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activeTab="0"/>
  </bookViews>
  <sheets>
    <sheet name="Generation Business" sheetId="1" r:id="rId1"/>
    <sheet name="Distribution Business" sheetId="2" r:id="rId2"/>
    <sheet name="energy sales revenues" sheetId="3" r:id="rId3"/>
    <sheet name="Income Statement OC" sheetId="4" r:id="rId4"/>
    <sheet name="Income Statement DO" sheetId="5" r:id="rId5"/>
    <sheet name="Income Statement Total" sheetId="6" r:id="rId6"/>
    <sheet name="op. inc. by business line (OC)" sheetId="7" r:id="rId7"/>
    <sheet name="op. inc. by business line (DO)" sheetId="8" r:id="rId8"/>
    <sheet name="op. inc. by business line DO" sheetId="9" r:id="rId9"/>
    <sheet name="op. inc. by country (Gx) (OC)" sheetId="10" r:id="rId10"/>
    <sheet name="op. inc. by country (Dx)" sheetId="11" r:id="rId11"/>
    <sheet name="Op. Inc. Detail" sheetId="12" r:id="rId12"/>
    <sheet name="Financial Result" sheetId="13" r:id="rId13"/>
    <sheet name="Assets" sheetId="14" r:id="rId14"/>
    <sheet name="Liabilities" sheetId="15" r:id="rId15"/>
    <sheet name="Ratios OC" sheetId="16" r:id="rId16"/>
    <sheet name="Cash Flow" sheetId="17" r:id="rId17"/>
    <sheet name="Depreciación y Act Fijo" sheetId="18" r:id="rId18"/>
    <sheet name="Dx physical data" sheetId="19" r:id="rId19"/>
    <sheet name="Gx physical data" sheetId="20" r:id="rId20"/>
    <sheet name="Ebitda y activo fijo" sheetId="21" state="hidden" r:id="rId21"/>
    <sheet name="Merc Generacón" sheetId="22" state="hidden" r:id="rId22"/>
    <sheet name="Impuestos Diferidos" sheetId="23" state="hidden" r:id="rId23"/>
    <sheet name="Segmentos pais" sheetId="24" r:id="rId24"/>
    <sheet name="Segmentos LN resumen" sheetId="25" r:id="rId25"/>
    <sheet name="Segmentos LN Generacion" sheetId="26" r:id="rId26"/>
    <sheet name="Segmentos LN Distribucion" sheetId="27" r:id="rId27"/>
  </sheets>
  <definedNames>
    <definedName name="_xlnm.Print_Area" localSheetId="13">'Assets'!$B$1:$H$10</definedName>
    <definedName name="_xlnm.Print_Area" localSheetId="16">'Cash Flow'!$B$1:$H$11</definedName>
    <definedName name="_xlnm.Print_Area" localSheetId="17">'Depreciación y Act Fijo'!$B$3:$H$37</definedName>
    <definedName name="_xlnm.Print_Area" localSheetId="1">'Distribution Business'!$B$3:$L$23</definedName>
    <definedName name="_xlnm.Print_Area" localSheetId="20">'Ebitda y activo fijo'!$C$5:$G$30</definedName>
    <definedName name="_xlnm.Print_Area" localSheetId="12">'Financial Result'!$B$3:$F$19</definedName>
    <definedName name="_xlnm.Print_Area" localSheetId="0">'Generation Business'!$B$3:$K$27</definedName>
    <definedName name="_xlnm.Print_Area" localSheetId="22">'Impuestos Diferidos'!$C$4:$F$11</definedName>
    <definedName name="_xlnm.Print_Area" localSheetId="4">'Income Statement DO'!$B$3:$F$38</definedName>
    <definedName name="_xlnm.Print_Area" localSheetId="3">'Income Statement OC'!$B$3:$F$44</definedName>
    <definedName name="_xlnm.Print_Area" localSheetId="14">'Liabilities'!$B$1:$G$13</definedName>
    <definedName name="_xlnm.Print_Area" localSheetId="21">'Merc Generacón'!$B$3:$G$18</definedName>
    <definedName name="_xlnm.Print_Area" localSheetId="7">'op. inc. by business line (DO)'!$B$3:$J$26</definedName>
    <definedName name="_xlnm.Print_Area" localSheetId="6">'op. inc. by business line (OC)'!$B$3:$J$26</definedName>
    <definedName name="_xlnm.Print_Area" localSheetId="10">'op. inc. by country (Dx)'!$B$5:$P$49</definedName>
    <definedName name="_xlnm.Print_Area" localSheetId="9">'op. inc. by country (Gx) (OC)'!$B$5:$P$49</definedName>
    <definedName name="_xlnm.Print_Area" localSheetId="11">'Op. Inc. Detail'!$P$2:$AB$29</definedName>
    <definedName name="_xlnm.Print_Area" localSheetId="15">'Ratios OC'!$B$2:$K$18</definedName>
  </definedNames>
  <calcPr fullCalcOnLoad="1"/>
</workbook>
</file>

<file path=xl/sharedStrings.xml><?xml version="1.0" encoding="utf-8"?>
<sst xmlns="http://schemas.openxmlformats.org/spreadsheetml/2006/main" count="1378" uniqueCount="418">
  <si>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</si>
  <si>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</si>
  <si>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</si>
  <si>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</si>
  <si>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</si>
  <si>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</si>
  <si>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</si>
  <si>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</si>
  <si>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</si>
  <si>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</si>
  <si>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</si>
  <si>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</si>
  <si>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</si>
  <si>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</si>
  <si>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</si>
  <si>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</si>
  <si>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Empresa</t>
  </si>
  <si>
    <t>(GWh) ( * )</t>
  </si>
  <si>
    <t>Río Maipo</t>
  </si>
  <si>
    <t>Edesur</t>
  </si>
  <si>
    <t>Edelnor</t>
  </si>
  <si>
    <t>Coelce</t>
  </si>
  <si>
    <t>Total</t>
  </si>
  <si>
    <t>Ingresos de Explotación</t>
  </si>
  <si>
    <t>%</t>
  </si>
  <si>
    <t>M$</t>
  </si>
  <si>
    <t xml:space="preserve">DETALLE INGRESOS DE EXPLOTACION </t>
  </si>
  <si>
    <t>(millones de pesos)</t>
  </si>
  <si>
    <t>histórico</t>
  </si>
  <si>
    <t>Costos de Explotación</t>
  </si>
  <si>
    <t>Variación</t>
  </si>
  <si>
    <t>Endesa S.A.</t>
  </si>
  <si>
    <t>Chilectra S.A.</t>
  </si>
  <si>
    <t>Edesur S.A.</t>
  </si>
  <si>
    <t>Edelnor S.A.</t>
  </si>
  <si>
    <t>Codensa S.A.</t>
  </si>
  <si>
    <t>Cam Ltda.</t>
  </si>
  <si>
    <t>Inmobiliaria Manso de Velasco Ltda.</t>
  </si>
  <si>
    <t>Synapsis Soluciones y Servicios Ltda.</t>
  </si>
  <si>
    <t>Holding Enersis y sociedades de inversión</t>
  </si>
  <si>
    <t>Holding Enersis y soc. inversión</t>
  </si>
  <si>
    <t>Ajustes eliminaciones de consolidación</t>
  </si>
  <si>
    <t>Total Consolidado</t>
  </si>
  <si>
    <t>DETALLE COSTOS DE EXPLOTACION</t>
  </si>
  <si>
    <t>DETALLE GASTOS DE ADMINISTRACION Y VENTAS</t>
  </si>
  <si>
    <t>DETALLE RESULTADO OPERACIONAL</t>
  </si>
  <si>
    <t>Distribución</t>
  </si>
  <si>
    <t>Eliminaciones</t>
  </si>
  <si>
    <t>Ingresos de explotación</t>
  </si>
  <si>
    <t>Costos de explotación</t>
  </si>
  <si>
    <t>Chile</t>
  </si>
  <si>
    <t>Itemes  extraordinarios</t>
  </si>
  <si>
    <t>Total Pasivos C/P y L/P</t>
  </si>
  <si>
    <t>Ampla (ex Cerj)</t>
  </si>
  <si>
    <t>Variaciones</t>
  </si>
  <si>
    <t>Impuesto Renta</t>
  </si>
  <si>
    <t>Impuesto Diferido</t>
  </si>
  <si>
    <t>Endesa Cachoeira (*)</t>
  </si>
  <si>
    <t>CGTF (**)</t>
  </si>
  <si>
    <t>Cien (**)</t>
  </si>
  <si>
    <t>Brasil  (1)</t>
  </si>
  <si>
    <t>(1)  En el año 2005  se incluyen las ventas del trimestre octubre-diciembre 2005 de las sociedades Endesa Fortaleza y CIEN.</t>
  </si>
  <si>
    <t>El Chocón</t>
  </si>
  <si>
    <t>Cachoeira Dourada</t>
  </si>
  <si>
    <t xml:space="preserve">(GWh) </t>
  </si>
  <si>
    <t>Concepto  (Millones de $)</t>
  </si>
  <si>
    <t>CGTF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</si>
  <si>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</si>
  <si>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</si>
  <si>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</si>
  <si>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</si>
  <si>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</si>
  <si>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</si>
  <si>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</si>
  <si>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</si>
  <si>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</si>
  <si>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</si>
  <si>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Cien</t>
  </si>
  <si>
    <t>Ampla</t>
  </si>
  <si>
    <t xml:space="preserve">CIEN </t>
  </si>
  <si>
    <t>Endesa Chile</t>
  </si>
  <si>
    <t>Var  07-08</t>
  </si>
  <si>
    <t>%Var 07-08</t>
  </si>
  <si>
    <t>EBITDA / Activo Fijo marzo 2007</t>
  </si>
  <si>
    <t xml:space="preserve">Emgesa </t>
  </si>
  <si>
    <t>SIN Argentina</t>
  </si>
  <si>
    <t>SIN Colombia</t>
  </si>
  <si>
    <t>Impuesto a la Renta e Impuestos diferidos</t>
  </si>
  <si>
    <t>Trabajos para el inmovilizado</t>
  </si>
  <si>
    <t>Resultados de otras inversiones</t>
  </si>
  <si>
    <t>Estructura y ajustes</t>
  </si>
  <si>
    <t>Edegel</t>
  </si>
  <si>
    <t>Emgesa</t>
  </si>
  <si>
    <t>(%)</t>
  </si>
  <si>
    <t>Brasil   (*)</t>
  </si>
  <si>
    <t>(*) Incluye activos intangibles por concesiones en Ampla y Coelce</t>
  </si>
  <si>
    <t>Ampla (*)</t>
  </si>
  <si>
    <t>Coelce (*)</t>
  </si>
  <si>
    <t xml:space="preserve">Cachoeira Dourada </t>
  </si>
  <si>
    <t>Variación   y   % Var.</t>
  </si>
  <si>
    <t>Chilectra (**)</t>
  </si>
  <si>
    <t>EBITDA / Activo Fijo DIC. 2010</t>
  </si>
  <si>
    <t>Al 31 de marzo de 2011</t>
  </si>
  <si>
    <t>Ratio EBITDA/Activo Fijo</t>
  </si>
  <si>
    <t>% Variación en Moneda Local</t>
  </si>
  <si>
    <t>Resultado explotación ML</t>
  </si>
  <si>
    <t>Tipo de cambio medio</t>
  </si>
  <si>
    <t xml:space="preserve">Codensa S.A. </t>
  </si>
  <si>
    <t xml:space="preserve">Codensa </t>
  </si>
  <si>
    <t>Cemsa</t>
  </si>
  <si>
    <t>Dock Sud</t>
  </si>
  <si>
    <t>EE Piura</t>
  </si>
  <si>
    <t>EE. Piura</t>
  </si>
  <si>
    <t>OPERATING INCOME</t>
  </si>
  <si>
    <t>Operating Revenues</t>
  </si>
  <si>
    <t>Operating Costs</t>
  </si>
  <si>
    <t>Operating Income</t>
  </si>
  <si>
    <t>Generation &amp; Transmission</t>
  </si>
  <si>
    <t>Distribution</t>
  </si>
  <si>
    <t>Adjustments</t>
  </si>
  <si>
    <t>OPERATING INCOME BY COUNTRY</t>
  </si>
  <si>
    <t>COUNTRY</t>
  </si>
  <si>
    <t>Brazil</t>
  </si>
  <si>
    <t>Peru</t>
  </si>
  <si>
    <t>Company</t>
  </si>
  <si>
    <t>SICN Peru</t>
  </si>
  <si>
    <t>SICN Brazil</t>
  </si>
  <si>
    <t>SIC &amp; SING Chile</t>
  </si>
  <si>
    <t>Consolidation Adjustments</t>
  </si>
  <si>
    <r>
      <t xml:space="preserve">Endesa Chile </t>
    </r>
    <r>
      <rPr>
        <sz val="8"/>
        <rFont val="Tahoma"/>
        <family val="2"/>
      </rPr>
      <t>(1)</t>
    </r>
  </si>
  <si>
    <t xml:space="preserve">Markets </t>
  </si>
  <si>
    <t>in which</t>
  </si>
  <si>
    <t>operates</t>
  </si>
  <si>
    <t>Energy Sales</t>
  </si>
  <si>
    <t>Market</t>
  </si>
  <si>
    <t>Share</t>
  </si>
  <si>
    <t>Assets (million Ch$)</t>
  </si>
  <si>
    <t>Current Assets</t>
  </si>
  <si>
    <t>Non Current Assets</t>
  </si>
  <si>
    <t>Total Assets</t>
  </si>
  <si>
    <t>Liabilities (million Ch$)</t>
  </si>
  <si>
    <t>Current Liabilities</t>
  </si>
  <si>
    <t>Non Current Liabilities</t>
  </si>
  <si>
    <t>Total Shareholders' Equity</t>
  </si>
  <si>
    <t>Personnel costs</t>
  </si>
  <si>
    <t>Other Non Operating Income</t>
  </si>
  <si>
    <t>Otther Non Operating revenues (expenses)</t>
  </si>
  <si>
    <t>Net Income attributable to owners of parent</t>
  </si>
  <si>
    <t>Net income attributable to non-controlling interest</t>
  </si>
  <si>
    <t>Attributable to shareholders of the company</t>
  </si>
  <si>
    <t>Attributable to minority interest</t>
  </si>
  <si>
    <t>Total Liabilities and Shareholders' equity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</si>
  <si>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</si>
  <si>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</si>
  <si>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</si>
  <si>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</si>
  <si>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</si>
  <si>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</si>
  <si>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</si>
  <si>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</si>
  <si>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</si>
  <si>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</si>
  <si>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</si>
  <si>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</si>
  <si>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</si>
  <si>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</si>
  <si>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</si>
  <si>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</si>
  <si>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</si>
  <si>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</si>
  <si>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</si>
  <si>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</si>
  <si>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</si>
  <si>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</si>
  <si>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Cash Flow   (million Ch$)</t>
  </si>
  <si>
    <t>PROPERTY, PLANTS AND EQUIPMENT INFORMATION BY COMPANY</t>
  </si>
  <si>
    <t>(million Ch$)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</si>
  <si>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</si>
  <si>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</si>
  <si>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</si>
  <si>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</si>
  <si>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</si>
  <si>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</si>
  <si>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(Figures in million Ch$)</t>
  </si>
  <si>
    <t>Change in million Ch$ and %</t>
  </si>
  <si>
    <t>Edegel consolidated</t>
  </si>
  <si>
    <t>Change</t>
  </si>
  <si>
    <t>% Change</t>
  </si>
  <si>
    <t>Times</t>
  </si>
  <si>
    <t>Holding Enersis and investment companies</t>
  </si>
  <si>
    <t>MMCh$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</si>
  <si>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</si>
  <si>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</si>
  <si>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</si>
  <si>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</si>
  <si>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</si>
  <si>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</si>
  <si>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</si>
  <si>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</si>
  <si>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</si>
  <si>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</si>
  <si>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</si>
  <si>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Total Segmentos</t>
  </si>
  <si>
    <t>Generation and Distribution</t>
  </si>
  <si>
    <t>Less: Consolidation adjustments</t>
  </si>
  <si>
    <t>Inmob. Manso de Velasco Ltda. (1)</t>
  </si>
  <si>
    <t>Inmobiliaria Manso de Velasco Ltda. (1)</t>
  </si>
  <si>
    <t>Servicios Informaticos e Inmobiliarios Ltda (ex ICT)</t>
  </si>
  <si>
    <t>(1) Company merged in 2015 by Servicios Informaticos e Inmobiliarios Ltda.(ex ICT)</t>
  </si>
  <si>
    <t xml:space="preserve"> Servicios Informaticos e Inmobiliarios Ltda (ex ICT)</t>
  </si>
  <si>
    <t>Total Segments</t>
  </si>
  <si>
    <t>Structure and adjustments</t>
  </si>
  <si>
    <t>Costanera</t>
  </si>
  <si>
    <t>Fortaleza</t>
  </si>
  <si>
    <t>Payments for additions of Property, plant and equipment</t>
  </si>
  <si>
    <t>Discontinued operations (1)</t>
  </si>
  <si>
    <t>Discontinued operations (**)</t>
  </si>
  <si>
    <t>Total Continuing Operations</t>
  </si>
  <si>
    <t>Net income (Loss) from discontinued operations after taxes</t>
  </si>
  <si>
    <t>Net Income from Continuing Operations</t>
  </si>
  <si>
    <t xml:space="preserve">NET INCOME </t>
  </si>
  <si>
    <t>Earning per share from continuing operations  (Ch$ /share)</t>
  </si>
  <si>
    <t>Earning per share from discontinued operations  (Ch$ /share)</t>
  </si>
  <si>
    <t>Earning per share  (Ch$ /share)</t>
  </si>
  <si>
    <t>CONSOLIDATED INCOME STATEMENT (Continuing Operations) (million Ch$)</t>
  </si>
  <si>
    <t>BY BUSINESS LINES (Continuing Operations)</t>
  </si>
  <si>
    <t>Discontinued Operations</t>
  </si>
  <si>
    <t xml:space="preserve">            Discontinued Operations</t>
  </si>
  <si>
    <t>Continuing Operations</t>
  </si>
  <si>
    <t>SVS</t>
  </si>
  <si>
    <t>Including Disc. Operations</t>
  </si>
  <si>
    <t>* Includes continuing and discontinued operations</t>
  </si>
  <si>
    <t>Chile (*)</t>
  </si>
  <si>
    <t>(*) Discontinued Operations</t>
  </si>
  <si>
    <t>(**) Continuing Operations</t>
  </si>
  <si>
    <t>2 months</t>
  </si>
  <si>
    <t>BY BUSINESS LINES (Discontinued Operations)</t>
  </si>
  <si>
    <t>Operating Income Detail (Continuing Operations)</t>
  </si>
  <si>
    <t>Endesa Américas</t>
  </si>
  <si>
    <t>FINANCIAL RESULT</t>
  </si>
  <si>
    <t>CONSOLIDATED INCOME STATEMENT (million Ch$)</t>
  </si>
  <si>
    <t>Net Financial Income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</si>
  <si>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</si>
  <si>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</si>
  <si>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</si>
  <si>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</si>
  <si>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</si>
  <si>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</si>
  <si>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</si>
  <si>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</si>
  <si>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</si>
  <si>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</si>
  <si>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</si>
  <si>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</si>
  <si>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</si>
  <si>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</si>
  <si>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</si>
  <si>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</si>
  <si>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</si>
  <si>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</si>
  <si>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</si>
  <si>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</si>
  <si>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</si>
  <si>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</si>
  <si>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</si>
  <si>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</si>
  <si>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</si>
  <si>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CONSOLIDATED INCOME STATEMENT (Discontinued Operations)(million Ch$)</t>
  </si>
  <si>
    <t>Enersis Chile</t>
  </si>
  <si>
    <t>Enersis Américas + 2 months of Enersis Chile</t>
  </si>
  <si>
    <t>CONSOLIDATED INCOME STATEMENT (including discontinued operations) (million Ch$)</t>
  </si>
  <si>
    <t>Dec-15</t>
  </si>
  <si>
    <t>Endesa Américas consolidated</t>
  </si>
  <si>
    <t>COMPANY</t>
  </si>
  <si>
    <t>Employees</t>
  </si>
  <si>
    <t>Clients/Employees</t>
  </si>
  <si>
    <t>Gwh</t>
  </si>
  <si>
    <t>N°</t>
  </si>
  <si>
    <t>AMPLA Energía</t>
  </si>
  <si>
    <t>Codensa</t>
  </si>
  <si>
    <t>TOTAL</t>
  </si>
  <si>
    <t>SALES</t>
  </si>
  <si>
    <t>Chocón</t>
  </si>
  <si>
    <t>Docksud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</si>
  <si>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</si>
  <si>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</si>
  <si>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</si>
  <si>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</si>
  <si>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</si>
  <si>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</si>
  <si>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</si>
  <si>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</si>
  <si>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</si>
  <si>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</si>
  <si>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</si>
  <si>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</si>
  <si>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</si>
  <si>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</si>
  <si>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</si>
  <si>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</si>
  <si>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</si>
  <si>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</si>
  <si>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4 months</t>
  </si>
  <si>
    <t>(**) Consolidated data. As of June 30, 2016 and 2015, corresponds to discontinued operations.</t>
  </si>
  <si>
    <t>Enersis Chile 4 months</t>
  </si>
  <si>
    <t>variation in million chilean peso and  %.</t>
  </si>
  <si>
    <t>(*) As of June 30, 2016 and 2015 the average number of paid and subscribed shares were 49,092,772,762</t>
  </si>
  <si>
    <t>BY BUSINESS LINES (Including discontinued Operations)</t>
  </si>
  <si>
    <t>(1) includes Endesa Chile and its generation subsidiaries in Chile. As of June 30, 2016 and 2015, corresponds to discontinued operations.</t>
  </si>
  <si>
    <t>Chile ( Holdings y Otros)</t>
  </si>
  <si>
    <t>Totales</t>
  </si>
  <si>
    <t>ACTIVOS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</si>
  <si>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</si>
  <si>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</si>
  <si>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</si>
  <si>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</si>
  <si>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</si>
  <si>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</si>
  <si>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</si>
  <si>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</si>
  <si>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</si>
  <si>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</si>
  <si>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</si>
  <si>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</si>
  <si>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</si>
  <si>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</si>
  <si>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</si>
  <si>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</si>
  <si>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</si>
  <si>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</si>
  <si>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</si>
  <si>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</si>
  <si>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</si>
  <si>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</si>
  <si>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</si>
  <si>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</si>
  <si>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</si>
  <si>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</si>
  <si>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</si>
  <si>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</si>
  <si>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</si>
  <si>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</si>
  <si>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</si>
  <si>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</si>
  <si>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</si>
  <si>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</si>
  <si>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</si>
  <si>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</si>
  <si>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</si>
  <si>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</si>
  <si>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</si>
  <si>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</si>
  <si>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</si>
  <si>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</si>
  <si>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</si>
  <si>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</si>
  <si>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</si>
  <si>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</si>
  <si>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</si>
  <si>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</si>
  <si>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</si>
  <si>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</si>
  <si>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</si>
  <si>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</si>
  <si>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</si>
  <si>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</si>
  <si>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</si>
  <si>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</si>
  <si>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</si>
  <si>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</si>
  <si>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</si>
  <si>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</si>
  <si>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</si>
  <si>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</si>
  <si>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</si>
  <si>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</si>
  <si>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</si>
  <si>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</si>
  <si>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</si>
  <si>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</si>
  <si>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</si>
  <si>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</si>
  <si>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</si>
  <si>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</si>
  <si>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</si>
  <si>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</si>
  <si>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</si>
  <si>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con el publico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</si>
  <si>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</si>
  <si>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</si>
  <si>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</si>
  <si>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</si>
  <si>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</si>
  <si>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</si>
  <si>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</si>
  <si>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</si>
  <si>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</si>
  <si>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</si>
  <si>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</si>
  <si>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</si>
  <si>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</si>
  <si>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</si>
  <si>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</si>
  <si>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</si>
  <si>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</si>
  <si>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</si>
  <si>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</si>
  <si>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</si>
  <si>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</si>
  <si>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Linea de Negocio</t>
  </si>
  <si>
    <t>Generación</t>
  </si>
  <si>
    <t xml:space="preserve">Holdings y Eliminaciones </t>
  </si>
  <si>
    <t>Línea de Negocio</t>
  </si>
  <si>
    <t>For the Period ended June,  2016</t>
  </si>
  <si>
    <t>For the Period ended June,  2015</t>
  </si>
  <si>
    <t>Residencial</t>
  </si>
  <si>
    <t>Comercial</t>
  </si>
  <si>
    <t>Otros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</si>
</sst>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0;[Red]\-#,##0.000"/>
    <numFmt numFmtId="168" formatCode="#,##0_ ;[Red]\-#,##0\ "/>
    <numFmt numFmtId="169" formatCode="#,##0.0000_);[Red]\(#,##0.0000\)"/>
    <numFmt numFmtId="170" formatCode="0.000%"/>
    <numFmt numFmtId="171" formatCode="0.0%\ \ \ \ ;\(0.0%\)\ \ \ \ "/>
    <numFmt numFmtId="172" formatCode="_(* #,##0_);_(* \(#,##0\);_(* &quot;-&quot;??_);_(@_)"/>
    <numFmt numFmtId="173" formatCode="#,##0_);[Black]\(#,##0\);&quot;-       &quot;"/>
    <numFmt numFmtId="174" formatCode="#,##0.00_);[Black]\(#,##0.00\);&quot;-       &quot;"/>
    <numFmt numFmtId="175" formatCode="#,##0.000_);[Black]\(#,##0.000\);&quot;-       &quot;"/>
    <numFmt numFmtId="176" formatCode="0.0%;\(0.0%\)"/>
    <numFmt numFmtId="177" formatCode="0.0%_);\(0.0%\)"/>
    <numFmt numFmtId="178" formatCode="#,##0.000;\-#,##0.000"/>
    <numFmt numFmtId="179" formatCode="0.0%_)\ \ ;\(0.0%\)\ \ "/>
    <numFmt numFmtId="180" formatCode="0_);\(0\)"/>
    <numFmt numFmtId="181" formatCode="_(* #,##0.000_);_(* \(#,##0.000\);_(* &quot;-&quot;_);_(@_)"/>
    <numFmt numFmtId="182" formatCode="#,##0\ ;\(#,##0\);&quot;-       &quot;"/>
    <numFmt numFmtId="183" formatCode="#,##0.00_);\(#,##0.00\);&quot;  -  &quot;"/>
    <numFmt numFmtId="184" formatCode="#,##0_)\ ;[Black]\(#,##0\)\ ;&quot;-       &quot;"/>
    <numFmt numFmtId="185" formatCode="#,##0\ ;[Black]\(#,##0\);&quot;-       &quot;"/>
    <numFmt numFmtId="186" formatCode="0.0"/>
    <numFmt numFmtId="187" formatCode="0.000"/>
    <numFmt numFmtId="188" formatCode="#,##0.000000000_);[Black]\(#,##0.000000000\);&quot;-       &quot;"/>
    <numFmt numFmtId="189" formatCode="#,##0.0\ ;\(#,##0.0\);&quot;-       &quot;"/>
    <numFmt numFmtId="190" formatCode="#,##0.000"/>
    <numFmt numFmtId="191" formatCode="#,##0;\(#,##0\)"/>
    <numFmt numFmtId="192" formatCode="#,##0;\(#,##0\);&quot;-&quot;"/>
    <numFmt numFmtId="193" formatCode="0.000000"/>
    <numFmt numFmtId="194" formatCode="0%_);\(0%\)"/>
    <numFmt numFmtId="195" formatCode="#,##0.0"/>
    <numFmt numFmtId="196" formatCode="#,##0.0_);\(#,##0.0\);&quot;  -  &quot;"/>
    <numFmt numFmtId="197" formatCode="_-* #,##0.0_-;\-* #,##0.0_-;_-* &quot;-&quot;??_-;_-@_-"/>
    <numFmt numFmtId="198" formatCode="_-* #,##0_-;\-* #,##0_-;_-* &quot;-&quot;??_-;_-@_-"/>
    <numFmt numFmtId="199" formatCode="[$-340A]dddd\,\ dd&quot; de &quot;mmmm&quot; de &quot;yyyy"/>
    <numFmt numFmtId="200" formatCode="0%;\(0%\)"/>
    <numFmt numFmtId="201" formatCode="#,##0.0_);[Black]\(#,##0.0\);&quot;-       &quot;"/>
    <numFmt numFmtId="202" formatCode="#,##0.000\ ;\(#,##0.000\);&quot;-       &quot;"/>
    <numFmt numFmtId="203" formatCode="#,##0_)\ ;\(#,##0\)\ ;&quot;-       &quot;"/>
    <numFmt numFmtId="204" formatCode="#,##0_);\(#,##0\);&quot;-       &quot;"/>
    <numFmt numFmtId="205" formatCode="_-* #,##0.000_-;\-* #,##0.000_-;_-* &quot;-&quot;??_-;_-@_-"/>
    <numFmt numFmtId="206" formatCode="#,##0_);\(#,##0\);&quot;  -  &quot;"/>
    <numFmt numFmtId="207" formatCode="#,##0\ ;[White]\(#,##0\);&quot;-       &quot;"/>
    <numFmt numFmtId="208" formatCode="#,##0_)\ ;[White]\(#,##0\)\ ;&quot;-       &quot;"/>
    <numFmt numFmtId="209" formatCode="#,##0_);[White]\(#,##0\);&quot;-       &quot;"/>
    <numFmt numFmtId="210" formatCode="#,##0.00000000_);[Black]\(#,##0.00000000\);&quot;-       &quot;"/>
    <numFmt numFmtId="211" formatCode="#,##0.0000000_);[Black]\(#,##0.0000000\);&quot;-       &quot;"/>
    <numFmt numFmtId="212" formatCode="#,##0.000000_);[Black]\(#,##0.000000\);&quot;-       &quot;"/>
    <numFmt numFmtId="213" formatCode="#,##0.00000_);[Black]\(#,##0.00000\);&quot;-       &quot;"/>
    <numFmt numFmtId="214" formatCode="#,##0.0000_);[Black]\(#,##0.0000\);&quot;-       &quot;"/>
    <numFmt numFmtId="215" formatCode="_-* #,##0.0000_-;\-* #,##0.0000_-;_-* &quot;-&quot;??_-;_-@_-"/>
    <numFmt numFmtId="216" formatCode="#,##0.00\ ;\(#,##0.00\);&quot;-       &quot;"/>
    <numFmt numFmtId="217" formatCode="#,##0.0_)&quot; pp.&quot;;\(#,##0.0\)&quot; pp.&quot;;&quot;-&quot;"/>
    <numFmt numFmtId="218" formatCode="0.0\ \p.\p."/>
    <numFmt numFmtId="219" formatCode="#,##0.0;[Black]\(#,##0.0\);&quot; - &quot;"/>
    <numFmt numFmtId="220" formatCode="_(* #,##0.00000_);_(* \(#,##0.00000\);_(* &quot;-&quot;??_);_(@_)"/>
    <numFmt numFmtId="221" formatCode="_-* #,##0.000_-;\-* #,##0.000_-;_-* &quot;-&quot;???_-;_-@_-"/>
    <numFmt numFmtId="222" formatCode="_(* #,##0.0_);_(* \(#,##0.0\);_(* &quot;-&quot;??_);_(@_)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10"/>
      <name val="Tahoma"/>
      <family val="2"/>
    </font>
    <font>
      <b/>
      <sz val="12"/>
      <name val="Tahoma"/>
      <family val="2"/>
    </font>
    <font>
      <sz val="11"/>
      <color indexed="9"/>
      <name val="Tahoma"/>
      <family val="2"/>
    </font>
    <font>
      <b/>
      <sz val="9"/>
      <name val="Tahoma"/>
      <family val="2"/>
    </font>
    <font>
      <b/>
      <sz val="13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Tahoma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9"/>
      <color indexed="9"/>
      <name val="Arial Narrow"/>
      <family val="2"/>
    </font>
    <font>
      <b/>
      <sz val="12"/>
      <color indexed="10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FFFF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rgb="FFFFFFFF"/>
      <name val="Arial Narrow"/>
      <family val="2"/>
    </font>
    <font>
      <b/>
      <sz val="12"/>
      <color rgb="FFFF0000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thin"/>
      <right/>
      <top style="thin"/>
      <bottom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rgb="FFB7DEE8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8" tint="0.5999900102615356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 style="medium"/>
      <bottom/>
    </border>
    <border>
      <left/>
      <right/>
      <top/>
      <bottom style="thin">
        <color theme="8" tint="0.5999900102615356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9"/>
      </bottom>
    </border>
    <border>
      <left/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22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3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2" borderId="1" applyNumberFormat="0" applyAlignment="0" applyProtection="0"/>
    <xf numFmtId="0" fontId="70" fillId="23" borderId="2" applyNumberFormat="0" applyAlignment="0" applyProtection="0"/>
    <xf numFmtId="0" fontId="71" fillId="0" borderId="3" applyNumberFormat="0" applyFill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3" fillId="3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</cellStyleXfs>
  <cellXfs count="664">
    <xf numFmtId="0" fontId="0" fillId="0" borderId="0" xfId="0" applyAlignment="1">
      <alignment/>
    </xf>
    <xf numFmtId="0" fontId="4" fillId="0" borderId="0" xfId="63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3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2" fontId="6" fillId="35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66" fontId="6" fillId="35" borderId="16" xfId="66" applyNumberFormat="1" applyFont="1" applyFill="1" applyBorder="1" applyAlignment="1">
      <alignment vertical="center"/>
    </xf>
    <xf numFmtId="166" fontId="6" fillId="34" borderId="17" xfId="6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55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2" fontId="6" fillId="34" borderId="18" xfId="0" applyNumberFormat="1" applyFont="1" applyFill="1" applyBorder="1" applyAlignment="1">
      <alignment vertical="center"/>
    </xf>
    <xf numFmtId="166" fontId="6" fillId="34" borderId="19" xfId="66" applyNumberFormat="1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vertical="center"/>
    </xf>
    <xf numFmtId="166" fontId="6" fillId="34" borderId="11" xfId="66" applyNumberFormat="1" applyFont="1" applyFill="1" applyBorder="1" applyAlignment="1">
      <alignment vertical="center"/>
    </xf>
    <xf numFmtId="182" fontId="8" fillId="34" borderId="20" xfId="0" applyNumberFormat="1" applyFont="1" applyFill="1" applyBorder="1" applyAlignment="1">
      <alignment vertical="center"/>
    </xf>
    <xf numFmtId="0" fontId="9" fillId="0" borderId="0" xfId="63" applyFont="1">
      <alignment/>
      <protection/>
    </xf>
    <xf numFmtId="0" fontId="6" fillId="0" borderId="0" xfId="63" applyFont="1">
      <alignment/>
      <protection/>
    </xf>
    <xf numFmtId="0" fontId="9" fillId="0" borderId="0" xfId="63" applyFont="1" applyAlignment="1" quotePrefix="1">
      <alignment horizontal="left"/>
      <protection/>
    </xf>
    <xf numFmtId="168" fontId="9" fillId="0" borderId="0" xfId="63" applyNumberFormat="1" applyFont="1">
      <alignment/>
      <protection/>
    </xf>
    <xf numFmtId="10" fontId="9" fillId="0" borderId="0" xfId="66" applyNumberFormat="1" applyFont="1" applyAlignment="1">
      <alignment/>
    </xf>
    <xf numFmtId="180" fontId="9" fillId="0" borderId="0" xfId="63" applyNumberFormat="1" applyFont="1" applyAlignment="1" quotePrefix="1">
      <alignment horizontal="left"/>
      <protection/>
    </xf>
    <xf numFmtId="0" fontId="9" fillId="0" borderId="0" xfId="63" applyFont="1" applyBorder="1">
      <alignment/>
      <protection/>
    </xf>
    <xf numFmtId="178" fontId="7" fillId="36" borderId="0" xfId="0" applyNumberFormat="1" applyFont="1" applyFill="1" applyBorder="1" applyAlignment="1">
      <alignment vertical="center"/>
    </xf>
    <xf numFmtId="166" fontId="7" fillId="36" borderId="0" xfId="66" applyNumberFormat="1" applyFont="1" applyFill="1" applyBorder="1" applyAlignment="1">
      <alignment vertical="center"/>
    </xf>
    <xf numFmtId="178" fontId="9" fillId="0" borderId="0" xfId="63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3" applyFont="1" applyAlignment="1">
      <alignment vertical="center"/>
      <protection/>
    </xf>
    <xf numFmtId="10" fontId="6" fillId="0" borderId="0" xfId="66" applyNumberFormat="1" applyFont="1" applyAlignment="1">
      <alignment/>
    </xf>
    <xf numFmtId="38" fontId="6" fillId="0" borderId="0" xfId="0" applyNumberFormat="1" applyFont="1" applyAlignment="1">
      <alignment/>
    </xf>
    <xf numFmtId="176" fontId="6" fillId="0" borderId="0" xfId="66" applyNumberFormat="1" applyFont="1" applyBorder="1" applyAlignment="1">
      <alignment vertical="center"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82" fontId="6" fillId="35" borderId="21" xfId="0" applyNumberFormat="1" applyFont="1" applyFill="1" applyBorder="1" applyAlignment="1">
      <alignment vertical="center"/>
    </xf>
    <xf numFmtId="173" fontId="6" fillId="34" borderId="19" xfId="0" applyNumberFormat="1" applyFont="1" applyFill="1" applyBorder="1" applyAlignment="1">
      <alignment vertical="center"/>
    </xf>
    <xf numFmtId="40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0" fillId="0" borderId="0" xfId="56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0" fontId="0" fillId="0" borderId="0" xfId="66" applyNumberFormat="1" applyFont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0" fontId="0" fillId="0" borderId="0" xfId="66" applyNumberFormat="1" applyFont="1" applyAlignment="1">
      <alignment/>
    </xf>
    <xf numFmtId="38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172" fontId="7" fillId="0" borderId="0" xfId="56" applyNumberFormat="1" applyFont="1" applyAlignment="1">
      <alignment/>
    </xf>
    <xf numFmtId="177" fontId="0" fillId="0" borderId="0" xfId="66" applyNumberFormat="1" applyFont="1" applyAlignment="1">
      <alignment/>
    </xf>
    <xf numFmtId="177" fontId="6" fillId="34" borderId="22" xfId="66" applyNumberFormat="1" applyFont="1" applyFill="1" applyBorder="1" applyAlignment="1">
      <alignment vertical="center"/>
    </xf>
    <xf numFmtId="9" fontId="6" fillId="0" borderId="0" xfId="66" applyFont="1" applyAlignment="1">
      <alignment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6" fillId="0" borderId="0" xfId="64" applyFont="1" applyAlignment="1">
      <alignment/>
      <protection/>
    </xf>
    <xf numFmtId="38" fontId="6" fillId="0" borderId="0" xfId="64" applyNumberFormat="1" applyFont="1" applyAlignment="1">
      <alignment/>
      <protection/>
    </xf>
    <xf numFmtId="0" fontId="10" fillId="37" borderId="0" xfId="64" applyFont="1" applyFill="1" applyAlignment="1">
      <alignment horizontal="centerContinuous"/>
      <protection/>
    </xf>
    <xf numFmtId="3" fontId="6" fillId="0" borderId="0" xfId="64" applyNumberFormat="1" applyFont="1" applyAlignment="1">
      <alignment/>
      <protection/>
    </xf>
    <xf numFmtId="0" fontId="10" fillId="37" borderId="0" xfId="64" applyFont="1" applyFill="1" applyAlignment="1">
      <alignment horizontal="center"/>
      <protection/>
    </xf>
    <xf numFmtId="0" fontId="15" fillId="37" borderId="0" xfId="64" applyFont="1" applyFill="1" applyAlignment="1">
      <alignment horizontal="center"/>
      <protection/>
    </xf>
    <xf numFmtId="17" fontId="10" fillId="37" borderId="25" xfId="64" applyNumberFormat="1" applyFont="1" applyFill="1" applyBorder="1" applyAlignment="1">
      <alignment horizontal="centerContinuous"/>
      <protection/>
    </xf>
    <xf numFmtId="0" fontId="10" fillId="37" borderId="25" xfId="64" applyFont="1" applyFill="1" applyBorder="1" applyAlignment="1" quotePrefix="1">
      <alignment horizontal="centerContinuous"/>
      <protection/>
    </xf>
    <xf numFmtId="0" fontId="10" fillId="37" borderId="0" xfId="64" applyFont="1" applyFill="1" applyAlignment="1" quotePrefix="1">
      <alignment horizontal="center"/>
      <protection/>
    </xf>
    <xf numFmtId="0" fontId="6" fillId="0" borderId="26" xfId="64" applyFont="1" applyBorder="1" applyAlignment="1">
      <alignment/>
      <protection/>
    </xf>
    <xf numFmtId="0" fontId="6" fillId="0" borderId="27" xfId="64" applyFont="1" applyBorder="1" applyAlignment="1">
      <alignment/>
      <protection/>
    </xf>
    <xf numFmtId="173" fontId="6" fillId="0" borderId="26" xfId="64" applyNumberFormat="1" applyFont="1" applyBorder="1" applyAlignment="1">
      <alignment/>
      <protection/>
    </xf>
    <xf numFmtId="173" fontId="6" fillId="0" borderId="28" xfId="64" applyNumberFormat="1" applyFont="1" applyBorder="1" applyAlignment="1">
      <alignment/>
      <protection/>
    </xf>
    <xf numFmtId="171" fontId="6" fillId="0" borderId="29" xfId="66" applyNumberFormat="1" applyFont="1" applyBorder="1" applyAlignment="1">
      <alignment/>
    </xf>
    <xf numFmtId="0" fontId="6" fillId="0" borderId="30" xfId="64" applyFont="1" applyBorder="1" applyAlignment="1">
      <alignment/>
      <protection/>
    </xf>
    <xf numFmtId="0" fontId="6" fillId="0" borderId="31" xfId="64" applyFont="1" applyBorder="1" applyAlignment="1">
      <alignment/>
      <protection/>
    </xf>
    <xf numFmtId="173" fontId="4" fillId="36" borderId="26" xfId="64" applyNumberFormat="1" applyFont="1" applyFill="1" applyBorder="1" applyAlignment="1">
      <alignment/>
      <protection/>
    </xf>
    <xf numFmtId="173" fontId="4" fillId="36" borderId="25" xfId="64" applyNumberFormat="1" applyFont="1" applyFill="1" applyBorder="1" applyAlignment="1">
      <alignment/>
      <protection/>
    </xf>
    <xf numFmtId="179" fontId="4" fillId="36" borderId="26" xfId="66" applyNumberFormat="1" applyFont="1" applyFill="1" applyBorder="1" applyAlignment="1">
      <alignment/>
    </xf>
    <xf numFmtId="3" fontId="13" fillId="0" borderId="0" xfId="64" applyNumberFormat="1" applyFont="1" applyAlignment="1">
      <alignment/>
      <protection/>
    </xf>
    <xf numFmtId="184" fontId="5" fillId="36" borderId="32" xfId="64" applyNumberFormat="1" applyFont="1" applyFill="1" applyBorder="1" applyAlignment="1">
      <alignment/>
      <protection/>
    </xf>
    <xf numFmtId="173" fontId="4" fillId="36" borderId="33" xfId="64" applyNumberFormat="1" applyFont="1" applyFill="1" applyBorder="1" applyAlignment="1">
      <alignment/>
      <protection/>
    </xf>
    <xf numFmtId="0" fontId="8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173" fontId="16" fillId="36" borderId="26" xfId="64" applyNumberFormat="1" applyFont="1" applyFill="1" applyBorder="1" applyAlignment="1">
      <alignment vertical="center"/>
      <protection/>
    </xf>
    <xf numFmtId="173" fontId="16" fillId="36" borderId="25" xfId="64" applyNumberFormat="1" applyFont="1" applyFill="1" applyBorder="1" applyAlignment="1">
      <alignment vertical="center"/>
      <protection/>
    </xf>
    <xf numFmtId="179" fontId="16" fillId="36" borderId="26" xfId="66" applyNumberFormat="1" applyFont="1" applyFill="1" applyBorder="1" applyAlignment="1">
      <alignment vertical="center"/>
    </xf>
    <xf numFmtId="184" fontId="5" fillId="36" borderId="34" xfId="64" applyNumberFormat="1" applyFont="1" applyFill="1" applyBorder="1" applyAlignment="1">
      <alignment vertical="center"/>
      <protection/>
    </xf>
    <xf numFmtId="0" fontId="6" fillId="0" borderId="30" xfId="64" applyFont="1" applyBorder="1" applyAlignment="1">
      <alignment horizontal="center" vertical="center"/>
      <protection/>
    </xf>
    <xf numFmtId="173" fontId="4" fillId="36" borderId="30" xfId="64" applyNumberFormat="1" applyFont="1" applyFill="1" applyBorder="1" applyAlignment="1">
      <alignment vertical="center"/>
      <protection/>
    </xf>
    <xf numFmtId="173" fontId="4" fillId="36" borderId="31" xfId="64" applyNumberFormat="1" applyFont="1" applyFill="1" applyBorder="1" applyAlignment="1">
      <alignment vertical="center"/>
      <protection/>
    </xf>
    <xf numFmtId="173" fontId="4" fillId="36" borderId="30" xfId="64" applyNumberFormat="1" applyFont="1" applyFill="1" applyBorder="1" applyAlignment="1">
      <alignment/>
      <protection/>
    </xf>
    <xf numFmtId="177" fontId="4" fillId="36" borderId="30" xfId="66" applyNumberFormat="1" applyFont="1" applyFill="1" applyBorder="1" applyAlignment="1">
      <alignment/>
    </xf>
    <xf numFmtId="179" fontId="16" fillId="36" borderId="26" xfId="66" applyNumberFormat="1" applyFont="1" applyFill="1" applyBorder="1" applyAlignment="1">
      <alignment/>
    </xf>
    <xf numFmtId="3" fontId="4" fillId="36" borderId="26" xfId="64" applyNumberFormat="1" applyFont="1" applyFill="1" applyBorder="1" applyAlignment="1">
      <alignment/>
      <protection/>
    </xf>
    <xf numFmtId="173" fontId="5" fillId="34" borderId="19" xfId="64" applyNumberFormat="1" applyFont="1" applyFill="1" applyBorder="1" applyAlignment="1">
      <alignment horizontal="center" vertical="center" wrapText="1"/>
      <protection/>
    </xf>
    <xf numFmtId="173" fontId="5" fillId="34" borderId="22" xfId="6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0" fillId="0" borderId="0" xfId="64" applyFont="1" applyFill="1" applyBorder="1" applyAlignment="1">
      <alignment horizontal="centerContinuous" vertical="center"/>
      <protection/>
    </xf>
    <xf numFmtId="0" fontId="8" fillId="0" borderId="0" xfId="64" applyFont="1" applyFill="1" applyBorder="1" applyAlignment="1">
      <alignment horizontal="centerContinuous" vertical="center"/>
      <protection/>
    </xf>
    <xf numFmtId="0" fontId="7" fillId="0" borderId="0" xfId="0" applyFont="1" applyAlignment="1">
      <alignment vertical="top"/>
    </xf>
    <xf numFmtId="0" fontId="8" fillId="0" borderId="0" xfId="64" applyFont="1" applyFill="1" applyAlignment="1">
      <alignment horizontal="centerContinuous" vertical="top"/>
      <protection/>
    </xf>
    <xf numFmtId="0" fontId="7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 indent="3"/>
    </xf>
    <xf numFmtId="182" fontId="8" fillId="35" borderId="14" xfId="0" applyNumberFormat="1" applyFont="1" applyFill="1" applyBorder="1" applyAlignment="1">
      <alignment vertical="center"/>
    </xf>
    <xf numFmtId="166" fontId="0" fillId="0" borderId="0" xfId="66" applyNumberFormat="1" applyFont="1" applyAlignment="1">
      <alignment/>
    </xf>
    <xf numFmtId="0" fontId="8" fillId="34" borderId="13" xfId="0" applyFont="1" applyFill="1" applyBorder="1" applyAlignment="1">
      <alignment horizontal="left" vertical="center" indent="1"/>
    </xf>
    <xf numFmtId="17" fontId="5" fillId="35" borderId="35" xfId="0" applyNumberFormat="1" applyFont="1" applyFill="1" applyBorder="1" applyAlignment="1">
      <alignment horizontal="center" vertical="center"/>
    </xf>
    <xf numFmtId="17" fontId="5" fillId="34" borderId="36" xfId="0" applyNumberFormat="1" applyFont="1" applyFill="1" applyBorder="1" applyAlignment="1">
      <alignment horizontal="center"/>
    </xf>
    <xf numFmtId="17" fontId="5" fillId="34" borderId="37" xfId="0" applyNumberFormat="1" applyFont="1" applyFill="1" applyBorder="1" applyAlignment="1">
      <alignment horizontal="center"/>
    </xf>
    <xf numFmtId="17" fontId="5" fillId="34" borderId="38" xfId="0" applyNumberFormat="1" applyFont="1" applyFill="1" applyBorder="1" applyAlignment="1">
      <alignment horizontal="center"/>
    </xf>
    <xf numFmtId="17" fontId="5" fillId="34" borderId="3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8" fontId="4" fillId="0" borderId="0" xfId="63" applyNumberFormat="1" applyFont="1">
      <alignment/>
      <protection/>
    </xf>
    <xf numFmtId="170" fontId="4" fillId="0" borderId="0" xfId="66" applyNumberFormat="1" applyFont="1" applyAlignment="1">
      <alignment/>
    </xf>
    <xf numFmtId="190" fontId="13" fillId="38" borderId="0" xfId="64" applyNumberFormat="1" applyFont="1" applyFill="1" applyAlignment="1">
      <alignment/>
      <protection/>
    </xf>
    <xf numFmtId="185" fontId="7" fillId="0" borderId="0" xfId="0" applyNumberFormat="1" applyFont="1" applyAlignment="1">
      <alignment/>
    </xf>
    <xf numFmtId="17" fontId="8" fillId="35" borderId="40" xfId="0" applyNumberFormat="1" applyFont="1" applyFill="1" applyBorder="1" applyAlignment="1">
      <alignment horizontal="center" vertical="center"/>
    </xf>
    <xf numFmtId="182" fontId="6" fillId="0" borderId="0" xfId="63" applyNumberFormat="1" applyFont="1">
      <alignment/>
      <protection/>
    </xf>
    <xf numFmtId="166" fontId="6" fillId="0" borderId="0" xfId="66" applyNumberFormat="1" applyFont="1" applyAlignment="1">
      <alignment/>
    </xf>
    <xf numFmtId="0" fontId="4" fillId="0" borderId="0" xfId="64" applyFont="1" applyAlignment="1">
      <alignment/>
      <protection/>
    </xf>
    <xf numFmtId="166" fontId="6" fillId="0" borderId="0" xfId="66" applyNumberFormat="1" applyFont="1" applyAlignment="1">
      <alignment vertical="center"/>
    </xf>
    <xf numFmtId="0" fontId="4" fillId="0" borderId="0" xfId="64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86" fontId="6" fillId="0" borderId="0" xfId="64" applyNumberFormat="1" applyFont="1" applyAlignment="1">
      <alignment/>
      <protection/>
    </xf>
    <xf numFmtId="173" fontId="7" fillId="34" borderId="41" xfId="0" applyNumberFormat="1" applyFont="1" applyFill="1" applyBorder="1" applyAlignment="1">
      <alignment vertical="center"/>
    </xf>
    <xf numFmtId="168" fontId="16" fillId="35" borderId="14" xfId="0" applyNumberFormat="1" applyFont="1" applyFill="1" applyBorder="1" applyAlignment="1">
      <alignment vertical="center"/>
    </xf>
    <xf numFmtId="168" fontId="16" fillId="34" borderId="20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/>
    </xf>
    <xf numFmtId="166" fontId="0" fillId="0" borderId="0" xfId="66" applyNumberFormat="1" applyFont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" fillId="39" borderId="42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left" vertical="center" indent="1"/>
    </xf>
    <xf numFmtId="0" fontId="6" fillId="39" borderId="42" xfId="0" applyFont="1" applyFill="1" applyBorder="1" applyAlignment="1">
      <alignment/>
    </xf>
    <xf numFmtId="191" fontId="7" fillId="39" borderId="19" xfId="0" applyNumberFormat="1" applyFont="1" applyFill="1" applyBorder="1" applyAlignment="1">
      <alignment/>
    </xf>
    <xf numFmtId="0" fontId="6" fillId="39" borderId="13" xfId="0" applyFont="1" applyFill="1" applyBorder="1" applyAlignment="1">
      <alignment horizontal="left" vertical="center" indent="1"/>
    </xf>
    <xf numFmtId="191" fontId="6" fillId="35" borderId="19" xfId="0" applyNumberFormat="1" applyFont="1" applyFill="1" applyBorder="1" applyAlignment="1">
      <alignment/>
    </xf>
    <xf numFmtId="191" fontId="6" fillId="34" borderId="19" xfId="0" applyNumberFormat="1" applyFont="1" applyFill="1" applyBorder="1" applyAlignment="1">
      <alignment/>
    </xf>
    <xf numFmtId="191" fontId="8" fillId="35" borderId="39" xfId="0" applyNumberFormat="1" applyFont="1" applyFill="1" applyBorder="1" applyAlignment="1">
      <alignment/>
    </xf>
    <xf numFmtId="191" fontId="8" fillId="34" borderId="39" xfId="0" applyNumberFormat="1" applyFont="1" applyFill="1" applyBorder="1" applyAlignment="1">
      <alignment/>
    </xf>
    <xf numFmtId="173" fontId="4" fillId="36" borderId="28" xfId="64" applyNumberFormat="1" applyFont="1" applyFill="1" applyBorder="1" applyAlignment="1">
      <alignment/>
      <protection/>
    </xf>
    <xf numFmtId="0" fontId="8" fillId="0" borderId="26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vertical="center"/>
      <protection/>
    </xf>
    <xf numFmtId="173" fontId="16" fillId="36" borderId="28" xfId="64" applyNumberFormat="1" applyFont="1" applyFill="1" applyBorder="1" applyAlignment="1">
      <alignment vertical="center"/>
      <protection/>
    </xf>
    <xf numFmtId="173" fontId="4" fillId="0" borderId="26" xfId="64" applyNumberFormat="1" applyFont="1" applyFill="1" applyBorder="1" applyAlignment="1">
      <alignment/>
      <protection/>
    </xf>
    <xf numFmtId="17" fontId="8" fillId="35" borderId="29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0" xfId="0" applyNumberFormat="1" applyAlignment="1">
      <alignment/>
    </xf>
    <xf numFmtId="0" fontId="12" fillId="0" borderId="43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2" fillId="0" borderId="43" xfId="0" applyNumberFormat="1" applyFont="1" applyBorder="1" applyAlignment="1">
      <alignment/>
    </xf>
    <xf numFmtId="3" fontId="12" fillId="35" borderId="29" xfId="0" applyNumberFormat="1" applyFont="1" applyFill="1" applyBorder="1" applyAlignment="1">
      <alignment/>
    </xf>
    <xf numFmtId="3" fontId="0" fillId="0" borderId="43" xfId="0" applyNumberFormat="1" applyBorder="1" applyAlignment="1">
      <alignment horizontal="center"/>
    </xf>
    <xf numFmtId="184" fontId="6" fillId="0" borderId="0" xfId="64" applyNumberFormat="1" applyFont="1" applyAlignment="1">
      <alignment/>
      <protection/>
    </xf>
    <xf numFmtId="3" fontId="13" fillId="0" borderId="0" xfId="64" applyNumberFormat="1" applyFont="1" applyFill="1" applyAlignment="1">
      <alignment/>
      <protection/>
    </xf>
    <xf numFmtId="0" fontId="14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0" fontId="7" fillId="0" borderId="0" xfId="66" applyNumberFormat="1" applyFont="1" applyAlignment="1">
      <alignment/>
    </xf>
    <xf numFmtId="185" fontId="9" fillId="0" borderId="0" xfId="63" applyNumberFormat="1" applyFont="1">
      <alignment/>
      <protection/>
    </xf>
    <xf numFmtId="166" fontId="7" fillId="0" borderId="0" xfId="66" applyNumberFormat="1" applyFont="1" applyAlignment="1">
      <alignment/>
    </xf>
    <xf numFmtId="182" fontId="6" fillId="0" borderId="0" xfId="0" applyNumberFormat="1" applyFont="1" applyAlignment="1">
      <alignment vertical="center"/>
    </xf>
    <xf numFmtId="166" fontId="5" fillId="0" borderId="45" xfId="66" applyNumberFormat="1" applyFont="1" applyBorder="1" applyAlignment="1">
      <alignment horizontal="center" vertical="center" wrapText="1"/>
    </xf>
    <xf numFmtId="166" fontId="5" fillId="36" borderId="32" xfId="66" applyNumberFormat="1" applyFont="1" applyFill="1" applyBorder="1" applyAlignment="1">
      <alignment/>
    </xf>
    <xf numFmtId="166" fontId="5" fillId="36" borderId="34" xfId="66" applyNumberFormat="1" applyFont="1" applyFill="1" applyBorder="1" applyAlignment="1">
      <alignment vertical="center"/>
    </xf>
    <xf numFmtId="166" fontId="0" fillId="0" borderId="43" xfId="66" applyNumberFormat="1" applyBorder="1" applyAlignment="1">
      <alignment horizontal="center"/>
    </xf>
    <xf numFmtId="166" fontId="12" fillId="0" borderId="29" xfId="66" applyNumberFormat="1" applyFont="1" applyBorder="1" applyAlignment="1">
      <alignment horizontal="center"/>
    </xf>
    <xf numFmtId="166" fontId="12" fillId="0" borderId="44" xfId="66" applyNumberFormat="1" applyFont="1" applyBorder="1" applyAlignment="1">
      <alignment horizontal="center"/>
    </xf>
    <xf numFmtId="166" fontId="12" fillId="0" borderId="43" xfId="66" applyNumberFormat="1" applyFont="1" applyBorder="1" applyAlignment="1">
      <alignment horizontal="center"/>
    </xf>
    <xf numFmtId="166" fontId="12" fillId="35" borderId="29" xfId="66" applyNumberFormat="1" applyFont="1" applyFill="1" applyBorder="1" applyAlignment="1">
      <alignment horizontal="center"/>
    </xf>
    <xf numFmtId="2" fontId="6" fillId="0" borderId="0" xfId="64" applyNumberFormat="1" applyFont="1" applyAlignment="1">
      <alignment/>
      <protection/>
    </xf>
    <xf numFmtId="2" fontId="9" fillId="0" borderId="0" xfId="63" applyNumberFormat="1" applyFont="1" applyAlignment="1">
      <alignment vertical="center"/>
      <protection/>
    </xf>
    <xf numFmtId="43" fontId="0" fillId="39" borderId="0" xfId="50" applyFont="1" applyFill="1" applyAlignment="1">
      <alignment/>
    </xf>
    <xf numFmtId="166" fontId="9" fillId="0" borderId="0" xfId="66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82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166" fontId="4" fillId="0" borderId="0" xfId="66" applyNumberFormat="1" applyFont="1" applyAlignment="1">
      <alignment/>
    </xf>
    <xf numFmtId="10" fontId="6" fillId="0" borderId="0" xfId="66" applyNumberFormat="1" applyFont="1" applyAlignment="1">
      <alignment vertical="center"/>
    </xf>
    <xf numFmtId="173" fontId="16" fillId="34" borderId="46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166" fontId="6" fillId="0" borderId="0" xfId="6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85" fontId="16" fillId="35" borderId="13" xfId="0" applyNumberFormat="1" applyFont="1" applyFill="1" applyBorder="1" applyAlignment="1">
      <alignment vertical="center"/>
    </xf>
    <xf numFmtId="166" fontId="16" fillId="34" borderId="13" xfId="6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5" fontId="0" fillId="0" borderId="0" xfId="0" applyNumberFormat="1" applyAlignment="1">
      <alignment/>
    </xf>
    <xf numFmtId="166" fontId="16" fillId="35" borderId="13" xfId="66" applyNumberFormat="1" applyFont="1" applyFill="1" applyBorder="1" applyAlignment="1">
      <alignment vertical="center"/>
    </xf>
    <xf numFmtId="178" fontId="9" fillId="0" borderId="0" xfId="63" applyNumberFormat="1" applyFont="1">
      <alignment/>
      <protection/>
    </xf>
    <xf numFmtId="177" fontId="16" fillId="34" borderId="22" xfId="66" applyNumberFormat="1" applyFont="1" applyFill="1" applyBorder="1" applyAlignment="1">
      <alignment vertical="center"/>
    </xf>
    <xf numFmtId="177" fontId="16" fillId="35" borderId="13" xfId="66" applyNumberFormat="1" applyFont="1" applyFill="1" applyBorder="1" applyAlignment="1">
      <alignment vertical="center"/>
    </xf>
    <xf numFmtId="193" fontId="6" fillId="0" borderId="0" xfId="63" applyNumberFormat="1" applyFont="1">
      <alignment/>
      <protection/>
    </xf>
    <xf numFmtId="168" fontId="24" fillId="35" borderId="14" xfId="0" applyNumberFormat="1" applyFont="1" applyFill="1" applyBorder="1" applyAlignment="1">
      <alignment vertical="center"/>
    </xf>
    <xf numFmtId="194" fontId="16" fillId="34" borderId="22" xfId="66" applyNumberFormat="1" applyFont="1" applyFill="1" applyBorder="1" applyAlignment="1">
      <alignment vertical="center"/>
    </xf>
    <xf numFmtId="1" fontId="6" fillId="0" borderId="0" xfId="63" applyNumberFormat="1" applyFont="1">
      <alignment/>
      <protection/>
    </xf>
    <xf numFmtId="195" fontId="9" fillId="0" borderId="0" xfId="63" applyNumberFormat="1" applyFont="1" applyAlignment="1">
      <alignment vertical="center"/>
      <protection/>
    </xf>
    <xf numFmtId="189" fontId="7" fillId="0" borderId="0" xfId="0" applyNumberFormat="1" applyFont="1" applyAlignment="1">
      <alignment/>
    </xf>
    <xf numFmtId="170" fontId="6" fillId="0" borderId="0" xfId="66" applyNumberFormat="1" applyFont="1" applyAlignment="1">
      <alignment vertical="center"/>
    </xf>
    <xf numFmtId="166" fontId="6" fillId="0" borderId="0" xfId="63" applyNumberFormat="1" applyFont="1">
      <alignment/>
      <protection/>
    </xf>
    <xf numFmtId="182" fontId="26" fillId="0" borderId="0" xfId="0" applyNumberFormat="1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vertical="center"/>
    </xf>
    <xf numFmtId="173" fontId="25" fillId="0" borderId="0" xfId="0" applyNumberFormat="1" applyFont="1" applyFill="1" applyBorder="1" applyAlignment="1">
      <alignment vertical="center"/>
    </xf>
    <xf numFmtId="0" fontId="26" fillId="0" borderId="0" xfId="62" applyFont="1" applyFill="1" applyBorder="1" applyAlignment="1">
      <alignment vertical="center"/>
      <protection/>
    </xf>
    <xf numFmtId="198" fontId="26" fillId="0" borderId="0" xfId="50" applyNumberFormat="1" applyFont="1" applyFill="1" applyBorder="1" applyAlignment="1">
      <alignment vertical="center"/>
    </xf>
    <xf numFmtId="9" fontId="26" fillId="0" borderId="0" xfId="66" applyFont="1" applyFill="1" applyBorder="1" applyAlignment="1">
      <alignment horizontal="right" vertical="center"/>
    </xf>
    <xf numFmtId="9" fontId="26" fillId="0" borderId="0" xfId="66" applyFont="1" applyFill="1" applyBorder="1" applyAlignment="1">
      <alignment vertical="center"/>
    </xf>
    <xf numFmtId="0" fontId="26" fillId="0" borderId="0" xfId="64" applyFont="1" applyAlignment="1">
      <alignment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85" fontId="26" fillId="0" borderId="0" xfId="0" applyNumberFormat="1" applyFont="1" applyAlignment="1">
      <alignment/>
    </xf>
    <xf numFmtId="0" fontId="26" fillId="0" borderId="0" xfId="64" applyFont="1" applyAlignment="1">
      <alignment/>
      <protection/>
    </xf>
    <xf numFmtId="0" fontId="26" fillId="0" borderId="0" xfId="64" applyFont="1" applyFill="1" applyBorder="1" applyAlignment="1">
      <alignment horizontal="left" indent="1"/>
      <protection/>
    </xf>
    <xf numFmtId="173" fontId="26" fillId="0" borderId="0" xfId="64" applyNumberFormat="1" applyFont="1" applyFill="1" applyBorder="1" applyAlignment="1">
      <alignment/>
      <protection/>
    </xf>
    <xf numFmtId="166" fontId="26" fillId="0" borderId="0" xfId="66" applyNumberFormat="1" applyFont="1" applyFill="1" applyBorder="1" applyAlignment="1">
      <alignment vertical="center"/>
    </xf>
    <xf numFmtId="0" fontId="26" fillId="0" borderId="0" xfId="63" applyFont="1">
      <alignment/>
      <protection/>
    </xf>
    <xf numFmtId="10" fontId="26" fillId="0" borderId="0" xfId="66" applyNumberFormat="1" applyFont="1" applyAlignment="1">
      <alignment/>
    </xf>
    <xf numFmtId="0" fontId="26" fillId="0" borderId="0" xfId="64" applyFont="1" applyFill="1" applyBorder="1" applyAlignment="1">
      <alignment/>
      <protection/>
    </xf>
    <xf numFmtId="173" fontId="27" fillId="0" borderId="0" xfId="0" applyNumberFormat="1" applyFont="1" applyFill="1" applyBorder="1" applyAlignment="1">
      <alignment vertical="center"/>
    </xf>
    <xf numFmtId="0" fontId="26" fillId="0" borderId="0" xfId="63" applyFont="1" applyFill="1" applyBorder="1">
      <alignment/>
      <protection/>
    </xf>
    <xf numFmtId="0" fontId="26" fillId="0" borderId="0" xfId="0" applyFont="1" applyFill="1" applyBorder="1" applyAlignment="1">
      <alignment horizontal="left" vertical="center" indent="3"/>
    </xf>
    <xf numFmtId="9" fontId="26" fillId="0" borderId="0" xfId="66" applyNumberFormat="1" applyFont="1" applyFill="1" applyBorder="1" applyAlignment="1">
      <alignment vertical="center"/>
    </xf>
    <xf numFmtId="177" fontId="26" fillId="0" borderId="0" xfId="66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/>
    </xf>
    <xf numFmtId="17" fontId="85" fillId="40" borderId="0" xfId="0" applyNumberFormat="1" applyFont="1" applyFill="1" applyBorder="1" applyAlignment="1">
      <alignment horizontal="center"/>
    </xf>
    <xf numFmtId="17" fontId="85" fillId="40" borderId="0" xfId="0" applyNumberFormat="1" applyFont="1" applyFill="1" applyBorder="1" applyAlignment="1">
      <alignment horizontal="center" vertical="center"/>
    </xf>
    <xf numFmtId="0" fontId="26" fillId="0" borderId="47" xfId="0" applyFont="1" applyFill="1" applyBorder="1" applyAlignment="1" quotePrefix="1">
      <alignment horizontal="left" vertical="center" indent="1"/>
    </xf>
    <xf numFmtId="182" fontId="26" fillId="0" borderId="47" xfId="0" applyNumberFormat="1" applyFont="1" applyFill="1" applyBorder="1" applyAlignment="1">
      <alignment vertical="center"/>
    </xf>
    <xf numFmtId="166" fontId="26" fillId="0" borderId="47" xfId="66" applyNumberFormat="1" applyFont="1" applyFill="1" applyBorder="1" applyAlignment="1">
      <alignment vertical="center"/>
    </xf>
    <xf numFmtId="0" fontId="26" fillId="0" borderId="48" xfId="0" applyFont="1" applyFill="1" applyBorder="1" applyAlignment="1">
      <alignment horizontal="left" vertical="center" indent="1"/>
    </xf>
    <xf numFmtId="182" fontId="26" fillId="0" borderId="48" xfId="0" applyNumberFormat="1" applyFont="1" applyFill="1" applyBorder="1" applyAlignment="1">
      <alignment vertical="center"/>
    </xf>
    <xf numFmtId="166" fontId="26" fillId="0" borderId="48" xfId="66" applyNumberFormat="1" applyFont="1" applyFill="1" applyBorder="1" applyAlignment="1">
      <alignment vertical="center"/>
    </xf>
    <xf numFmtId="0" fontId="26" fillId="0" borderId="48" xfId="0" applyFont="1" applyFill="1" applyBorder="1" applyAlignment="1" quotePrefix="1">
      <alignment horizontal="left" vertical="center" indent="1"/>
    </xf>
    <xf numFmtId="0" fontId="86" fillId="41" borderId="0" xfId="0" applyFont="1" applyFill="1" applyAlignment="1">
      <alignment horizontal="center" vertical="center"/>
    </xf>
    <xf numFmtId="17" fontId="86" fillId="41" borderId="0" xfId="0" applyNumberFormat="1" applyFont="1" applyFill="1" applyAlignment="1">
      <alignment horizontal="center" vertical="center"/>
    </xf>
    <xf numFmtId="0" fontId="26" fillId="0" borderId="49" xfId="0" applyFont="1" applyBorder="1" applyAlignment="1">
      <alignment vertical="center"/>
    </xf>
    <xf numFmtId="3" fontId="26" fillId="0" borderId="49" xfId="0" applyNumberFormat="1" applyFont="1" applyBorder="1" applyAlignment="1">
      <alignment horizontal="right" vertical="center"/>
    </xf>
    <xf numFmtId="10" fontId="26" fillId="0" borderId="49" xfId="0" applyNumberFormat="1" applyFont="1" applyBorder="1" applyAlignment="1">
      <alignment horizontal="right" vertical="center"/>
    </xf>
    <xf numFmtId="0" fontId="85" fillId="40" borderId="50" xfId="62" applyFont="1" applyFill="1" applyBorder="1" applyAlignment="1">
      <alignment vertical="center"/>
      <protection/>
    </xf>
    <xf numFmtId="198" fontId="85" fillId="40" borderId="50" xfId="50" applyNumberFormat="1" applyFont="1" applyFill="1" applyBorder="1" applyAlignment="1">
      <alignment vertical="center"/>
    </xf>
    <xf numFmtId="0" fontId="85" fillId="40" borderId="50" xfId="62" applyFont="1" applyFill="1" applyBorder="1" applyAlignment="1">
      <alignment horizontal="left" vertical="center"/>
      <protection/>
    </xf>
    <xf numFmtId="17" fontId="85" fillId="40" borderId="50" xfId="62" applyNumberFormat="1" applyFont="1" applyFill="1" applyBorder="1" applyAlignment="1">
      <alignment horizontal="center" vertical="center"/>
      <protection/>
    </xf>
    <xf numFmtId="0" fontId="85" fillId="40" borderId="50" xfId="62" applyFont="1" applyFill="1" applyBorder="1" applyAlignment="1">
      <alignment horizontal="center" vertical="center"/>
      <protection/>
    </xf>
    <xf numFmtId="194" fontId="25" fillId="0" borderId="0" xfId="66" applyNumberFormat="1" applyFont="1" applyFill="1" applyBorder="1" applyAlignment="1">
      <alignment vertical="center"/>
    </xf>
    <xf numFmtId="0" fontId="25" fillId="6" borderId="51" xfId="0" applyFont="1" applyFill="1" applyBorder="1" applyAlignment="1">
      <alignment horizontal="left" vertical="center" indent="1"/>
    </xf>
    <xf numFmtId="182" fontId="25" fillId="6" borderId="51" xfId="0" applyNumberFormat="1" applyFont="1" applyFill="1" applyBorder="1" applyAlignment="1">
      <alignment vertical="center"/>
    </xf>
    <xf numFmtId="173" fontId="25" fillId="6" borderId="51" xfId="0" applyNumberFormat="1" applyFont="1" applyFill="1" applyBorder="1" applyAlignment="1">
      <alignment vertical="center"/>
    </xf>
    <xf numFmtId="177" fontId="25" fillId="6" borderId="51" xfId="66" applyNumberFormat="1" applyFont="1" applyFill="1" applyBorder="1" applyAlignment="1">
      <alignment vertical="center"/>
    </xf>
    <xf numFmtId="0" fontId="26" fillId="0" borderId="51" xfId="0" applyFont="1" applyFill="1" applyBorder="1" applyAlignment="1">
      <alignment horizontal="left" vertical="center" indent="2"/>
    </xf>
    <xf numFmtId="182" fontId="26" fillId="0" borderId="51" xfId="0" applyNumberFormat="1" applyFont="1" applyFill="1" applyBorder="1" applyAlignment="1">
      <alignment vertical="center"/>
    </xf>
    <xf numFmtId="173" fontId="26" fillId="0" borderId="51" xfId="0" applyNumberFormat="1" applyFont="1" applyFill="1" applyBorder="1" applyAlignment="1">
      <alignment vertical="center"/>
    </xf>
    <xf numFmtId="177" fontId="26" fillId="0" borderId="51" xfId="66" applyNumberFormat="1" applyFont="1" applyFill="1" applyBorder="1" applyAlignment="1">
      <alignment vertical="center"/>
    </xf>
    <xf numFmtId="0" fontId="26" fillId="0" borderId="51" xfId="0" applyFont="1" applyFill="1" applyBorder="1" applyAlignment="1">
      <alignment horizontal="left" vertical="center" wrapText="1" indent="2"/>
    </xf>
    <xf numFmtId="177" fontId="26" fillId="0" borderId="51" xfId="66" applyNumberFormat="1" applyFont="1" applyFill="1" applyBorder="1" applyAlignment="1">
      <alignment horizontal="right" vertical="center"/>
    </xf>
    <xf numFmtId="0" fontId="25" fillId="0" borderId="51" xfId="0" applyFont="1" applyFill="1" applyBorder="1" applyAlignment="1">
      <alignment horizontal="left" vertical="center" wrapText="1" indent="2"/>
    </xf>
    <xf numFmtId="183" fontId="85" fillId="40" borderId="50" xfId="50" applyNumberFormat="1" applyFont="1" applyFill="1" applyBorder="1" applyAlignment="1">
      <alignment vertical="center"/>
    </xf>
    <xf numFmtId="0" fontId="85" fillId="40" borderId="50" xfId="0" applyFont="1" applyFill="1" applyBorder="1" applyAlignment="1">
      <alignment horizontal="left" vertical="center" indent="1"/>
    </xf>
    <xf numFmtId="17" fontId="85" fillId="40" borderId="0" xfId="0" applyNumberFormat="1" applyFont="1" applyFill="1" applyBorder="1" applyAlignment="1">
      <alignment horizontal="center" vertical="center"/>
    </xf>
    <xf numFmtId="0" fontId="87" fillId="40" borderId="0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left" vertical="center" indent="1"/>
    </xf>
    <xf numFmtId="0" fontId="26" fillId="0" borderId="51" xfId="0" applyFont="1" applyFill="1" applyBorder="1" applyAlignment="1">
      <alignment/>
    </xf>
    <xf numFmtId="0" fontId="25" fillId="12" borderId="51" xfId="0" applyFont="1" applyFill="1" applyBorder="1" applyAlignment="1">
      <alignment horizontal="left" vertical="center" indent="1"/>
    </xf>
    <xf numFmtId="185" fontId="25" fillId="12" borderId="51" xfId="0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horizontal="center"/>
    </xf>
    <xf numFmtId="0" fontId="26" fillId="0" borderId="47" xfId="0" applyFont="1" applyFill="1" applyBorder="1" applyAlignment="1">
      <alignment horizontal="left" vertical="center" indent="1"/>
    </xf>
    <xf numFmtId="173" fontId="26" fillId="0" borderId="47" xfId="0" applyNumberFormat="1" applyFont="1" applyFill="1" applyBorder="1" applyAlignment="1">
      <alignment vertical="center"/>
    </xf>
    <xf numFmtId="0" fontId="26" fillId="0" borderId="52" xfId="0" applyFont="1" applyFill="1" applyBorder="1" applyAlignment="1">
      <alignment horizontal="left" vertical="center" indent="3"/>
    </xf>
    <xf numFmtId="173" fontId="26" fillId="0" borderId="52" xfId="0" applyNumberFormat="1" applyFont="1" applyFill="1" applyBorder="1" applyAlignment="1">
      <alignment vertical="center"/>
    </xf>
    <xf numFmtId="0" fontId="26" fillId="0" borderId="48" xfId="0" applyFont="1" applyFill="1" applyBorder="1" applyAlignment="1">
      <alignment horizontal="left" vertical="center" indent="3"/>
    </xf>
    <xf numFmtId="9" fontId="26" fillId="0" borderId="48" xfId="66" applyFont="1" applyFill="1" applyBorder="1" applyAlignment="1">
      <alignment horizontal="right" vertical="center"/>
    </xf>
    <xf numFmtId="9" fontId="26" fillId="0" borderId="48" xfId="66" applyFont="1" applyFill="1" applyBorder="1" applyAlignment="1">
      <alignment vertical="center"/>
    </xf>
    <xf numFmtId="0" fontId="26" fillId="0" borderId="48" xfId="0" applyFont="1" applyFill="1" applyBorder="1" applyAlignment="1">
      <alignment/>
    </xf>
    <xf numFmtId="0" fontId="25" fillId="12" borderId="48" xfId="0" applyFont="1" applyFill="1" applyBorder="1" applyAlignment="1">
      <alignment horizontal="left" vertical="center" indent="1"/>
    </xf>
    <xf numFmtId="168" fontId="88" fillId="12" borderId="48" xfId="0" applyNumberFormat="1" applyFont="1" applyFill="1" applyBorder="1" applyAlignment="1">
      <alignment vertical="center"/>
    </xf>
    <xf numFmtId="182" fontId="85" fillId="40" borderId="50" xfId="0" applyNumberFormat="1" applyFont="1" applyFill="1" applyBorder="1" applyAlignment="1">
      <alignment vertical="center"/>
    </xf>
    <xf numFmtId="177" fontId="85" fillId="40" borderId="50" xfId="66" applyNumberFormat="1" applyFont="1" applyFill="1" applyBorder="1" applyAlignment="1">
      <alignment vertical="center"/>
    </xf>
    <xf numFmtId="166" fontId="85" fillId="40" borderId="50" xfId="66" applyNumberFormat="1" applyFont="1" applyFill="1" applyBorder="1" applyAlignment="1">
      <alignment vertical="center"/>
    </xf>
    <xf numFmtId="173" fontId="27" fillId="0" borderId="47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horizontal="left" vertical="center" indent="3"/>
    </xf>
    <xf numFmtId="173" fontId="27" fillId="0" borderId="53" xfId="0" applyNumberFormat="1" applyFont="1" applyFill="1" applyBorder="1" applyAlignment="1">
      <alignment vertical="center"/>
    </xf>
    <xf numFmtId="0" fontId="27" fillId="0" borderId="48" xfId="0" applyFont="1" applyFill="1" applyBorder="1" applyAlignment="1">
      <alignment horizontal="left" vertical="center" indent="3"/>
    </xf>
    <xf numFmtId="9" fontId="27" fillId="0" borderId="48" xfId="66" applyFont="1" applyFill="1" applyBorder="1" applyAlignment="1">
      <alignment horizontal="right" vertical="center"/>
    </xf>
    <xf numFmtId="9" fontId="27" fillId="0" borderId="48" xfId="66" applyFont="1" applyFill="1" applyBorder="1" applyAlignment="1">
      <alignment vertical="center"/>
    </xf>
    <xf numFmtId="0" fontId="27" fillId="0" borderId="48" xfId="0" applyFont="1" applyFill="1" applyBorder="1" applyAlignment="1">
      <alignment/>
    </xf>
    <xf numFmtId="168" fontId="28" fillId="12" borderId="48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3"/>
    </xf>
    <xf numFmtId="9" fontId="27" fillId="0" borderId="0" xfId="66" applyNumberFormat="1" applyFont="1" applyFill="1" applyBorder="1" applyAlignment="1">
      <alignment vertical="center"/>
    </xf>
    <xf numFmtId="9" fontId="27" fillId="0" borderId="0" xfId="66" applyFont="1" applyFill="1" applyBorder="1" applyAlignment="1">
      <alignment vertical="center"/>
    </xf>
    <xf numFmtId="166" fontId="29" fillId="0" borderId="0" xfId="66" applyNumberFormat="1" applyFont="1" applyFill="1" applyBorder="1" applyAlignment="1">
      <alignment vertical="center"/>
    </xf>
    <xf numFmtId="9" fontId="27" fillId="0" borderId="0" xfId="66" applyFont="1" applyFill="1" applyBorder="1" applyAlignment="1">
      <alignment horizontal="right" vertical="center"/>
    </xf>
    <xf numFmtId="0" fontId="29" fillId="0" borderId="0" xfId="63" applyFont="1" applyFill="1" applyBorder="1">
      <alignment/>
      <protection/>
    </xf>
    <xf numFmtId="185" fontId="89" fillId="40" borderId="50" xfId="0" applyNumberFormat="1" applyFont="1" applyFill="1" applyBorder="1" applyAlignment="1">
      <alignment vertical="center"/>
    </xf>
    <xf numFmtId="177" fontId="89" fillId="40" borderId="50" xfId="66" applyNumberFormat="1" applyFont="1" applyFill="1" applyBorder="1" applyAlignment="1">
      <alignment vertical="center"/>
    </xf>
    <xf numFmtId="182" fontId="89" fillId="40" borderId="50" xfId="0" applyNumberFormat="1" applyFont="1" applyFill="1" applyBorder="1" applyAlignment="1">
      <alignment vertical="center"/>
    </xf>
    <xf numFmtId="166" fontId="89" fillId="40" borderId="50" xfId="66" applyNumberFormat="1" applyFont="1" applyFill="1" applyBorder="1" applyAlignment="1">
      <alignment vertical="center"/>
    </xf>
    <xf numFmtId="173" fontId="85" fillId="40" borderId="0" xfId="64" applyNumberFormat="1" applyFont="1" applyFill="1" applyBorder="1" applyAlignment="1">
      <alignment horizontal="center" vertical="center" wrapText="1"/>
      <protection/>
    </xf>
    <xf numFmtId="0" fontId="26" fillId="0" borderId="47" xfId="64" applyFont="1" applyFill="1" applyBorder="1" applyAlignment="1">
      <alignment horizontal="left" indent="1"/>
      <protection/>
    </xf>
    <xf numFmtId="184" fontId="26" fillId="0" borderId="47" xfId="64" applyNumberFormat="1" applyFont="1" applyFill="1" applyBorder="1" applyAlignment="1">
      <alignment/>
      <protection/>
    </xf>
    <xf numFmtId="0" fontId="26" fillId="0" borderId="48" xfId="64" applyFont="1" applyFill="1" applyBorder="1" applyAlignment="1">
      <alignment horizontal="left" indent="1"/>
      <protection/>
    </xf>
    <xf numFmtId="0" fontId="85" fillId="40" borderId="50" xfId="64" applyFont="1" applyFill="1" applyBorder="1" applyAlignment="1">
      <alignment horizontal="center" vertical="center"/>
      <protection/>
    </xf>
    <xf numFmtId="184" fontId="85" fillId="40" borderId="50" xfId="64" applyNumberFormat="1" applyFont="1" applyFill="1" applyBorder="1" applyAlignment="1">
      <alignment vertical="center"/>
      <protection/>
    </xf>
    <xf numFmtId="0" fontId="85" fillId="40" borderId="0" xfId="0" applyFont="1" applyFill="1" applyBorder="1" applyAlignment="1">
      <alignment horizontal="left" vertical="center" indent="1"/>
    </xf>
    <xf numFmtId="17" fontId="85" fillId="40" borderId="0" xfId="62" applyNumberFormat="1" applyFont="1" applyFill="1" applyBorder="1" applyAlignment="1">
      <alignment horizontal="center" vertical="center"/>
      <protection/>
    </xf>
    <xf numFmtId="0" fontId="26" fillId="0" borderId="47" xfId="62" applyFont="1" applyFill="1" applyBorder="1" applyAlignment="1">
      <alignment vertical="center"/>
      <protection/>
    </xf>
    <xf numFmtId="198" fontId="26" fillId="0" borderId="47" xfId="50" applyNumberFormat="1" applyFont="1" applyFill="1" applyBorder="1" applyAlignment="1">
      <alignment vertical="center"/>
    </xf>
    <xf numFmtId="0" fontId="26" fillId="0" borderId="48" xfId="62" applyFont="1" applyFill="1" applyBorder="1" applyAlignment="1">
      <alignment vertical="center"/>
      <protection/>
    </xf>
    <xf numFmtId="198" fontId="85" fillId="40" borderId="28" xfId="5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left" vertical="center" indent="1"/>
    </xf>
    <xf numFmtId="182" fontId="25" fillId="0" borderId="47" xfId="0" applyNumberFormat="1" applyFont="1" applyFill="1" applyBorder="1" applyAlignment="1">
      <alignment vertical="center"/>
    </xf>
    <xf numFmtId="0" fontId="25" fillId="0" borderId="48" xfId="0" applyFont="1" applyFill="1" applyBorder="1" applyAlignment="1">
      <alignment horizontal="left" vertical="center" indent="1"/>
    </xf>
    <xf numFmtId="173" fontId="85" fillId="40" borderId="50" xfId="0" applyNumberFormat="1" applyFont="1" applyFill="1" applyBorder="1" applyAlignment="1">
      <alignment vertical="center"/>
    </xf>
    <xf numFmtId="176" fontId="85" fillId="40" borderId="50" xfId="66" applyNumberFormat="1" applyFont="1" applyFill="1" applyBorder="1" applyAlignment="1">
      <alignment horizontal="right" vertical="center"/>
    </xf>
    <xf numFmtId="0" fontId="90" fillId="41" borderId="54" xfId="0" applyFont="1" applyFill="1" applyBorder="1" applyAlignment="1">
      <alignment horizontal="center" vertical="center"/>
    </xf>
    <xf numFmtId="17" fontId="90" fillId="41" borderId="54" xfId="0" applyNumberFormat="1" applyFont="1" applyFill="1" applyBorder="1" applyAlignment="1">
      <alignment horizontal="center" vertical="center"/>
    </xf>
    <xf numFmtId="0" fontId="25" fillId="42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6" fillId="42" borderId="0" xfId="0" applyFont="1" applyFill="1" applyAlignment="1">
      <alignment horizontal="center" vertical="center"/>
    </xf>
    <xf numFmtId="2" fontId="26" fillId="42" borderId="0" xfId="0" applyNumberFormat="1" applyFont="1" applyFill="1" applyAlignment="1">
      <alignment horizontal="center" vertical="center"/>
    </xf>
    <xf numFmtId="0" fontId="25" fillId="42" borderId="55" xfId="0" applyFont="1" applyFill="1" applyBorder="1" applyAlignment="1">
      <alignment vertical="center"/>
    </xf>
    <xf numFmtId="0" fontId="26" fillId="42" borderId="55" xfId="0" applyFont="1" applyFill="1" applyBorder="1" applyAlignment="1">
      <alignment vertical="center"/>
    </xf>
    <xf numFmtId="0" fontId="26" fillId="42" borderId="55" xfId="0" applyFont="1" applyFill="1" applyBorder="1" applyAlignment="1">
      <alignment horizontal="center" vertical="center"/>
    </xf>
    <xf numFmtId="3" fontId="26" fillId="42" borderId="55" xfId="0" applyNumberFormat="1" applyFont="1" applyFill="1" applyBorder="1" applyAlignment="1">
      <alignment horizontal="center" vertical="center"/>
    </xf>
    <xf numFmtId="0" fontId="85" fillId="40" borderId="0" xfId="62" applyFont="1" applyFill="1" applyBorder="1" applyAlignment="1">
      <alignment horizontal="center" vertical="center"/>
      <protection/>
    </xf>
    <xf numFmtId="182" fontId="85" fillId="40" borderId="0" xfId="0" applyNumberFormat="1" applyFont="1" applyFill="1" applyBorder="1" applyAlignment="1">
      <alignment vertical="center"/>
    </xf>
    <xf numFmtId="204" fontId="85" fillId="40" borderId="0" xfId="0" applyNumberFormat="1" applyFont="1" applyFill="1" applyBorder="1" applyAlignment="1">
      <alignment vertical="center"/>
    </xf>
    <xf numFmtId="176" fontId="85" fillId="40" borderId="0" xfId="66" applyNumberFormat="1" applyFont="1" applyFill="1" applyBorder="1" applyAlignment="1">
      <alignment horizontal="center" vertical="center"/>
    </xf>
    <xf numFmtId="173" fontId="26" fillId="0" borderId="47" xfId="64" applyNumberFormat="1" applyFont="1" applyFill="1" applyBorder="1" applyAlignment="1">
      <alignment/>
      <protection/>
    </xf>
    <xf numFmtId="0" fontId="85" fillId="40" borderId="28" xfId="64" applyFont="1" applyFill="1" applyBorder="1" applyAlignment="1">
      <alignment horizontal="center" vertical="center"/>
      <protection/>
    </xf>
    <xf numFmtId="185" fontId="85" fillId="40" borderId="28" xfId="64" applyNumberFormat="1" applyFont="1" applyFill="1" applyBorder="1" applyAlignment="1">
      <alignment vertical="center"/>
      <protection/>
    </xf>
    <xf numFmtId="17" fontId="85" fillId="4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7" fontId="85" fillId="40" borderId="0" xfId="61" applyNumberFormat="1" applyFont="1" applyFill="1" applyBorder="1" applyAlignment="1">
      <alignment horizontal="center"/>
      <protection/>
    </xf>
    <xf numFmtId="0" fontId="6" fillId="0" borderId="0" xfId="61" applyFont="1">
      <alignment/>
      <protection/>
    </xf>
    <xf numFmtId="0" fontId="0" fillId="0" borderId="0" xfId="61">
      <alignment/>
      <protection/>
    </xf>
    <xf numFmtId="173" fontId="27" fillId="0" borderId="47" xfId="61" applyNumberFormat="1" applyFont="1" applyFill="1" applyBorder="1" applyAlignment="1">
      <alignment vertical="center"/>
      <protection/>
    </xf>
    <xf numFmtId="0" fontId="27" fillId="0" borderId="53" xfId="61" applyFont="1" applyFill="1" applyBorder="1" applyAlignment="1">
      <alignment horizontal="left" vertical="center" indent="3"/>
      <protection/>
    </xf>
    <xf numFmtId="173" fontId="27" fillId="0" borderId="53" xfId="61" applyNumberFormat="1" applyFont="1" applyFill="1" applyBorder="1" applyAlignment="1">
      <alignment vertical="center"/>
      <protection/>
    </xf>
    <xf numFmtId="173" fontId="28" fillId="0" borderId="47" xfId="61" applyNumberFormat="1" applyFont="1" applyFill="1" applyBorder="1" applyAlignment="1">
      <alignment vertical="center"/>
      <protection/>
    </xf>
    <xf numFmtId="0" fontId="26" fillId="0" borderId="53" xfId="61" applyFont="1" applyFill="1" applyBorder="1" applyAlignment="1">
      <alignment horizontal="left" vertical="center" indent="1"/>
      <protection/>
    </xf>
    <xf numFmtId="0" fontId="26" fillId="0" borderId="0" xfId="61" applyFont="1" applyFill="1" applyBorder="1" applyAlignment="1">
      <alignment horizontal="left" vertical="center" indent="1"/>
      <protection/>
    </xf>
    <xf numFmtId="173" fontId="27" fillId="0" borderId="0" xfId="61" applyNumberFormat="1" applyFont="1" applyFill="1" applyBorder="1" applyAlignment="1">
      <alignment vertical="center"/>
      <protection/>
    </xf>
    <xf numFmtId="0" fontId="26" fillId="0" borderId="47" xfId="61" applyFont="1" applyFill="1" applyBorder="1" applyAlignment="1">
      <alignment horizontal="left" vertical="center" indent="1"/>
      <protection/>
    </xf>
    <xf numFmtId="0" fontId="27" fillId="0" borderId="48" xfId="61" applyFont="1" applyFill="1" applyBorder="1" applyAlignment="1">
      <alignment horizontal="left" vertical="center" indent="3"/>
      <protection/>
    </xf>
    <xf numFmtId="9" fontId="27" fillId="0" borderId="48" xfId="67" applyFont="1" applyFill="1" applyBorder="1" applyAlignment="1">
      <alignment horizontal="right" vertical="center"/>
    </xf>
    <xf numFmtId="9" fontId="27" fillId="0" borderId="48" xfId="67" applyFont="1" applyFill="1" applyBorder="1" applyAlignment="1">
      <alignment vertical="center"/>
    </xf>
    <xf numFmtId="0" fontId="26" fillId="0" borderId="47" xfId="61" applyFont="1" applyFill="1" applyBorder="1" applyAlignment="1">
      <alignment horizontal="left" vertical="center" wrapText="1" indent="1"/>
      <protection/>
    </xf>
    <xf numFmtId="0" fontId="26" fillId="0" borderId="48" xfId="61" applyFont="1" applyFill="1" applyBorder="1">
      <alignment/>
      <protection/>
    </xf>
    <xf numFmtId="0" fontId="27" fillId="0" borderId="48" xfId="61" applyFont="1" applyFill="1" applyBorder="1">
      <alignment/>
      <protection/>
    </xf>
    <xf numFmtId="0" fontId="27" fillId="0" borderId="0" xfId="61" applyFont="1" applyFill="1" applyBorder="1" applyAlignment="1">
      <alignment horizontal="left" vertical="center" indent="3"/>
      <protection/>
    </xf>
    <xf numFmtId="9" fontId="27" fillId="0" borderId="0" xfId="67" applyNumberFormat="1" applyFont="1" applyFill="1" applyBorder="1" applyAlignment="1">
      <alignment vertical="center"/>
    </xf>
    <xf numFmtId="9" fontId="27" fillId="0" borderId="0" xfId="67" applyFont="1" applyFill="1" applyBorder="1" applyAlignment="1">
      <alignment vertical="center"/>
    </xf>
    <xf numFmtId="0" fontId="85" fillId="40" borderId="50" xfId="61" applyFont="1" applyFill="1" applyBorder="1" applyAlignment="1">
      <alignment horizontal="left" vertical="center" indent="1"/>
      <protection/>
    </xf>
    <xf numFmtId="177" fontId="89" fillId="40" borderId="50" xfId="67" applyNumberFormat="1" applyFont="1" applyFill="1" applyBorder="1" applyAlignment="1">
      <alignment vertical="center"/>
    </xf>
    <xf numFmtId="182" fontId="89" fillId="40" borderId="50" xfId="61" applyNumberFormat="1" applyFont="1" applyFill="1" applyBorder="1" applyAlignment="1">
      <alignment vertical="center"/>
      <protection/>
    </xf>
    <xf numFmtId="0" fontId="8" fillId="0" borderId="0" xfId="61" applyFont="1" applyAlignment="1">
      <alignment horizontal="center"/>
      <protection/>
    </xf>
    <xf numFmtId="166" fontId="26" fillId="0" borderId="49" xfId="0" applyNumberFormat="1" applyFont="1" applyBorder="1" applyAlignment="1">
      <alignment horizontal="right" vertical="center"/>
    </xf>
    <xf numFmtId="208" fontId="85" fillId="40" borderId="28" xfId="64" applyNumberFormat="1" applyFont="1" applyFill="1" applyBorder="1" applyAlignment="1">
      <alignment vertical="center"/>
      <protection/>
    </xf>
    <xf numFmtId="171" fontId="26" fillId="0" borderId="47" xfId="66" applyNumberFormat="1" applyFont="1" applyFill="1" applyBorder="1" applyAlignment="1">
      <alignment/>
    </xf>
    <xf numFmtId="171" fontId="26" fillId="0" borderId="0" xfId="66" applyNumberFormat="1" applyFont="1" applyFill="1" applyBorder="1" applyAlignment="1">
      <alignment vertical="center"/>
    </xf>
    <xf numFmtId="209" fontId="85" fillId="40" borderId="50" xfId="0" applyNumberFormat="1" applyFont="1" applyFill="1" applyBorder="1" applyAlignment="1">
      <alignment vertical="center"/>
    </xf>
    <xf numFmtId="209" fontId="85" fillId="40" borderId="0" xfId="0" applyNumberFormat="1" applyFont="1" applyFill="1" applyBorder="1" applyAlignment="1">
      <alignment vertical="center"/>
    </xf>
    <xf numFmtId="207" fontId="89" fillId="40" borderId="50" xfId="0" applyNumberFormat="1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5" fillId="2" borderId="55" xfId="0" applyFont="1" applyFill="1" applyBorder="1" applyAlignment="1">
      <alignment vertical="center"/>
    </xf>
    <xf numFmtId="0" fontId="26" fillId="2" borderId="55" xfId="0" applyFont="1" applyFill="1" applyBorder="1" applyAlignment="1">
      <alignment vertical="center" wrapText="1"/>
    </xf>
    <xf numFmtId="0" fontId="26" fillId="2" borderId="55" xfId="0" applyFont="1" applyFill="1" applyBorder="1" applyAlignment="1">
      <alignment horizontal="center" vertical="center"/>
    </xf>
    <xf numFmtId="0" fontId="25" fillId="43" borderId="0" xfId="0" applyFont="1" applyFill="1" applyAlignment="1">
      <alignment vertical="center"/>
    </xf>
    <xf numFmtId="0" fontId="26" fillId="43" borderId="0" xfId="0" applyFont="1" applyFill="1" applyAlignment="1">
      <alignment vertical="center"/>
    </xf>
    <xf numFmtId="0" fontId="26" fillId="43" borderId="0" xfId="0" applyFont="1" applyFill="1" applyAlignment="1">
      <alignment horizontal="center" vertical="center"/>
    </xf>
    <xf numFmtId="0" fontId="26" fillId="43" borderId="0" xfId="0" applyFont="1" applyFill="1" applyAlignment="1">
      <alignment vertical="center" wrapText="1"/>
    </xf>
    <xf numFmtId="0" fontId="26" fillId="43" borderId="55" xfId="0" applyFont="1" applyFill="1" applyBorder="1" applyAlignment="1">
      <alignment vertical="center"/>
    </xf>
    <xf numFmtId="0" fontId="26" fillId="43" borderId="55" xfId="0" applyFont="1" applyFill="1" applyBorder="1" applyAlignment="1">
      <alignment horizontal="center" vertical="center"/>
    </xf>
    <xf numFmtId="17" fontId="85" fillId="40" borderId="0" xfId="61" applyNumberFormat="1" applyFont="1" applyFill="1" applyBorder="1" applyAlignment="1">
      <alignment horizontal="center" vertical="center"/>
      <protection/>
    </xf>
    <xf numFmtId="171" fontId="26" fillId="0" borderId="47" xfId="66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173" fontId="26" fillId="42" borderId="55" xfId="0" applyNumberFormat="1" applyFont="1" applyFill="1" applyBorder="1" applyAlignment="1">
      <alignment horizontal="center" vertical="center"/>
    </xf>
    <xf numFmtId="0" fontId="25" fillId="0" borderId="47" xfId="61" applyFont="1" applyFill="1" applyBorder="1" applyAlignment="1">
      <alignment horizontal="left" vertical="center" indent="1"/>
      <protection/>
    </xf>
    <xf numFmtId="0" fontId="25" fillId="12" borderId="48" xfId="61" applyFont="1" applyFill="1" applyBorder="1" applyAlignment="1">
      <alignment horizontal="left" vertical="center" indent="1"/>
      <protection/>
    </xf>
    <xf numFmtId="168" fontId="28" fillId="12" borderId="48" xfId="61" applyNumberFormat="1" applyFont="1" applyFill="1" applyBorder="1" applyAlignment="1">
      <alignment vertical="center"/>
      <protection/>
    </xf>
    <xf numFmtId="41" fontId="28" fillId="12" borderId="48" xfId="51" applyFont="1" applyFill="1" applyBorder="1" applyAlignment="1">
      <alignment vertical="center"/>
    </xf>
    <xf numFmtId="202" fontId="26" fillId="0" borderId="47" xfId="0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" fontId="85" fillId="4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82" fontId="30" fillId="0" borderId="0" xfId="63" applyNumberFormat="1" applyFont="1">
      <alignment/>
      <protection/>
    </xf>
    <xf numFmtId="0" fontId="85" fillId="40" borderId="56" xfId="0" applyFont="1" applyFill="1" applyBorder="1" applyAlignment="1">
      <alignment horizontal="left" vertical="center" indent="1"/>
    </xf>
    <xf numFmtId="182" fontId="85" fillId="40" borderId="56" xfId="0" applyNumberFormat="1" applyFont="1" applyFill="1" applyBorder="1" applyAlignment="1">
      <alignment vertical="center"/>
    </xf>
    <xf numFmtId="166" fontId="85" fillId="40" borderId="56" xfId="66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horizontal="left" vertical="center" indent="1"/>
    </xf>
    <xf numFmtId="182" fontId="85" fillId="0" borderId="0" xfId="0" applyNumberFormat="1" applyFont="1" applyFill="1" applyBorder="1" applyAlignment="1">
      <alignment vertical="center"/>
    </xf>
    <xf numFmtId="166" fontId="85" fillId="0" borderId="0" xfId="6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63" applyFont="1" applyFill="1" applyBorder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 indent="2"/>
    </xf>
    <xf numFmtId="0" fontId="31" fillId="6" borderId="51" xfId="0" applyFont="1" applyFill="1" applyBorder="1" applyAlignment="1">
      <alignment horizontal="left" vertical="center" indent="1"/>
    </xf>
    <xf numFmtId="182" fontId="32" fillId="6" borderId="51" xfId="0" applyNumberFormat="1" applyFont="1" applyFill="1" applyBorder="1" applyAlignment="1">
      <alignment vertical="center"/>
    </xf>
    <xf numFmtId="173" fontId="32" fillId="6" borderId="51" xfId="0" applyNumberFormat="1" applyFont="1" applyFill="1" applyBorder="1" applyAlignment="1">
      <alignment vertical="center"/>
    </xf>
    <xf numFmtId="177" fontId="32" fillId="6" borderId="51" xfId="66" applyNumberFormat="1" applyFont="1" applyFill="1" applyBorder="1" applyAlignment="1">
      <alignment vertical="center"/>
    </xf>
    <xf numFmtId="0" fontId="30" fillId="0" borderId="51" xfId="0" applyFont="1" applyFill="1" applyBorder="1" applyAlignment="1">
      <alignment horizontal="left" vertical="center" indent="2"/>
    </xf>
    <xf numFmtId="182" fontId="33" fillId="44" borderId="51" xfId="0" applyNumberFormat="1" applyFont="1" applyFill="1" applyBorder="1" applyAlignment="1">
      <alignment vertical="center"/>
    </xf>
    <xf numFmtId="177" fontId="33" fillId="0" borderId="51" xfId="66" applyNumberFormat="1" applyFont="1" applyFill="1" applyBorder="1" applyAlignment="1">
      <alignment vertical="center"/>
    </xf>
    <xf numFmtId="0" fontId="30" fillId="0" borderId="51" xfId="0" applyFont="1" applyFill="1" applyBorder="1" applyAlignment="1">
      <alignment horizontal="left" vertical="center" wrapText="1" indent="2"/>
    </xf>
    <xf numFmtId="173" fontId="33" fillId="0" borderId="51" xfId="0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vertical="center"/>
    </xf>
    <xf numFmtId="206" fontId="26" fillId="42" borderId="0" xfId="0" applyNumberFormat="1" applyFont="1" applyFill="1" applyAlignment="1">
      <alignment horizontal="center" vertical="center"/>
    </xf>
    <xf numFmtId="174" fontId="26" fillId="42" borderId="0" xfId="0" applyNumberFormat="1" applyFont="1" applyFill="1" applyAlignment="1">
      <alignment horizontal="center" vertical="center"/>
    </xf>
    <xf numFmtId="206" fontId="26" fillId="42" borderId="55" xfId="0" applyNumberFormat="1" applyFont="1" applyFill="1" applyBorder="1" applyAlignment="1">
      <alignment horizontal="center" vertical="center"/>
    </xf>
    <xf numFmtId="206" fontId="26" fillId="45" borderId="0" xfId="0" applyNumberFormat="1" applyFont="1" applyFill="1" applyAlignment="1">
      <alignment horizontal="center" vertical="center"/>
    </xf>
    <xf numFmtId="166" fontId="26" fillId="45" borderId="0" xfId="0" applyNumberFormat="1" applyFont="1" applyFill="1" applyAlignment="1">
      <alignment horizontal="center" vertical="center"/>
    </xf>
    <xf numFmtId="177" fontId="26" fillId="45" borderId="0" xfId="0" applyNumberFormat="1" applyFont="1" applyFill="1" applyAlignment="1">
      <alignment horizontal="center" vertical="center"/>
    </xf>
    <xf numFmtId="2" fontId="26" fillId="45" borderId="55" xfId="0" applyNumberFormat="1" applyFont="1" applyFill="1" applyBorder="1" applyAlignment="1">
      <alignment horizontal="center" vertical="center"/>
    </xf>
    <xf numFmtId="174" fontId="26" fillId="45" borderId="55" xfId="0" applyNumberFormat="1" applyFont="1" applyFill="1" applyBorder="1" applyAlignment="1">
      <alignment horizontal="center" vertical="center"/>
    </xf>
    <xf numFmtId="166" fontId="26" fillId="46" borderId="0" xfId="0" applyNumberFormat="1" applyFont="1" applyFill="1" applyAlignment="1">
      <alignment horizontal="center" vertical="center"/>
    </xf>
    <xf numFmtId="206" fontId="26" fillId="46" borderId="0" xfId="0" applyNumberFormat="1" applyFont="1" applyFill="1" applyAlignment="1">
      <alignment horizontal="center" vertical="center"/>
    </xf>
    <xf numFmtId="176" fontId="26" fillId="46" borderId="0" xfId="0" applyNumberFormat="1" applyFont="1" applyFill="1" applyAlignment="1">
      <alignment horizontal="center" vertical="center"/>
    </xf>
    <xf numFmtId="166" fontId="26" fillId="46" borderId="55" xfId="0" applyNumberFormat="1" applyFont="1" applyFill="1" applyBorder="1" applyAlignment="1">
      <alignment horizontal="center" vertical="center"/>
    </xf>
    <xf numFmtId="206" fontId="26" fillId="46" borderId="55" xfId="0" applyNumberFormat="1" applyFont="1" applyFill="1" applyBorder="1" applyAlignment="1">
      <alignment horizontal="center" vertical="center"/>
    </xf>
    <xf numFmtId="176" fontId="26" fillId="46" borderId="55" xfId="0" applyNumberFormat="1" applyFont="1" applyFill="1" applyBorder="1" applyAlignment="1">
      <alignment horizontal="center" vertical="center"/>
    </xf>
    <xf numFmtId="171" fontId="26" fillId="42" borderId="0" xfId="0" applyNumberFormat="1" applyFont="1" applyFill="1" applyAlignment="1">
      <alignment horizontal="center" vertical="center"/>
    </xf>
    <xf numFmtId="171" fontId="26" fillId="42" borderId="55" xfId="0" applyNumberFormat="1" applyFont="1" applyFill="1" applyBorder="1" applyAlignment="1">
      <alignment horizontal="center" vertical="center"/>
    </xf>
    <xf numFmtId="176" fontId="26" fillId="46" borderId="57" xfId="0" applyNumberFormat="1" applyFont="1" applyFill="1" applyBorder="1" applyAlignment="1">
      <alignment horizontal="center" vertical="center"/>
    </xf>
    <xf numFmtId="176" fontId="26" fillId="46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/>
    </xf>
    <xf numFmtId="171" fontId="26" fillId="0" borderId="47" xfId="66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/>
    </xf>
    <xf numFmtId="182" fontId="25" fillId="47" borderId="51" xfId="0" applyNumberFormat="1" applyFont="1" applyFill="1" applyBorder="1" applyAlignment="1">
      <alignment vertical="center"/>
    </xf>
    <xf numFmtId="173" fontId="25" fillId="47" borderId="51" xfId="0" applyNumberFormat="1" applyFont="1" applyFill="1" applyBorder="1" applyAlignment="1">
      <alignment vertical="center"/>
    </xf>
    <xf numFmtId="177" fontId="25" fillId="47" borderId="51" xfId="66" applyNumberFormat="1" applyFont="1" applyFill="1" applyBorder="1" applyAlignment="1">
      <alignment vertical="center"/>
    </xf>
    <xf numFmtId="182" fontId="26" fillId="44" borderId="51" xfId="0" applyNumberFormat="1" applyFont="1" applyFill="1" applyBorder="1" applyAlignment="1">
      <alignment vertical="center"/>
    </xf>
    <xf numFmtId="182" fontId="26" fillId="0" borderId="51" xfId="61" applyNumberFormat="1" applyFont="1" applyFill="1" applyBorder="1" applyAlignment="1">
      <alignment vertical="center"/>
      <protection/>
    </xf>
    <xf numFmtId="182" fontId="25" fillId="44" borderId="51" xfId="0" applyNumberFormat="1" applyFont="1" applyFill="1" applyBorder="1" applyAlignment="1">
      <alignment vertical="center"/>
    </xf>
    <xf numFmtId="182" fontId="26" fillId="0" borderId="0" xfId="61" applyNumberFormat="1" applyFont="1" applyFill="1" applyBorder="1" applyAlignment="1">
      <alignment vertical="center"/>
      <protection/>
    </xf>
    <xf numFmtId="182" fontId="26" fillId="44" borderId="0" xfId="61" applyNumberFormat="1" applyFont="1" applyFill="1" applyBorder="1" applyAlignment="1">
      <alignment vertical="center"/>
      <protection/>
    </xf>
    <xf numFmtId="182" fontId="26" fillId="44" borderId="0" xfId="0" applyNumberFormat="1" applyFont="1" applyFill="1" applyBorder="1" applyAlignment="1">
      <alignment vertical="center"/>
    </xf>
    <xf numFmtId="182" fontId="26" fillId="44" borderId="58" xfId="0" applyNumberFormat="1" applyFont="1" applyFill="1" applyBorder="1" applyAlignment="1">
      <alignment vertical="center"/>
    </xf>
    <xf numFmtId="183" fontId="85" fillId="48" borderId="50" xfId="50" applyNumberFormat="1" applyFont="1" applyFill="1" applyBorder="1" applyAlignment="1">
      <alignment vertical="center"/>
    </xf>
    <xf numFmtId="182" fontId="25" fillId="49" borderId="51" xfId="0" applyNumberFormat="1" applyFont="1" applyFill="1" applyBorder="1" applyAlignment="1">
      <alignment vertical="center"/>
    </xf>
    <xf numFmtId="177" fontId="25" fillId="49" borderId="51" xfId="66" applyNumberFormat="1" applyFont="1" applyFill="1" applyBorder="1" applyAlignment="1">
      <alignment vertical="center"/>
    </xf>
    <xf numFmtId="182" fontId="26" fillId="49" borderId="51" xfId="0" applyNumberFormat="1" applyFont="1" applyFill="1" applyBorder="1" applyAlignment="1">
      <alignment vertical="center"/>
    </xf>
    <xf numFmtId="43" fontId="28" fillId="12" borderId="48" xfId="50" applyFont="1" applyFill="1" applyBorder="1" applyAlignment="1">
      <alignment vertical="center"/>
    </xf>
    <xf numFmtId="185" fontId="89" fillId="40" borderId="50" xfId="61" applyNumberFormat="1" applyFont="1" applyFill="1" applyBorder="1" applyAlignment="1">
      <alignment vertical="center"/>
      <protection/>
    </xf>
    <xf numFmtId="166" fontId="89" fillId="40" borderId="50" xfId="67" applyNumberFormat="1" applyFont="1" applyFill="1" applyBorder="1" applyAlignment="1">
      <alignment vertical="center"/>
    </xf>
    <xf numFmtId="41" fontId="89" fillId="40" borderId="50" xfId="51" applyFont="1" applyFill="1" applyBorder="1" applyAlignment="1">
      <alignment vertic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8" fontId="7" fillId="0" borderId="0" xfId="0" applyNumberFormat="1" applyFont="1" applyAlignment="1">
      <alignment horizontal="center" wrapText="1"/>
    </xf>
    <xf numFmtId="38" fontId="7" fillId="0" borderId="0" xfId="0" applyNumberFormat="1" applyFont="1" applyAlignment="1">
      <alignment horizontal="center" vertical="center" wrapText="1"/>
    </xf>
    <xf numFmtId="171" fontId="85" fillId="48" borderId="28" xfId="66" applyNumberFormat="1" applyFont="1" applyFill="1" applyBorder="1" applyAlignment="1">
      <alignment/>
    </xf>
    <xf numFmtId="2" fontId="26" fillId="45" borderId="0" xfId="0" applyNumberFormat="1" applyFont="1" applyFill="1" applyBorder="1" applyAlignment="1">
      <alignment horizontal="center" vertical="center"/>
    </xf>
    <xf numFmtId="174" fontId="26" fillId="45" borderId="0" xfId="0" applyNumberFormat="1" applyFont="1" applyFill="1" applyBorder="1" applyAlignment="1">
      <alignment horizontal="center" vertical="center"/>
    </xf>
    <xf numFmtId="177" fontId="26" fillId="45" borderId="0" xfId="0" applyNumberFormat="1" applyFont="1" applyFill="1" applyBorder="1" applyAlignment="1">
      <alignment horizontal="center" vertical="center"/>
    </xf>
    <xf numFmtId="183" fontId="26" fillId="45" borderId="0" xfId="0" applyNumberFormat="1" applyFont="1" applyFill="1" applyBorder="1" applyAlignment="1">
      <alignment horizontal="center" vertical="center"/>
    </xf>
    <xf numFmtId="177" fontId="26" fillId="45" borderId="55" xfId="0" applyNumberFormat="1" applyFont="1" applyFill="1" applyBorder="1" applyAlignment="1">
      <alignment horizontal="center" vertical="center"/>
    </xf>
    <xf numFmtId="183" fontId="26" fillId="45" borderId="55" xfId="0" applyNumberFormat="1" applyFont="1" applyFill="1" applyBorder="1" applyAlignment="1">
      <alignment horizontal="center" vertical="center"/>
    </xf>
    <xf numFmtId="17" fontId="85" fillId="40" borderId="0" xfId="61" applyNumberFormat="1" applyFont="1" applyFill="1" applyBorder="1" applyAlignment="1">
      <alignment horizontal="center" vertical="center"/>
      <protection/>
    </xf>
    <xf numFmtId="0" fontId="85" fillId="40" borderId="0" xfId="62" applyFont="1" applyFill="1" applyBorder="1" applyAlignment="1">
      <alignment horizontal="center" vertical="center"/>
      <protection/>
    </xf>
    <xf numFmtId="0" fontId="18" fillId="0" borderId="0" xfId="61" applyFont="1" applyFill="1" applyBorder="1">
      <alignment/>
      <protection/>
    </xf>
    <xf numFmtId="38" fontId="18" fillId="0" borderId="0" xfId="61" applyNumberFormat="1" applyFont="1" applyFill="1" applyBorder="1">
      <alignment/>
      <protection/>
    </xf>
    <xf numFmtId="219" fontId="18" fillId="0" borderId="0" xfId="61" applyNumberFormat="1" applyFont="1" applyFill="1" applyBorder="1">
      <alignment/>
      <protection/>
    </xf>
    <xf numFmtId="0" fontId="0" fillId="0" borderId="0" xfId="61" applyBorder="1">
      <alignment/>
      <protection/>
    </xf>
    <xf numFmtId="201" fontId="26" fillId="0" borderId="47" xfId="64" applyNumberFormat="1" applyFont="1" applyFill="1" applyBorder="1" applyAlignment="1">
      <alignment/>
      <protection/>
    </xf>
    <xf numFmtId="0" fontId="34" fillId="36" borderId="0" xfId="61" applyFont="1" applyFill="1">
      <alignment/>
      <protection/>
    </xf>
    <xf numFmtId="0" fontId="35" fillId="36" borderId="0" xfId="61" applyFont="1" applyFill="1">
      <alignment/>
      <protection/>
    </xf>
    <xf numFmtId="0" fontId="91" fillId="0" borderId="0" xfId="61" applyFont="1" applyFill="1">
      <alignment/>
      <protection/>
    </xf>
    <xf numFmtId="0" fontId="35" fillId="0" borderId="0" xfId="61" applyFont="1" applyFill="1">
      <alignment/>
      <protection/>
    </xf>
    <xf numFmtId="9" fontId="26" fillId="0" borderId="47" xfId="66" applyFont="1" applyFill="1" applyBorder="1" applyAlignment="1">
      <alignment/>
    </xf>
    <xf numFmtId="9" fontId="85" fillId="40" borderId="28" xfId="66" applyFont="1" applyFill="1" applyBorder="1" applyAlignment="1">
      <alignment vertical="center"/>
    </xf>
    <xf numFmtId="201" fontId="26" fillId="0" borderId="0" xfId="64" applyNumberFormat="1" applyFont="1" applyFill="1" applyBorder="1" applyAlignment="1">
      <alignment/>
      <protection/>
    </xf>
    <xf numFmtId="0" fontId="36" fillId="0" borderId="0" xfId="0" applyFont="1" applyFill="1" applyAlignment="1">
      <alignment/>
    </xf>
    <xf numFmtId="222" fontId="36" fillId="0" borderId="0" xfId="0" applyNumberFormat="1" applyFont="1" applyFill="1" applyAlignment="1">
      <alignment/>
    </xf>
    <xf numFmtId="195" fontId="31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48" xfId="64" applyFont="1" applyFill="1" applyBorder="1" applyAlignment="1">
      <alignment horizontal="left" indent="1"/>
      <protection/>
    </xf>
    <xf numFmtId="166" fontId="26" fillId="0" borderId="47" xfId="66" applyNumberFormat="1" applyFont="1" applyFill="1" applyBorder="1" applyAlignment="1">
      <alignment/>
    </xf>
    <xf numFmtId="0" fontId="92" fillId="40" borderId="0" xfId="62" applyFont="1" applyFill="1" applyBorder="1" applyAlignment="1">
      <alignment horizontal="center" vertical="center"/>
      <protection/>
    </xf>
    <xf numFmtId="173" fontId="25" fillId="0" borderId="47" xfId="64" applyNumberFormat="1" applyFont="1" applyFill="1" applyBorder="1" applyAlignment="1">
      <alignment/>
      <protection/>
    </xf>
    <xf numFmtId="173" fontId="25" fillId="42" borderId="47" xfId="64" applyNumberFormat="1" applyFont="1" applyFill="1" applyBorder="1" applyAlignment="1">
      <alignment/>
      <protection/>
    </xf>
    <xf numFmtId="173" fontId="26" fillId="42" borderId="47" xfId="64" applyNumberFormat="1" applyFont="1" applyFill="1" applyBorder="1" applyAlignment="1">
      <alignment/>
      <protection/>
    </xf>
    <xf numFmtId="166" fontId="26" fillId="42" borderId="47" xfId="66" applyNumberFormat="1" applyFont="1" applyFill="1" applyBorder="1" applyAlignment="1">
      <alignment/>
    </xf>
    <xf numFmtId="0" fontId="85" fillId="40" borderId="0" xfId="62" applyFont="1" applyFill="1" applyBorder="1" applyAlignment="1">
      <alignment horizontal="center" vertical="center"/>
      <protection/>
    </xf>
    <xf numFmtId="166" fontId="26" fillId="44" borderId="51" xfId="66" applyNumberFormat="1" applyFont="1" applyFill="1" applyBorder="1" applyAlignment="1">
      <alignment vertical="center"/>
    </xf>
    <xf numFmtId="166" fontId="25" fillId="49" borderId="51" xfId="66" applyNumberFormat="1" applyFont="1" applyFill="1" applyBorder="1" applyAlignment="1">
      <alignment vertical="center"/>
    </xf>
    <xf numFmtId="166" fontId="26" fillId="0" borderId="51" xfId="66" applyNumberFormat="1" applyFont="1" applyFill="1" applyBorder="1" applyAlignment="1">
      <alignment vertical="center"/>
    </xf>
    <xf numFmtId="166" fontId="26" fillId="49" borderId="51" xfId="66" applyNumberFormat="1" applyFont="1" applyFill="1" applyBorder="1" applyAlignment="1">
      <alignment vertical="center"/>
    </xf>
    <xf numFmtId="166" fontId="25" fillId="44" borderId="51" xfId="66" applyNumberFormat="1" applyFont="1" applyFill="1" applyBorder="1" applyAlignment="1">
      <alignment vertical="center"/>
    </xf>
    <xf numFmtId="166" fontId="85" fillId="48" borderId="50" xfId="66" applyNumberFormat="1" applyFont="1" applyFill="1" applyBorder="1" applyAlignment="1">
      <alignment vertical="center"/>
    </xf>
    <xf numFmtId="166" fontId="26" fillId="44" borderId="0" xfId="66" applyNumberFormat="1" applyFont="1" applyFill="1" applyBorder="1" applyAlignment="1">
      <alignment vertical="center"/>
    </xf>
    <xf numFmtId="166" fontId="26" fillId="44" borderId="58" xfId="66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horizontal="center" vertical="center"/>
    </xf>
    <xf numFmtId="166" fontId="85" fillId="40" borderId="0" xfId="66" applyNumberFormat="1" applyFont="1" applyFill="1" applyBorder="1" applyAlignment="1">
      <alignment vertical="center"/>
    </xf>
    <xf numFmtId="0" fontId="22" fillId="36" borderId="0" xfId="0" applyFont="1" applyFill="1" applyAlignment="1">
      <alignment/>
    </xf>
    <xf numFmtId="43" fontId="22" fillId="36" borderId="0" xfId="50" applyFont="1" applyFill="1" applyAlignment="1">
      <alignment/>
    </xf>
    <xf numFmtId="173" fontId="37" fillId="36" borderId="0" xfId="52" applyNumberFormat="1" applyFont="1" applyFill="1" applyBorder="1" applyAlignment="1">
      <alignment vertical="center"/>
    </xf>
    <xf numFmtId="14" fontId="37" fillId="35" borderId="40" xfId="0" applyNumberFormat="1" applyFont="1" applyFill="1" applyBorder="1" applyAlignment="1">
      <alignment horizontal="center"/>
    </xf>
    <xf numFmtId="14" fontId="37" fillId="50" borderId="40" xfId="0" applyNumberFormat="1" applyFont="1" applyFill="1" applyBorder="1" applyAlignment="1">
      <alignment horizontal="center"/>
    </xf>
    <xf numFmtId="0" fontId="37" fillId="35" borderId="59" xfId="0" applyFont="1" applyFill="1" applyBorder="1" applyAlignment="1">
      <alignment horizontal="center"/>
    </xf>
    <xf numFmtId="43" fontId="37" fillId="50" borderId="59" xfId="50" applyFont="1" applyFill="1" applyBorder="1" applyAlignment="1">
      <alignment horizontal="center"/>
    </xf>
    <xf numFmtId="0" fontId="37" fillId="50" borderId="59" xfId="0" applyFont="1" applyFill="1" applyBorder="1" applyAlignment="1">
      <alignment horizontal="center"/>
    </xf>
    <xf numFmtId="0" fontId="37" fillId="36" borderId="21" xfId="0" applyFont="1" applyFill="1" applyBorder="1" applyAlignment="1">
      <alignment vertical="center"/>
    </xf>
    <xf numFmtId="0" fontId="22" fillId="36" borderId="60" xfId="0" applyFont="1" applyFill="1" applyBorder="1" applyAlignment="1">
      <alignment vertical="center"/>
    </xf>
    <xf numFmtId="173" fontId="22" fillId="35" borderId="13" xfId="52" applyNumberFormat="1" applyFont="1" applyFill="1" applyBorder="1" applyAlignment="1">
      <alignment vertical="center"/>
    </xf>
    <xf numFmtId="198" fontId="22" fillId="36" borderId="13" xfId="50" applyNumberFormat="1" applyFont="1" applyFill="1" applyBorder="1" applyAlignment="1">
      <alignment vertical="center"/>
    </xf>
    <xf numFmtId="173" fontId="37" fillId="36" borderId="13" xfId="52" applyNumberFormat="1" applyFont="1" applyFill="1" applyBorder="1" applyAlignment="1">
      <alignment vertical="center"/>
    </xf>
    <xf numFmtId="173" fontId="22" fillId="36" borderId="0" xfId="0" applyNumberFormat="1" applyFont="1" applyFill="1" applyAlignment="1">
      <alignment/>
    </xf>
    <xf numFmtId="0" fontId="22" fillId="36" borderId="21" xfId="0" applyFont="1" applyFill="1" applyBorder="1" applyAlignment="1">
      <alignment vertical="center"/>
    </xf>
    <xf numFmtId="198" fontId="22" fillId="51" borderId="13" xfId="50" applyNumberFormat="1" applyFont="1" applyFill="1" applyBorder="1" applyAlignment="1">
      <alignment vertical="center"/>
    </xf>
    <xf numFmtId="173" fontId="37" fillId="35" borderId="13" xfId="52" applyNumberFormat="1" applyFont="1" applyFill="1" applyBorder="1" applyAlignment="1">
      <alignment vertical="center"/>
    </xf>
    <xf numFmtId="198" fontId="22" fillId="36" borderId="0" xfId="50" applyNumberFormat="1" applyFont="1" applyFill="1" applyAlignment="1">
      <alignment/>
    </xf>
    <xf numFmtId="0" fontId="37" fillId="36" borderId="0" xfId="0" applyFont="1" applyFill="1" applyAlignment="1">
      <alignment/>
    </xf>
    <xf numFmtId="0" fontId="22" fillId="36" borderId="60" xfId="0" applyFont="1" applyFill="1" applyBorder="1" applyAlignment="1">
      <alignment vertical="center" wrapText="1"/>
    </xf>
    <xf numFmtId="0" fontId="37" fillId="36" borderId="13" xfId="0" applyFont="1" applyFill="1" applyBorder="1" applyAlignment="1">
      <alignment vertical="center"/>
    </xf>
    <xf numFmtId="0" fontId="22" fillId="36" borderId="60" xfId="0" applyFont="1" applyFill="1" applyBorder="1" applyAlignment="1">
      <alignment/>
    </xf>
    <xf numFmtId="14" fontId="37" fillId="35" borderId="61" xfId="0" applyNumberFormat="1" applyFont="1" applyFill="1" applyBorder="1" applyAlignment="1">
      <alignment horizontal="center"/>
    </xf>
    <xf numFmtId="0" fontId="38" fillId="35" borderId="59" xfId="0" applyFont="1" applyFill="1" applyBorder="1" applyAlignment="1">
      <alignment horizontal="center"/>
    </xf>
    <xf numFmtId="0" fontId="38" fillId="52" borderId="59" xfId="0" applyFont="1" applyFill="1" applyBorder="1" applyAlignment="1">
      <alignment horizontal="center"/>
    </xf>
    <xf numFmtId="0" fontId="38" fillId="35" borderId="62" xfId="0" applyFont="1" applyFill="1" applyBorder="1" applyAlignment="1">
      <alignment horizontal="center"/>
    </xf>
    <xf numFmtId="0" fontId="37" fillId="36" borderId="63" xfId="0" applyFont="1" applyFill="1" applyBorder="1" applyAlignment="1">
      <alignment vertical="center" wrapText="1"/>
    </xf>
    <xf numFmtId="173" fontId="37" fillId="35" borderId="13" xfId="53" applyNumberFormat="1" applyFont="1" applyFill="1" applyBorder="1" applyAlignment="1">
      <alignment vertical="center"/>
    </xf>
    <xf numFmtId="173" fontId="37" fillId="36" borderId="13" xfId="53" applyNumberFormat="1" applyFont="1" applyFill="1" applyBorder="1" applyAlignment="1">
      <alignment vertical="center"/>
    </xf>
    <xf numFmtId="0" fontId="22" fillId="36" borderId="21" xfId="0" applyFont="1" applyFill="1" applyBorder="1" applyAlignment="1">
      <alignment vertical="center" wrapText="1"/>
    </xf>
    <xf numFmtId="0" fontId="22" fillId="36" borderId="60" xfId="0" applyFont="1" applyFill="1" applyBorder="1" applyAlignment="1">
      <alignment horizontal="left" vertical="center" wrapText="1" indent="2"/>
    </xf>
    <xf numFmtId="173" fontId="22" fillId="35" borderId="13" xfId="53" applyNumberFormat="1" applyFont="1" applyFill="1" applyBorder="1" applyAlignment="1">
      <alignment vertical="center"/>
    </xf>
    <xf numFmtId="173" fontId="22" fillId="36" borderId="13" xfId="53" applyNumberFormat="1" applyFont="1" applyFill="1" applyBorder="1" applyAlignment="1">
      <alignment vertical="center"/>
    </xf>
    <xf numFmtId="0" fontId="37" fillId="36" borderId="60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 vertical="center" wrapText="1"/>
    </xf>
    <xf numFmtId="173" fontId="22" fillId="35" borderId="0" xfId="53" applyNumberFormat="1" applyFont="1" applyFill="1" applyBorder="1" applyAlignment="1">
      <alignment vertical="center"/>
    </xf>
    <xf numFmtId="173" fontId="22" fillId="36" borderId="0" xfId="53" applyNumberFormat="1" applyFont="1" applyFill="1" applyBorder="1" applyAlignment="1">
      <alignment vertical="center"/>
    </xf>
    <xf numFmtId="198" fontId="37" fillId="36" borderId="13" xfId="50" applyNumberFormat="1" applyFont="1" applyFill="1" applyBorder="1" applyAlignment="1">
      <alignment vertical="center"/>
    </xf>
    <xf numFmtId="0" fontId="22" fillId="36" borderId="64" xfId="0" applyFont="1" applyFill="1" applyBorder="1" applyAlignment="1">
      <alignment vertical="center" wrapText="1"/>
    </xf>
    <xf numFmtId="0" fontId="22" fillId="36" borderId="65" xfId="0" applyFont="1" applyFill="1" applyBorder="1" applyAlignment="1">
      <alignment vertical="center" wrapText="1"/>
    </xf>
    <xf numFmtId="0" fontId="37" fillId="36" borderId="21" xfId="0" applyFont="1" applyFill="1" applyBorder="1" applyAlignment="1">
      <alignment vertical="center" wrapText="1"/>
    </xf>
    <xf numFmtId="0" fontId="37" fillId="36" borderId="21" xfId="0" applyFont="1" applyFill="1" applyBorder="1" applyAlignment="1">
      <alignment horizontal="left" vertical="center" wrapText="1"/>
    </xf>
    <xf numFmtId="41" fontId="22" fillId="36" borderId="0" xfId="52" applyFont="1" applyFill="1" applyAlignment="1">
      <alignment/>
    </xf>
    <xf numFmtId="173" fontId="22" fillId="36" borderId="13" xfId="52" applyNumberFormat="1" applyFont="1" applyFill="1" applyBorder="1" applyAlignment="1">
      <alignment vertical="center"/>
    </xf>
    <xf numFmtId="41" fontId="22" fillId="36" borderId="0" xfId="0" applyNumberFormat="1" applyFont="1" applyFill="1" applyAlignment="1">
      <alignment/>
    </xf>
    <xf numFmtId="43" fontId="22" fillId="36" borderId="0" xfId="0" applyNumberFormat="1" applyFont="1" applyFill="1" applyAlignment="1">
      <alignment/>
    </xf>
    <xf numFmtId="173" fontId="22" fillId="36" borderId="0" xfId="52" applyNumberFormat="1" applyFont="1" applyFill="1" applyBorder="1" applyAlignment="1">
      <alignment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60" xfId="0" applyFont="1" applyFill="1" applyBorder="1" applyAlignment="1">
      <alignment horizontal="center" vertical="center" wrapText="1"/>
    </xf>
    <xf numFmtId="0" fontId="37" fillId="36" borderId="61" xfId="0" applyFont="1" applyFill="1" applyBorder="1" applyAlignment="1">
      <alignment/>
    </xf>
    <xf numFmtId="173" fontId="22" fillId="51" borderId="13" xfId="52" applyNumberFormat="1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173" fontId="37" fillId="51" borderId="0" xfId="52" applyNumberFormat="1" applyFont="1" applyFill="1" applyBorder="1" applyAlignment="1">
      <alignment vertical="center"/>
    </xf>
    <xf numFmtId="173" fontId="37" fillId="36" borderId="0" xfId="53" applyNumberFormat="1" applyFont="1" applyFill="1" applyBorder="1" applyAlignment="1">
      <alignment vertical="center"/>
    </xf>
    <xf numFmtId="0" fontId="22" fillId="36" borderId="66" xfId="0" applyFont="1" applyFill="1" applyBorder="1" applyAlignment="1">
      <alignment vertical="center" wrapText="1"/>
    </xf>
    <xf numFmtId="0" fontId="22" fillId="36" borderId="67" xfId="0" applyFont="1" applyFill="1" applyBorder="1" applyAlignment="1">
      <alignment vertical="center" wrapText="1"/>
    </xf>
    <xf numFmtId="0" fontId="37" fillId="36" borderId="60" xfId="0" applyFont="1" applyFill="1" applyBorder="1" applyAlignment="1">
      <alignment vertical="center"/>
    </xf>
    <xf numFmtId="173" fontId="37" fillId="51" borderId="13" xfId="52" applyNumberFormat="1" applyFont="1" applyFill="1" applyBorder="1" applyAlignment="1">
      <alignment vertical="center"/>
    </xf>
    <xf numFmtId="173" fontId="38" fillId="35" borderId="59" xfId="0" applyNumberFormat="1" applyFont="1" applyFill="1" applyBorder="1" applyAlignment="1">
      <alignment horizontal="center"/>
    </xf>
    <xf numFmtId="0" fontId="37" fillId="36" borderId="66" xfId="0" applyFont="1" applyFill="1" applyBorder="1" applyAlignment="1">
      <alignment vertical="center"/>
    </xf>
    <xf numFmtId="0" fontId="37" fillId="36" borderId="67" xfId="0" applyFont="1" applyFill="1" applyBorder="1" applyAlignment="1">
      <alignment vertical="center" wrapText="1"/>
    </xf>
    <xf numFmtId="173" fontId="37" fillId="35" borderId="0" xfId="53" applyNumberFormat="1" applyFont="1" applyFill="1" applyBorder="1" applyAlignment="1">
      <alignment vertical="center"/>
    </xf>
    <xf numFmtId="0" fontId="39" fillId="35" borderId="63" xfId="0" applyFont="1" applyFill="1" applyBorder="1" applyAlignment="1">
      <alignment wrapText="1"/>
    </xf>
    <xf numFmtId="0" fontId="39" fillId="35" borderId="21" xfId="0" applyFont="1" applyFill="1" applyBorder="1" applyAlignment="1">
      <alignment wrapText="1"/>
    </xf>
    <xf numFmtId="0" fontId="39" fillId="35" borderId="60" xfId="0" applyFont="1" applyFill="1" applyBorder="1" applyAlignment="1">
      <alignment wrapText="1"/>
    </xf>
    <xf numFmtId="0" fontId="0" fillId="0" borderId="62" xfId="0" applyBorder="1" applyAlignment="1">
      <alignment/>
    </xf>
    <xf numFmtId="173" fontId="22" fillId="51" borderId="13" xfId="53" applyNumberFormat="1" applyFont="1" applyFill="1" applyBorder="1" applyAlignment="1">
      <alignment vertical="center"/>
    </xf>
    <xf numFmtId="173" fontId="22" fillId="51" borderId="0" xfId="53" applyNumberFormat="1" applyFont="1" applyFill="1" applyBorder="1" applyAlignment="1">
      <alignment vertical="center"/>
    </xf>
    <xf numFmtId="0" fontId="37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 vertical="center" wrapText="1"/>
    </xf>
    <xf numFmtId="0" fontId="86" fillId="41" borderId="0" xfId="0" applyFont="1" applyFill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/>
    </xf>
    <xf numFmtId="17" fontId="85" fillId="40" borderId="0" xfId="61" applyNumberFormat="1" applyFont="1" applyFill="1" applyBorder="1" applyAlignment="1">
      <alignment horizontal="center" vertical="center"/>
      <protection/>
    </xf>
    <xf numFmtId="17" fontId="85" fillId="40" borderId="0" xfId="61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" fontId="8" fillId="34" borderId="15" xfId="64" applyNumberFormat="1" applyFont="1" applyFill="1" applyBorder="1" applyAlignment="1">
      <alignment horizontal="center" vertical="center"/>
      <protection/>
    </xf>
    <xf numFmtId="17" fontId="8" fillId="34" borderId="68" xfId="64" applyNumberFormat="1" applyFont="1" applyFill="1" applyBorder="1" applyAlignment="1" quotePrefix="1">
      <alignment horizontal="center" vertical="center"/>
      <protection/>
    </xf>
    <xf numFmtId="17" fontId="8" fillId="34" borderId="69" xfId="64" applyNumberFormat="1" applyFont="1" applyFill="1" applyBorder="1" applyAlignment="1" quotePrefix="1">
      <alignment horizontal="center" vertical="center"/>
      <protection/>
    </xf>
    <xf numFmtId="17" fontId="85" fillId="40" borderId="0" xfId="64" applyNumberFormat="1" applyFont="1" applyFill="1" applyBorder="1" applyAlignment="1">
      <alignment horizontal="center" vertical="center"/>
      <protection/>
    </xf>
    <xf numFmtId="17" fontId="85" fillId="40" borderId="0" xfId="64" applyNumberFormat="1" applyFont="1" applyFill="1" applyBorder="1" applyAlignment="1" quotePrefix="1">
      <alignment horizontal="center"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0" fillId="41" borderId="54" xfId="0" applyFont="1" applyFill="1" applyBorder="1" applyAlignment="1">
      <alignment horizontal="center"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top"/>
      <protection/>
    </xf>
    <xf numFmtId="0" fontId="85" fillId="40" borderId="0" xfId="64" applyFont="1" applyFill="1" applyBorder="1" applyAlignment="1">
      <alignment horizontal="center" vertical="center" wrapText="1"/>
      <protection/>
    </xf>
    <xf numFmtId="0" fontId="85" fillId="40" borderId="0" xfId="64" applyFont="1" applyFill="1" applyBorder="1" applyAlignment="1">
      <alignment horizontal="center" vertical="center"/>
      <protection/>
    </xf>
    <xf numFmtId="0" fontId="93" fillId="40" borderId="0" xfId="6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70" xfId="0" applyNumberFormat="1" applyFont="1" applyFill="1" applyBorder="1" applyAlignment="1">
      <alignment horizontal="center"/>
    </xf>
    <xf numFmtId="17" fontId="5" fillId="34" borderId="71" xfId="0" applyNumberFormat="1" applyFont="1" applyFill="1" applyBorder="1" applyAlignment="1">
      <alignment horizontal="center"/>
    </xf>
    <xf numFmtId="17" fontId="5" fillId="34" borderId="72" xfId="0" applyNumberFormat="1" applyFont="1" applyFill="1" applyBorder="1" applyAlignment="1">
      <alignment horizontal="center"/>
    </xf>
    <xf numFmtId="17" fontId="5" fillId="34" borderId="73" xfId="0" applyNumberFormat="1" applyFont="1" applyFill="1" applyBorder="1" applyAlignment="1">
      <alignment horizontal="center"/>
    </xf>
    <xf numFmtId="17" fontId="5" fillId="34" borderId="74" xfId="0" applyNumberFormat="1" applyFont="1" applyFill="1" applyBorder="1" applyAlignment="1">
      <alignment horizontal="center"/>
    </xf>
    <xf numFmtId="0" fontId="14" fillId="39" borderId="0" xfId="0" applyFont="1" applyFill="1" applyAlignment="1">
      <alignment horizontal="center"/>
    </xf>
    <xf numFmtId="0" fontId="37" fillId="36" borderId="21" xfId="0" applyFont="1" applyFill="1" applyBorder="1" applyAlignment="1">
      <alignment horizontal="center" vertical="center" wrapText="1"/>
    </xf>
    <xf numFmtId="0" fontId="37" fillId="36" borderId="60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wrapText="1"/>
    </xf>
    <xf numFmtId="0" fontId="37" fillId="35" borderId="60" xfId="0" applyFont="1" applyFill="1" applyBorder="1" applyAlignment="1">
      <alignment horizontal="center" wrapText="1"/>
    </xf>
    <xf numFmtId="0" fontId="37" fillId="36" borderId="66" xfId="0" applyFont="1" applyFill="1" applyBorder="1" applyAlignment="1">
      <alignment horizontal="left" vertical="center" wrapText="1" indent="4"/>
    </xf>
    <xf numFmtId="0" fontId="22" fillId="0" borderId="61" xfId="0" applyFont="1" applyBorder="1" applyAlignment="1">
      <alignment horizontal="left" vertical="center" wrapText="1" indent="4"/>
    </xf>
    <xf numFmtId="0" fontId="22" fillId="0" borderId="64" xfId="0" applyFont="1" applyBorder="1" applyAlignment="1">
      <alignment horizontal="left" vertical="center" wrapText="1" indent="4"/>
    </xf>
    <xf numFmtId="0" fontId="22" fillId="0" borderId="62" xfId="0" applyFont="1" applyBorder="1" applyAlignment="1">
      <alignment horizontal="left" vertical="center" wrapText="1" indent="4"/>
    </xf>
    <xf numFmtId="0" fontId="37" fillId="36" borderId="66" xfId="0" applyFont="1" applyFill="1" applyBorder="1" applyAlignment="1">
      <alignment horizontal="left" vertical="center" indent="4"/>
    </xf>
    <xf numFmtId="0" fontId="22" fillId="0" borderId="61" xfId="0" applyFont="1" applyBorder="1" applyAlignment="1">
      <alignment horizontal="left" vertical="center" indent="4"/>
    </xf>
    <xf numFmtId="0" fontId="22" fillId="0" borderId="64" xfId="0" applyFont="1" applyBorder="1" applyAlignment="1">
      <alignment horizontal="left" vertical="center" indent="4"/>
    </xf>
    <xf numFmtId="0" fontId="22" fillId="0" borderId="62" xfId="0" applyFont="1" applyBorder="1" applyAlignment="1">
      <alignment horizontal="left" vertical="center" indent="4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60" xfId="0" applyFont="1" applyFill="1" applyBorder="1" applyAlignment="1">
      <alignment horizontal="center" vertical="center" wrapText="1"/>
    </xf>
    <xf numFmtId="0" fontId="37" fillId="36" borderId="61" xfId="0" applyFont="1" applyFill="1" applyBorder="1" applyAlignment="1">
      <alignment horizontal="left" vertical="center" wrapText="1" indent="4"/>
    </xf>
    <xf numFmtId="0" fontId="37" fillId="36" borderId="64" xfId="0" applyFont="1" applyFill="1" applyBorder="1" applyAlignment="1">
      <alignment horizontal="left" vertical="center" wrapText="1" indent="4"/>
    </xf>
    <xf numFmtId="0" fontId="37" fillId="36" borderId="62" xfId="0" applyFont="1" applyFill="1" applyBorder="1" applyAlignment="1">
      <alignment horizontal="left" vertical="center" wrapText="1" indent="4"/>
    </xf>
    <xf numFmtId="0" fontId="37" fillId="36" borderId="61" xfId="0" applyFont="1" applyFill="1" applyBorder="1" applyAlignment="1">
      <alignment horizontal="left" vertical="center" indent="4"/>
    </xf>
    <xf numFmtId="0" fontId="37" fillId="36" borderId="64" xfId="0" applyFont="1" applyFill="1" applyBorder="1" applyAlignment="1">
      <alignment horizontal="left" vertical="center" indent="4"/>
    </xf>
    <xf numFmtId="0" fontId="37" fillId="36" borderId="62" xfId="0" applyFont="1" applyFill="1" applyBorder="1" applyAlignment="1">
      <alignment horizontal="left" vertical="center" indent="4"/>
    </xf>
    <xf numFmtId="0" fontId="37" fillId="36" borderId="65" xfId="0" applyFont="1" applyFill="1" applyBorder="1" applyAlignment="1">
      <alignment wrapText="1"/>
    </xf>
    <xf numFmtId="0" fontId="37" fillId="36" borderId="62" xfId="0" applyFont="1" applyFill="1" applyBorder="1" applyAlignment="1">
      <alignment wrapText="1"/>
    </xf>
    <xf numFmtId="0" fontId="39" fillId="35" borderId="21" xfId="0" applyFont="1" applyFill="1" applyBorder="1" applyAlignment="1">
      <alignment horizontal="center" wrapText="1"/>
    </xf>
    <xf numFmtId="0" fontId="39" fillId="35" borderId="63" xfId="0" applyFont="1" applyFill="1" applyBorder="1" applyAlignment="1">
      <alignment horizontal="center" wrapText="1"/>
    </xf>
    <xf numFmtId="0" fontId="39" fillId="35" borderId="60" xfId="0" applyFont="1" applyFill="1" applyBorder="1" applyAlignment="1">
      <alignment horizontal="center" wrapText="1"/>
    </xf>
    <xf numFmtId="0" fontId="37" fillId="36" borderId="66" xfId="0" applyFont="1" applyFill="1" applyBorder="1" applyAlignment="1">
      <alignment horizontal="center" vertical="center" wrapText="1"/>
    </xf>
    <xf numFmtId="0" fontId="37" fillId="36" borderId="61" xfId="0" applyFont="1" applyFill="1" applyBorder="1" applyAlignment="1">
      <alignment horizontal="center" vertical="center" wrapText="1"/>
    </xf>
    <xf numFmtId="0" fontId="37" fillId="36" borderId="42" xfId="0" applyFont="1" applyFill="1" applyBorder="1" applyAlignment="1">
      <alignment horizontal="center" vertical="center" wrapText="1"/>
    </xf>
    <xf numFmtId="0" fontId="37" fillId="36" borderId="75" xfId="0" applyFont="1" applyFill="1" applyBorder="1" applyAlignment="1">
      <alignment horizontal="center" vertical="center" wrapText="1"/>
    </xf>
    <xf numFmtId="0" fontId="22" fillId="0" borderId="65" xfId="0" applyFont="1" applyBorder="1" applyAlignment="1">
      <alignment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_razind092003" xfId="55"/>
    <cellStyle name="Millares_razind092003" xfId="56"/>
    <cellStyle name="Currency" xfId="57"/>
    <cellStyle name="Currency [0]" xfId="58"/>
    <cellStyle name="Neutral" xfId="59"/>
    <cellStyle name="No-definido" xfId="60"/>
    <cellStyle name="Normal 10" xfId="61"/>
    <cellStyle name="Normal 2" xfId="62"/>
    <cellStyle name="Normal_graficos" xfId="63"/>
    <cellStyle name="Normal_operacional" xfId="64"/>
    <cellStyle name="Notas" xfId="65"/>
    <cellStyle name="Percent" xfId="66"/>
    <cellStyle name="Porcentual 2 10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48250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905500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717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40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10325" y="717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51</xdr:row>
      <xdr:rowOff>0</xdr:rowOff>
    </xdr:from>
    <xdr:ext cx="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9867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51</xdr:row>
      <xdr:rowOff>0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77000" y="9867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10</xdr:row>
      <xdr:rowOff>47625</xdr:rowOff>
    </xdr:from>
    <xdr:to>
      <xdr:col>3</xdr:col>
      <xdr:colOff>371475</xdr:colOff>
      <xdr:row>11</xdr:row>
      <xdr:rowOff>66675</xdr:rowOff>
    </xdr:to>
    <xdr:sp>
      <xdr:nvSpPr>
        <xdr:cNvPr id="1" name="1 Cerrar llave"/>
        <xdr:cNvSpPr>
          <a:spLocks/>
        </xdr:cNvSpPr>
      </xdr:nvSpPr>
      <xdr:spPr>
        <a:xfrm rot="16200000">
          <a:off x="1819275" y="1838325"/>
          <a:ext cx="1104900" cy="104775"/>
        </a:xfrm>
        <a:prstGeom prst="rightBrace">
          <a:avLst>
            <a:gd name="adj1" fmla="val -49199"/>
            <a:gd name="adj2" fmla="val 3717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28575</xdr:rowOff>
    </xdr:from>
    <xdr:to>
      <xdr:col>11</xdr:col>
      <xdr:colOff>333375</xdr:colOff>
      <xdr:row>11</xdr:row>
      <xdr:rowOff>38100</xdr:rowOff>
    </xdr:to>
    <xdr:sp>
      <xdr:nvSpPr>
        <xdr:cNvPr id="2" name="2 Cerrar llave"/>
        <xdr:cNvSpPr>
          <a:spLocks/>
        </xdr:cNvSpPr>
      </xdr:nvSpPr>
      <xdr:spPr>
        <a:xfrm rot="16200000">
          <a:off x="3200400" y="1819275"/>
          <a:ext cx="4057650" cy="95250"/>
        </a:xfrm>
        <a:prstGeom prst="rightBrace">
          <a:avLst>
            <a:gd name="adj1" fmla="val -49796"/>
            <a:gd name="adj2" fmla="val -1930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9</xdr:row>
      <xdr:rowOff>200025</xdr:rowOff>
    </xdr:from>
    <xdr:to>
      <xdr:col>3</xdr:col>
      <xdr:colOff>228600</xdr:colOff>
      <xdr:row>10</xdr:row>
      <xdr:rowOff>200025</xdr:rowOff>
    </xdr:to>
    <xdr:sp>
      <xdr:nvSpPr>
        <xdr:cNvPr id="1" name="1 Cerrar llave"/>
        <xdr:cNvSpPr>
          <a:spLocks/>
        </xdr:cNvSpPr>
      </xdr:nvSpPr>
      <xdr:spPr>
        <a:xfrm rot="16200000">
          <a:off x="1714500" y="1828800"/>
          <a:ext cx="1085850" cy="200025"/>
        </a:xfrm>
        <a:prstGeom prst="rightBrace">
          <a:avLst>
            <a:gd name="adj1" fmla="val -48416"/>
            <a:gd name="adj2" fmla="val 3717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10</xdr:row>
      <xdr:rowOff>66675</xdr:rowOff>
    </xdr:from>
    <xdr:to>
      <xdr:col>10</xdr:col>
      <xdr:colOff>180975</xdr:colOff>
      <xdr:row>10</xdr:row>
      <xdr:rowOff>171450</xdr:rowOff>
    </xdr:to>
    <xdr:sp>
      <xdr:nvSpPr>
        <xdr:cNvPr id="2" name="2 Cerrar llave"/>
        <xdr:cNvSpPr>
          <a:spLocks/>
        </xdr:cNvSpPr>
      </xdr:nvSpPr>
      <xdr:spPr>
        <a:xfrm rot="16200000">
          <a:off x="3038475" y="1895475"/>
          <a:ext cx="4286250" cy="104775"/>
        </a:xfrm>
        <a:prstGeom prst="rightBrace">
          <a:avLst>
            <a:gd name="adj1" fmla="val -49787"/>
            <a:gd name="adj2" fmla="val -1930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</xdr:row>
      <xdr:rowOff>0</xdr:rowOff>
    </xdr:from>
    <xdr:to>
      <xdr:col>10</xdr:col>
      <xdr:colOff>0</xdr:colOff>
      <xdr:row>87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" y="10610850"/>
          <a:ext cx="0" cy="443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10</xdr:col>
      <xdr:colOff>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" y="371475"/>
          <a:ext cx="0" cy="418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38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28600" y="4552950"/>
          <a:ext cx="0" cy="1895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63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" y="6619875"/>
          <a:ext cx="0" cy="3810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2"/>
  <sheetViews>
    <sheetView showGridLines="0" tabSelected="1" zoomScalePageLayoutView="0" workbookViewId="0" topLeftCell="A1">
      <selection activeCell="A1" sqref="A1"/>
    </sheetView>
  </sheetViews>
  <sheetFormatPr defaultColWidth="4.00390625" defaultRowHeight="12.75"/>
  <cols>
    <col min="1" max="1" width="3.421875" style="23" customWidth="1"/>
    <col min="2" max="2" width="29.421875" style="23" customWidth="1"/>
    <col min="3" max="3" width="16.8515625" style="23" customWidth="1"/>
    <col min="4" max="7" width="12.00390625" style="23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595" t="s">
        <v>124</v>
      </c>
      <c r="C3" s="261" t="s">
        <v>130</v>
      </c>
      <c r="D3" s="595" t="s">
        <v>133</v>
      </c>
      <c r="E3" s="595"/>
      <c r="F3" s="595" t="s">
        <v>134</v>
      </c>
      <c r="G3" s="595"/>
      <c r="H3" s="2"/>
      <c r="I3" s="2"/>
      <c r="J3" s="2"/>
      <c r="K3" s="2"/>
      <c r="M3" s="3"/>
      <c r="N3" s="3"/>
      <c r="O3" s="3"/>
    </row>
    <row r="4" spans="2:15" s="1" customFormat="1" ht="14.25">
      <c r="B4" s="595"/>
      <c r="C4" s="261" t="s">
        <v>131</v>
      </c>
      <c r="D4" s="595" t="s">
        <v>64</v>
      </c>
      <c r="E4" s="595"/>
      <c r="F4" s="595" t="s">
        <v>135</v>
      </c>
      <c r="G4" s="595"/>
      <c r="H4" s="2"/>
      <c r="I4" s="2"/>
      <c r="J4" s="2"/>
      <c r="K4" s="2"/>
      <c r="M4" s="3"/>
      <c r="N4" s="3"/>
      <c r="O4" s="3"/>
    </row>
    <row r="5" spans="2:15" s="1" customFormat="1" ht="14.25">
      <c r="B5" s="595"/>
      <c r="C5" s="261" t="s">
        <v>132</v>
      </c>
      <c r="D5" s="262">
        <v>42522</v>
      </c>
      <c r="E5" s="262">
        <v>42156</v>
      </c>
      <c r="F5" s="262">
        <v>42522</v>
      </c>
      <c r="G5" s="262">
        <v>42156</v>
      </c>
      <c r="H5" s="2"/>
      <c r="I5" s="2"/>
      <c r="J5" s="2"/>
      <c r="K5" s="2"/>
      <c r="M5" s="3"/>
      <c r="N5" s="3"/>
      <c r="O5" s="3"/>
    </row>
    <row r="6" spans="2:15" s="1" customFormat="1" ht="6" customHeight="1" thickBot="1">
      <c r="B6" s="263"/>
      <c r="C6" s="263"/>
      <c r="D6" s="264"/>
      <c r="E6" s="264"/>
      <c r="F6" s="265"/>
      <c r="G6" s="265"/>
      <c r="H6" s="7"/>
      <c r="I6" s="7"/>
      <c r="J6" s="7"/>
      <c r="K6" s="2"/>
      <c r="M6" s="3"/>
      <c r="N6" s="3"/>
      <c r="O6" s="3"/>
    </row>
    <row r="7" spans="2:16" s="8" customFormat="1" ht="17.25" customHeight="1" thickBot="1">
      <c r="B7" s="263" t="s">
        <v>129</v>
      </c>
      <c r="C7" s="263" t="s">
        <v>127</v>
      </c>
      <c r="D7" s="264">
        <v>12139</v>
      </c>
      <c r="E7" s="264">
        <v>11347</v>
      </c>
      <c r="F7" s="383">
        <v>0.356</v>
      </c>
      <c r="G7" s="383">
        <v>0.344</v>
      </c>
      <c r="H7" s="2"/>
      <c r="I7" s="15"/>
      <c r="J7" s="181"/>
      <c r="K7" s="200"/>
      <c r="M7" s="3"/>
      <c r="N7" s="3"/>
      <c r="O7" s="3"/>
      <c r="P7" s="16"/>
    </row>
    <row r="8" spans="2:16" s="8" customFormat="1" ht="17.25" customHeight="1" thickBot="1">
      <c r="B8" s="263" t="s">
        <v>212</v>
      </c>
      <c r="C8" s="263" t="s">
        <v>85</v>
      </c>
      <c r="D8" s="264">
        <v>3028.8</v>
      </c>
      <c r="E8" s="264">
        <v>4495</v>
      </c>
      <c r="F8" s="383">
        <v>0.045</v>
      </c>
      <c r="G8" s="383">
        <v>0.068</v>
      </c>
      <c r="H8" s="2"/>
      <c r="I8" s="15"/>
      <c r="J8" s="181"/>
      <c r="K8" s="133"/>
      <c r="M8" s="3"/>
      <c r="N8" s="3"/>
      <c r="O8" s="3"/>
      <c r="P8" s="16"/>
    </row>
    <row r="9" spans="2:16" s="8" customFormat="1" ht="17.25" customHeight="1" thickBot="1">
      <c r="B9" s="263" t="s">
        <v>62</v>
      </c>
      <c r="C9" s="263" t="s">
        <v>85</v>
      </c>
      <c r="D9" s="264">
        <v>1665.2</v>
      </c>
      <c r="E9" s="264">
        <v>1591</v>
      </c>
      <c r="F9" s="383">
        <v>0.024</v>
      </c>
      <c r="G9" s="383">
        <v>0.024</v>
      </c>
      <c r="H9" s="2"/>
      <c r="I9" s="15"/>
      <c r="J9" s="181"/>
      <c r="K9" s="133"/>
      <c r="M9" s="3"/>
      <c r="N9" s="177"/>
      <c r="O9" s="177"/>
      <c r="P9" s="16"/>
    </row>
    <row r="10" spans="2:16" s="8" customFormat="1" ht="17.25" customHeight="1" thickBot="1">
      <c r="B10" s="263" t="s">
        <v>110</v>
      </c>
      <c r="C10" s="263" t="s">
        <v>85</v>
      </c>
      <c r="D10" s="264">
        <v>2237.2</v>
      </c>
      <c r="E10" s="264">
        <v>1629</v>
      </c>
      <c r="F10" s="383">
        <v>0.033</v>
      </c>
      <c r="G10" s="383">
        <v>0.025</v>
      </c>
      <c r="H10" s="2"/>
      <c r="I10" s="15"/>
      <c r="J10" s="181"/>
      <c r="K10" s="133"/>
      <c r="M10" s="3"/>
      <c r="N10" s="177"/>
      <c r="O10" s="177"/>
      <c r="P10" s="16"/>
    </row>
    <row r="11" spans="2:16" s="8" customFormat="1" ht="17.25" customHeight="1" thickBot="1">
      <c r="B11" s="263" t="s">
        <v>185</v>
      </c>
      <c r="C11" s="263" t="s">
        <v>125</v>
      </c>
      <c r="D11" s="264">
        <v>4548.4</v>
      </c>
      <c r="E11" s="264">
        <v>4333</v>
      </c>
      <c r="F11" s="383">
        <v>0.21</v>
      </c>
      <c r="G11" s="383">
        <v>0.222</v>
      </c>
      <c r="H11" s="2"/>
      <c r="I11" s="15"/>
      <c r="J11" s="181"/>
      <c r="K11" s="133"/>
      <c r="L11" s="217"/>
      <c r="M11" s="218"/>
      <c r="N11" s="219"/>
      <c r="O11" s="219"/>
      <c r="P11" s="16"/>
    </row>
    <row r="12" spans="2:16" s="8" customFormat="1" ht="17.25" customHeight="1" thickBot="1">
      <c r="B12" s="263" t="s">
        <v>112</v>
      </c>
      <c r="C12" s="263" t="s">
        <v>125</v>
      </c>
      <c r="D12" s="264">
        <v>342.9</v>
      </c>
      <c r="E12" s="264">
        <v>303</v>
      </c>
      <c r="F12" s="383">
        <v>0.016</v>
      </c>
      <c r="G12" s="383">
        <v>0.016</v>
      </c>
      <c r="H12" s="2"/>
      <c r="I12" s="15"/>
      <c r="J12" s="181"/>
      <c r="K12" s="133"/>
      <c r="M12" s="3"/>
      <c r="N12" s="177"/>
      <c r="O12" s="177"/>
      <c r="P12" s="16"/>
    </row>
    <row r="13" spans="2:16" s="8" customFormat="1" ht="17.25" customHeight="1" thickBot="1">
      <c r="B13" s="263" t="s">
        <v>84</v>
      </c>
      <c r="C13" s="263" t="s">
        <v>86</v>
      </c>
      <c r="D13" s="264">
        <v>8701</v>
      </c>
      <c r="E13" s="264">
        <v>8026</v>
      </c>
      <c r="F13" s="383">
        <v>0.203</v>
      </c>
      <c r="G13" s="383">
        <v>0.188</v>
      </c>
      <c r="H13" s="2"/>
      <c r="I13" s="15"/>
      <c r="J13" s="181"/>
      <c r="K13" s="200"/>
      <c r="L13" s="191"/>
      <c r="M13" s="3"/>
      <c r="N13" s="3"/>
      <c r="O13" s="3"/>
      <c r="P13" s="16"/>
    </row>
    <row r="14" spans="2:16" s="8" customFormat="1" ht="17.25" customHeight="1" thickBot="1">
      <c r="B14" s="263" t="s">
        <v>98</v>
      </c>
      <c r="C14" s="263" t="s">
        <v>126</v>
      </c>
      <c r="D14" s="264">
        <v>2728</v>
      </c>
      <c r="E14" s="264">
        <v>1574</v>
      </c>
      <c r="F14" s="383">
        <v>0.012</v>
      </c>
      <c r="G14" s="383">
        <v>0.007</v>
      </c>
      <c r="H14" s="2"/>
      <c r="I14" s="15"/>
      <c r="J14" s="181"/>
      <c r="K14" s="133"/>
      <c r="L14" s="191"/>
      <c r="M14" s="3"/>
      <c r="N14" s="3"/>
      <c r="O14" s="3"/>
      <c r="P14" s="16"/>
    </row>
    <row r="15" spans="2:16" s="8" customFormat="1" ht="17.25" customHeight="1" thickBot="1">
      <c r="B15" s="263" t="s">
        <v>213</v>
      </c>
      <c r="C15" s="263" t="s">
        <v>126</v>
      </c>
      <c r="D15" s="264">
        <v>1534.9</v>
      </c>
      <c r="E15" s="264">
        <v>1610</v>
      </c>
      <c r="F15" s="383">
        <v>0.007</v>
      </c>
      <c r="G15" s="383">
        <v>0.007</v>
      </c>
      <c r="H15" s="2"/>
      <c r="I15" s="15"/>
      <c r="J15" s="181"/>
      <c r="K15" s="133"/>
      <c r="M15" s="3"/>
      <c r="N15" s="3"/>
      <c r="O15" s="3"/>
      <c r="P15" s="16"/>
    </row>
    <row r="16" spans="2:15" s="8" customFormat="1" ht="20.25" customHeight="1">
      <c r="B16" s="266" t="s">
        <v>15</v>
      </c>
      <c r="C16" s="266"/>
      <c r="D16" s="267">
        <v>36926.4</v>
      </c>
      <c r="E16" s="267">
        <v>34908</v>
      </c>
      <c r="F16" s="266"/>
      <c r="G16" s="266"/>
      <c r="H16" s="2"/>
      <c r="I16" s="15"/>
      <c r="J16" s="181"/>
      <c r="K16" s="200"/>
      <c r="M16" s="3"/>
      <c r="N16" s="3"/>
      <c r="O16" s="3"/>
    </row>
    <row r="17" spans="1:16" s="8" customFormat="1" ht="9.75" customHeight="1">
      <c r="A17"/>
      <c r="B17" s="225"/>
      <c r="C17" s="225"/>
      <c r="D17" s="226"/>
      <c r="E17" s="226"/>
      <c r="F17" s="225"/>
      <c r="G17" s="225"/>
      <c r="H17"/>
      <c r="I17"/>
      <c r="J17"/>
      <c r="K17"/>
      <c r="M17" s="3"/>
      <c r="N17" s="3"/>
      <c r="O17" s="3"/>
      <c r="P17" s="16"/>
    </row>
    <row r="18" spans="2:11" ht="14.25" customHeight="1">
      <c r="B18" s="416" t="s">
        <v>215</v>
      </c>
      <c r="C18" s="416"/>
      <c r="D18" s="368">
        <v>-12139</v>
      </c>
      <c r="E18" s="368">
        <v>-11347</v>
      </c>
      <c r="F18" s="2"/>
      <c r="G18" s="2"/>
      <c r="H18" s="2"/>
      <c r="I18" s="2"/>
      <c r="J18" s="2"/>
      <c r="K18" s="2"/>
    </row>
    <row r="19" spans="1:16" s="8" customFormat="1" ht="8.25" customHeight="1" thickBot="1">
      <c r="A19"/>
      <c r="B19" s="263"/>
      <c r="C19" s="263"/>
      <c r="D19" s="263"/>
      <c r="E19" s="263"/>
      <c r="F19" s="225"/>
      <c r="G19" s="225"/>
      <c r="H19"/>
      <c r="I19"/>
      <c r="J19"/>
      <c r="K19"/>
      <c r="M19" s="3"/>
      <c r="N19" s="3"/>
      <c r="O19" s="3"/>
      <c r="P19" s="16"/>
    </row>
    <row r="20" spans="2:11" ht="14.25" customHeight="1">
      <c r="B20" s="266" t="s">
        <v>15</v>
      </c>
      <c r="C20" s="266"/>
      <c r="D20" s="267">
        <v>24787.4</v>
      </c>
      <c r="E20" s="267">
        <v>23562</v>
      </c>
      <c r="F20" s="266"/>
      <c r="G20" s="266"/>
      <c r="H20" s="2"/>
      <c r="I20" s="2"/>
      <c r="J20" s="2"/>
      <c r="K20" s="2"/>
    </row>
    <row r="21" spans="2:7" ht="14.25" customHeight="1">
      <c r="B21" s="229" t="s">
        <v>308</v>
      </c>
      <c r="C21" s="24"/>
      <c r="D21" s="24"/>
      <c r="E21" s="24"/>
      <c r="F21" s="24"/>
      <c r="G21" s="24"/>
    </row>
    <row r="22" spans="2:7" ht="14.25" customHeight="1">
      <c r="B22" s="134"/>
      <c r="C22" s="24"/>
      <c r="D22" s="24"/>
      <c r="E22" s="24"/>
      <c r="F22" s="24"/>
      <c r="G22" s="24"/>
    </row>
    <row r="23" spans="2:7" ht="14.25" customHeight="1">
      <c r="B23" s="134"/>
      <c r="C23" s="24"/>
      <c r="D23" s="24"/>
      <c r="E23" s="24"/>
      <c r="F23" s="24"/>
      <c r="G23" s="24"/>
    </row>
    <row r="24" spans="2:7" ht="14.25" customHeight="1">
      <c r="B24" s="134"/>
      <c r="C24" s="24"/>
      <c r="D24" s="130"/>
      <c r="E24" s="130"/>
      <c r="F24" s="130"/>
      <c r="G24" s="131"/>
    </row>
    <row r="25" spans="2:7" ht="14.25" customHeight="1">
      <c r="B25" s="134"/>
      <c r="C25" s="24"/>
      <c r="D25" s="24"/>
      <c r="E25" s="130"/>
      <c r="F25" s="24"/>
      <c r="G25" s="24"/>
    </row>
    <row r="26" spans="2:5" ht="15" customHeight="1">
      <c r="B26" s="134"/>
      <c r="C26" s="29"/>
      <c r="D26" s="30"/>
      <c r="E26" s="30"/>
    </row>
    <row r="27" spans="2:11" ht="14.25" customHeight="1">
      <c r="B27" s="135"/>
      <c r="C27" s="29"/>
      <c r="D27" s="30"/>
      <c r="E27" s="30"/>
      <c r="F27" s="210"/>
      <c r="H27" s="2"/>
      <c r="I27" s="2"/>
      <c r="J27" s="2"/>
      <c r="K27" s="2"/>
    </row>
    <row r="28" spans="1:11" ht="23.25" customHeight="1">
      <c r="A28" s="25"/>
      <c r="B28" s="135"/>
      <c r="C28" s="24"/>
      <c r="D28" s="131"/>
      <c r="E28" s="35"/>
      <c r="F28" s="24"/>
      <c r="G28" s="24"/>
      <c r="H28" s="2"/>
      <c r="I28" s="2"/>
      <c r="J28" s="2"/>
      <c r="K28" s="2"/>
    </row>
    <row r="29" spans="4:11" ht="14.25">
      <c r="D29" s="125"/>
      <c r="E29" s="125"/>
      <c r="F29" s="125"/>
      <c r="G29" s="27"/>
      <c r="H29" s="2"/>
      <c r="I29" s="2"/>
      <c r="J29" s="2"/>
      <c r="K29" s="2"/>
    </row>
    <row r="30" spans="2:11" ht="14.25">
      <c r="B30" s="28"/>
      <c r="D30" s="26"/>
      <c r="E30" s="26"/>
      <c r="G30" s="27"/>
      <c r="H30" s="2"/>
      <c r="I30" s="2"/>
      <c r="J30" s="2"/>
      <c r="K30" s="2"/>
    </row>
    <row r="31" spans="3:5" ht="12.75">
      <c r="C31" s="29"/>
      <c r="D31" s="29"/>
      <c r="E31" s="30"/>
    </row>
    <row r="32" spans="3:5" ht="12.75">
      <c r="C32" s="29"/>
      <c r="D32" s="30"/>
      <c r="E32" s="30"/>
    </row>
    <row r="33" spans="3:5" ht="12.75">
      <c r="C33" s="29"/>
      <c r="D33" s="30"/>
      <c r="E33" s="30"/>
    </row>
    <row r="34" spans="3:5" ht="12.75">
      <c r="C34" s="29"/>
      <c r="D34" s="30"/>
      <c r="E34" s="30"/>
    </row>
    <row r="35" spans="3:5" ht="12.75">
      <c r="C35" s="29"/>
      <c r="D35" s="30"/>
      <c r="E35" s="30"/>
    </row>
    <row r="36" spans="3:5" ht="12.75">
      <c r="C36" s="29"/>
      <c r="D36" s="30"/>
      <c r="E36" s="30"/>
    </row>
    <row r="37" spans="3:5" ht="12.75">
      <c r="C37" s="29"/>
      <c r="D37" s="30"/>
      <c r="E37" s="30"/>
    </row>
    <row r="38" spans="3:7" ht="12.75">
      <c r="C38" s="29"/>
      <c r="D38" s="30"/>
      <c r="E38" s="30"/>
      <c r="F38" s="31"/>
      <c r="G38" s="31"/>
    </row>
    <row r="39" spans="3:7" ht="12.75">
      <c r="C39" s="29"/>
      <c r="D39" s="30"/>
      <c r="E39" s="30"/>
      <c r="F39" s="30"/>
      <c r="G39" s="29"/>
    </row>
    <row r="40" spans="3:7" ht="12.75">
      <c r="C40" s="29"/>
      <c r="D40" s="29"/>
      <c r="E40" s="30"/>
      <c r="F40" s="30"/>
      <c r="G40" s="29"/>
    </row>
    <row r="41" spans="3:7" ht="12.75">
      <c r="C41" s="29"/>
      <c r="D41" s="225"/>
      <c r="E41" s="32"/>
      <c r="F41" s="29"/>
      <c r="G41" s="29"/>
    </row>
    <row r="42" spans="3:7" ht="10.5">
      <c r="C42" s="29"/>
      <c r="D42" s="29"/>
      <c r="E42" s="29"/>
      <c r="F42" s="29"/>
      <c r="G42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51"/>
  <sheetViews>
    <sheetView showGridLines="0" zoomScale="90" zoomScaleNormal="90" zoomScalePageLayoutView="0" workbookViewId="0" topLeftCell="A1">
      <selection activeCell="C42" sqref="C42"/>
    </sheetView>
  </sheetViews>
  <sheetFormatPr defaultColWidth="11.421875" defaultRowHeight="12.75"/>
  <cols>
    <col min="1" max="1" width="1.1484375" style="3" customWidth="1"/>
    <col min="2" max="2" width="28.28125" style="3" customWidth="1"/>
    <col min="3" max="3" width="8.8515625" style="3" customWidth="1"/>
    <col min="4" max="4" width="9.57421875" style="3" customWidth="1"/>
    <col min="5" max="12" width="8.00390625" style="3" customWidth="1"/>
    <col min="13" max="14" width="8.00390625" style="3" hidden="1" customWidth="1"/>
    <col min="15" max="15" width="9.57421875" style="3" customWidth="1"/>
    <col min="16" max="16" width="11.8515625" style="3" customWidth="1"/>
    <col min="17" max="17" width="0.2890625" style="3" hidden="1" customWidth="1"/>
    <col min="18" max="18" width="9.140625" style="3" hidden="1" customWidth="1"/>
    <col min="19" max="19" width="10.00390625" style="3" hidden="1" customWidth="1"/>
    <col min="20" max="20" width="0" style="3" hidden="1" customWidth="1"/>
    <col min="21" max="16384" width="11.421875" style="3" customWidth="1"/>
  </cols>
  <sheetData>
    <row r="2" ht="12.75">
      <c r="A2" s="124">
        <v>1</v>
      </c>
    </row>
    <row r="5" spans="2:22" ht="16.5" customHeight="1">
      <c r="B5" s="599" t="s">
        <v>120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</row>
    <row r="6" spans="2:17" ht="2.2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456"/>
    </row>
    <row r="7" spans="2:22" ht="24.75" customHeight="1">
      <c r="B7" s="607" t="s">
        <v>117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</row>
    <row r="8" spans="2:22" ht="12" customHeight="1">
      <c r="B8" s="608" t="s">
        <v>183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</row>
    <row r="9" spans="2:17" ht="17.25" customHeight="1"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111"/>
    </row>
    <row r="10" spans="2:17" ht="17.25" customHeight="1">
      <c r="B10" s="414"/>
      <c r="C10" s="414" t="s">
        <v>227</v>
      </c>
      <c r="D10" s="414"/>
      <c r="E10" s="414"/>
      <c r="H10" s="414" t="s">
        <v>228</v>
      </c>
      <c r="I10" s="414"/>
      <c r="J10" s="414"/>
      <c r="K10" s="414"/>
      <c r="L10" s="414"/>
      <c r="M10" s="414"/>
      <c r="N10" s="414"/>
      <c r="O10" s="414"/>
      <c r="P10" s="414"/>
      <c r="Q10" s="111"/>
    </row>
    <row r="11" ht="6.75" customHeight="1"/>
    <row r="12" ht="16.5" customHeight="1"/>
    <row r="13" spans="2:22" s="103" customFormat="1" ht="26.25" customHeight="1">
      <c r="B13" s="285"/>
      <c r="C13" s="605" t="s">
        <v>50</v>
      </c>
      <c r="D13" s="605"/>
      <c r="E13" s="605" t="s">
        <v>10</v>
      </c>
      <c r="F13" s="605"/>
      <c r="G13" s="606" t="s">
        <v>122</v>
      </c>
      <c r="H13" s="606"/>
      <c r="I13" s="605" t="s">
        <v>14</v>
      </c>
      <c r="J13" s="605"/>
      <c r="K13" s="605" t="s">
        <v>123</v>
      </c>
      <c r="L13" s="605"/>
      <c r="M13" s="605" t="s">
        <v>47</v>
      </c>
      <c r="N13" s="605"/>
      <c r="O13" s="605" t="s">
        <v>217</v>
      </c>
      <c r="P13" s="605"/>
      <c r="Q13" s="15"/>
      <c r="S13" s="437" t="s">
        <v>22</v>
      </c>
      <c r="T13" s="437"/>
      <c r="U13" s="605" t="s">
        <v>22</v>
      </c>
      <c r="V13" s="605"/>
    </row>
    <row r="14" spans="2:22" ht="14.25">
      <c r="B14" s="291"/>
      <c r="C14" s="285">
        <v>42522</v>
      </c>
      <c r="D14" s="285">
        <v>42156</v>
      </c>
      <c r="E14" s="285">
        <v>42522</v>
      </c>
      <c r="F14" s="285">
        <v>42156</v>
      </c>
      <c r="G14" s="285">
        <v>42522</v>
      </c>
      <c r="H14" s="285">
        <v>42156</v>
      </c>
      <c r="I14" s="285">
        <v>42522</v>
      </c>
      <c r="J14" s="285">
        <v>42156</v>
      </c>
      <c r="K14" s="285">
        <v>42522</v>
      </c>
      <c r="L14" s="285">
        <v>42156</v>
      </c>
      <c r="M14" s="285">
        <v>42522</v>
      </c>
      <c r="N14" s="285">
        <v>42156</v>
      </c>
      <c r="O14" s="285">
        <v>42522</v>
      </c>
      <c r="P14" s="285">
        <v>42156</v>
      </c>
      <c r="Q14" s="2"/>
      <c r="S14" s="412">
        <v>42522</v>
      </c>
      <c r="T14" s="412"/>
      <c r="U14" s="412">
        <v>42522</v>
      </c>
      <c r="V14" s="412">
        <v>42156</v>
      </c>
    </row>
    <row r="15" spans="2:16" ht="6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2:22" ht="18" customHeight="1" thickBot="1">
      <c r="B16" s="292" t="s">
        <v>114</v>
      </c>
      <c r="C16" s="293">
        <v>848484</v>
      </c>
      <c r="D16" s="293">
        <v>735568</v>
      </c>
      <c r="E16" s="293">
        <v>117549.33</v>
      </c>
      <c r="F16" s="293">
        <v>93444.204</v>
      </c>
      <c r="G16" s="293">
        <v>177299.015</v>
      </c>
      <c r="H16" s="293">
        <v>163853.582</v>
      </c>
      <c r="I16" s="293">
        <v>432998.341</v>
      </c>
      <c r="J16" s="293">
        <v>328993.555</v>
      </c>
      <c r="K16" s="293">
        <v>241413.506</v>
      </c>
      <c r="L16" s="293">
        <v>196365.023</v>
      </c>
      <c r="M16" s="293">
        <v>0</v>
      </c>
      <c r="N16" s="293">
        <v>-425.028</v>
      </c>
      <c r="O16" s="293">
        <v>969260.192</v>
      </c>
      <c r="P16" s="293">
        <v>782231.336</v>
      </c>
      <c r="Q16" s="293">
        <v>0</v>
      </c>
      <c r="R16" s="293">
        <v>0</v>
      </c>
      <c r="S16" s="293">
        <v>0</v>
      </c>
      <c r="T16" s="293">
        <v>0</v>
      </c>
      <c r="U16" s="293">
        <v>1817744.192</v>
      </c>
      <c r="V16" s="293">
        <v>1517799.3360000001</v>
      </c>
    </row>
    <row r="17" spans="2:22" s="112" customFormat="1" ht="5.25" customHeight="1"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</row>
    <row r="18" spans="2:22" ht="18" customHeight="1" thickBot="1">
      <c r="B18" s="292" t="s">
        <v>115</v>
      </c>
      <c r="C18" s="293">
        <v>-592734</v>
      </c>
      <c r="D18" s="293">
        <v>-652239</v>
      </c>
      <c r="E18" s="293">
        <v>-91888.542</v>
      </c>
      <c r="F18" s="293">
        <v>-80175.404</v>
      </c>
      <c r="G18" s="293">
        <v>-96752.046</v>
      </c>
      <c r="H18" s="293">
        <v>-91221.731</v>
      </c>
      <c r="I18" s="293">
        <v>-221084.613</v>
      </c>
      <c r="J18" s="293">
        <v>-143015.515</v>
      </c>
      <c r="K18" s="293">
        <v>-153206.348</v>
      </c>
      <c r="L18" s="293">
        <v>-121127.153</v>
      </c>
      <c r="M18" s="293">
        <v>0</v>
      </c>
      <c r="N18" s="293">
        <v>425.028</v>
      </c>
      <c r="O18" s="293">
        <v>-562931.549</v>
      </c>
      <c r="P18" s="293">
        <v>-435114.775</v>
      </c>
      <c r="Q18" s="293">
        <v>0</v>
      </c>
      <c r="R18" s="293">
        <v>0</v>
      </c>
      <c r="S18" s="293">
        <v>0</v>
      </c>
      <c r="T18" s="293">
        <v>0</v>
      </c>
      <c r="U18" s="293">
        <v>-1155665.549</v>
      </c>
      <c r="V18" s="293">
        <v>-1087353.775</v>
      </c>
    </row>
    <row r="19" spans="2:22" s="112" customFormat="1" ht="4.5" customHeight="1" hidden="1">
      <c r="B19" s="296"/>
      <c r="C19" s="297">
        <v>0</v>
      </c>
      <c r="D19" s="298">
        <v>0</v>
      </c>
      <c r="E19" s="297">
        <v>0</v>
      </c>
      <c r="F19" s="298">
        <v>0</v>
      </c>
      <c r="G19" s="297">
        <v>0</v>
      </c>
      <c r="H19" s="298">
        <v>0</v>
      </c>
      <c r="I19" s="297">
        <v>0</v>
      </c>
      <c r="J19" s="298">
        <v>0</v>
      </c>
      <c r="K19" s="297">
        <v>0</v>
      </c>
      <c r="L19" s="298">
        <v>0</v>
      </c>
      <c r="M19" s="297">
        <v>0</v>
      </c>
      <c r="N19" s="298">
        <v>0</v>
      </c>
      <c r="O19" s="297">
        <v>0</v>
      </c>
      <c r="P19" s="298">
        <v>0</v>
      </c>
      <c r="Q19" s="297">
        <v>0</v>
      </c>
      <c r="R19" s="298">
        <v>0</v>
      </c>
      <c r="S19" s="297">
        <v>0</v>
      </c>
      <c r="T19" s="298">
        <v>0</v>
      </c>
      <c r="U19" s="297">
        <v>0</v>
      </c>
      <c r="V19" s="297">
        <v>0</v>
      </c>
    </row>
    <row r="20" spans="2:22" ht="6" customHeight="1" thickBot="1"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</row>
    <row r="21" spans="2:22" ht="19.5" customHeight="1" thickBot="1">
      <c r="B21" s="300" t="s">
        <v>116</v>
      </c>
      <c r="C21" s="301">
        <v>255750</v>
      </c>
      <c r="D21" s="301">
        <v>83329</v>
      </c>
      <c r="E21" s="301">
        <v>25660.788</v>
      </c>
      <c r="F21" s="301">
        <v>13268.800000000003</v>
      </c>
      <c r="G21" s="301">
        <v>80546.96900000001</v>
      </c>
      <c r="H21" s="301">
        <v>72631.851</v>
      </c>
      <c r="I21" s="301">
        <v>211913.728</v>
      </c>
      <c r="J21" s="301">
        <v>185978.03999999998</v>
      </c>
      <c r="K21" s="301">
        <v>88207.158</v>
      </c>
      <c r="L21" s="301">
        <v>75237.86999999998</v>
      </c>
      <c r="M21" s="301">
        <v>0</v>
      </c>
      <c r="N21" s="301">
        <v>0</v>
      </c>
      <c r="O21" s="301">
        <v>406328.64300000004</v>
      </c>
      <c r="P21" s="301">
        <v>347116.561</v>
      </c>
      <c r="Q21" s="301">
        <v>0</v>
      </c>
      <c r="R21" s="301">
        <v>0</v>
      </c>
      <c r="S21" s="301">
        <v>0</v>
      </c>
      <c r="T21" s="301">
        <v>0</v>
      </c>
      <c r="U21" s="301">
        <v>662078.6429999999</v>
      </c>
      <c r="V21" s="301">
        <v>430445.5610000002</v>
      </c>
    </row>
    <row r="22" spans="2:22" ht="3.75" customHeight="1" hidden="1">
      <c r="B22" s="248"/>
      <c r="C22" s="249">
        <v>0</v>
      </c>
      <c r="D22" s="228">
        <v>0</v>
      </c>
      <c r="E22" s="249">
        <v>0</v>
      </c>
      <c r="F22" s="228">
        <v>0</v>
      </c>
      <c r="G22" s="249">
        <v>0</v>
      </c>
      <c r="H22" s="228">
        <v>0</v>
      </c>
      <c r="I22" s="249">
        <v>0</v>
      </c>
      <c r="J22" s="228">
        <v>0</v>
      </c>
      <c r="K22" s="249">
        <v>0</v>
      </c>
      <c r="L22" s="228">
        <v>0</v>
      </c>
      <c r="M22" s="242">
        <v>0</v>
      </c>
      <c r="N22" s="242">
        <v>0</v>
      </c>
      <c r="O22" s="227">
        <v>0</v>
      </c>
      <c r="P22" s="228">
        <v>0</v>
      </c>
      <c r="Q22" s="227">
        <v>0</v>
      </c>
      <c r="R22" s="228">
        <v>0</v>
      </c>
      <c r="S22" s="227">
        <v>0</v>
      </c>
      <c r="T22" s="228">
        <v>0</v>
      </c>
      <c r="U22" s="227">
        <v>0</v>
      </c>
      <c r="V22" s="227">
        <v>0</v>
      </c>
    </row>
    <row r="23" spans="2:22" ht="12.75" customHeight="1"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</row>
    <row r="24" spans="2:22" ht="19.5" customHeight="1">
      <c r="B24" s="284" t="s">
        <v>184</v>
      </c>
      <c r="C24" s="302">
        <v>172421</v>
      </c>
      <c r="D24" s="303">
        <v>2.0691595962990075</v>
      </c>
      <c r="E24" s="302">
        <v>12391.987999999998</v>
      </c>
      <c r="F24" s="303">
        <v>0.9339192692632337</v>
      </c>
      <c r="G24" s="302">
        <v>7915.118000000017</v>
      </c>
      <c r="H24" s="303">
        <v>0.10897585413319588</v>
      </c>
      <c r="I24" s="302">
        <v>25935.688000000024</v>
      </c>
      <c r="J24" s="303">
        <v>0.1394556475592496</v>
      </c>
      <c r="K24" s="302">
        <v>12969.288000000015</v>
      </c>
      <c r="L24" s="303">
        <v>0.1723771286986197</v>
      </c>
      <c r="M24" s="302">
        <v>0</v>
      </c>
      <c r="N24" s="302">
        <v>0</v>
      </c>
      <c r="O24" s="302">
        <v>59212.08200000005</v>
      </c>
      <c r="P24" s="303">
        <v>0.1705827052141141</v>
      </c>
      <c r="Q24" s="302">
        <v>0</v>
      </c>
      <c r="R24" s="303">
        <v>0</v>
      </c>
      <c r="S24" s="302">
        <v>0</v>
      </c>
      <c r="T24" s="303">
        <v>0</v>
      </c>
      <c r="U24" s="302">
        <v>231633.0819999997</v>
      </c>
      <c r="V24" s="303">
        <v>0.5381239882271653</v>
      </c>
    </row>
    <row r="25" spans="2:17" ht="12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"/>
    </row>
    <row r="26" spans="2:17" ht="17.25" customHeight="1" hidden="1">
      <c r="B26" s="110" t="s">
        <v>104</v>
      </c>
      <c r="C26"/>
      <c r="D26" s="211">
        <v>2.0691595962990075</v>
      </c>
      <c r="E26"/>
      <c r="F26" s="215">
        <v>1.323082015177028</v>
      </c>
      <c r="G26"/>
      <c r="H26" s="211">
        <v>0.24475237173284653</v>
      </c>
      <c r="I26"/>
      <c r="J26" s="211">
        <v>0.19393931787585933</v>
      </c>
      <c r="K26"/>
      <c r="L26" s="211">
        <v>0.18051870551632215</v>
      </c>
      <c r="M26" s="205">
        <v>0</v>
      </c>
      <c r="N26" s="206"/>
      <c r="O26"/>
      <c r="P26"/>
      <c r="Q26" s="2"/>
    </row>
    <row r="27" spans="2:17" ht="25.5" customHeight="1" hidden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"/>
    </row>
    <row r="28" spans="2:17" ht="25.5" customHeight="1" hidden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"/>
    </row>
    <row r="29" spans="2:17" ht="25.5" customHeight="1" hidden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"/>
    </row>
    <row r="30" spans="2:17" ht="25.5" customHeight="1" hidden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"/>
    </row>
    <row r="31" spans="2:17" ht="25.5" customHeight="1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"/>
    </row>
    <row r="32" spans="2:17" ht="25.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"/>
    </row>
    <row r="33" spans="2:17" ht="19.5" customHeight="1" hidden="1">
      <c r="B33" s="110" t="s">
        <v>103</v>
      </c>
      <c r="C33" s="209">
        <v>0.099</v>
      </c>
      <c r="D33" s="206">
        <v>0.089</v>
      </c>
      <c r="E33" s="209">
        <v>0.167</v>
      </c>
      <c r="F33" s="206">
        <v>0.231</v>
      </c>
      <c r="G33" s="209">
        <v>0.464</v>
      </c>
      <c r="H33" s="206">
        <v>0.505</v>
      </c>
      <c r="I33" s="209">
        <v>0.263</v>
      </c>
      <c r="J33" s="206">
        <v>0.237</v>
      </c>
      <c r="K33" s="209">
        <v>0.198</v>
      </c>
      <c r="L33" s="206">
        <v>0.208</v>
      </c>
      <c r="M33" s="205"/>
      <c r="N33" s="206"/>
      <c r="O33" s="209">
        <v>0.193</v>
      </c>
      <c r="P33" s="206">
        <v>0.185</v>
      </c>
      <c r="Q33" s="2"/>
    </row>
    <row r="34" spans="2:17" ht="12.75" customHeight="1" hidden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"/>
    </row>
    <row r="35" spans="2:17" ht="12.75" customHeight="1" hidden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"/>
    </row>
    <row r="36" spans="2:17" ht="12.75" customHeight="1" hidden="1">
      <c r="B36" s="23"/>
      <c r="C36" s="125">
        <v>172421</v>
      </c>
      <c r="D36" s="23"/>
      <c r="E36" s="125">
        <v>12391.987999999998</v>
      </c>
      <c r="F36" s="23"/>
      <c r="G36" s="125">
        <v>7915.118000000017</v>
      </c>
      <c r="H36" s="23"/>
      <c r="I36" s="125">
        <v>25935.688000000024</v>
      </c>
      <c r="J36" s="23"/>
      <c r="K36" s="125">
        <v>12969.288000000015</v>
      </c>
      <c r="L36" s="23"/>
      <c r="M36" s="23"/>
      <c r="N36" s="23"/>
      <c r="O36" s="125">
        <v>59212.08200000005</v>
      </c>
      <c r="P36" s="23"/>
      <c r="Q36" s="2"/>
    </row>
    <row r="37" spans="2:15" ht="12.75" hidden="1">
      <c r="B37" s="113"/>
      <c r="C37" s="199">
        <v>2.0691595962990075</v>
      </c>
      <c r="E37" s="199">
        <v>0.9339192692632337</v>
      </c>
      <c r="G37" s="199">
        <v>0.10897585413319588</v>
      </c>
      <c r="I37" s="199">
        <v>0.1394556475592496</v>
      </c>
      <c r="K37" s="199">
        <v>0.1723771286986197</v>
      </c>
      <c r="O37" s="199">
        <v>0.1705827052141141</v>
      </c>
    </row>
    <row r="38" ht="12.75" hidden="1"/>
    <row r="39" spans="2:16" ht="12.75" hidden="1">
      <c r="B39" s="109" t="s">
        <v>48</v>
      </c>
      <c r="D39" s="137">
        <v>112916</v>
      </c>
      <c r="F39" s="137">
        <v>24105.126000000004</v>
      </c>
      <c r="H39" s="137">
        <v>13445.43300000002</v>
      </c>
      <c r="J39" s="137">
        <v>104004.78600000002</v>
      </c>
      <c r="L39" s="137">
        <v>45048.48300000001</v>
      </c>
      <c r="N39" s="137">
        <v>425.028</v>
      </c>
      <c r="P39" s="137">
        <v>187028.85600000003</v>
      </c>
    </row>
    <row r="40" spans="4:16" ht="12.75" hidden="1">
      <c r="D40" s="180">
        <v>0.15350858112370305</v>
      </c>
      <c r="F40" s="180">
        <v>0.25796277316461497</v>
      </c>
      <c r="H40" s="180">
        <v>0.08205760799297034</v>
      </c>
      <c r="J40" s="180">
        <v>0.31613016248904946</v>
      </c>
      <c r="L40" s="180">
        <v>0.22941195082384916</v>
      </c>
      <c r="N40" s="180">
        <v>-1</v>
      </c>
      <c r="P40" s="180">
        <v>0.23909660402558972</v>
      </c>
    </row>
    <row r="41" spans="2:16" ht="12.75" hidden="1">
      <c r="B41" s="109" t="s">
        <v>49</v>
      </c>
      <c r="D41" s="137">
        <v>59505</v>
      </c>
      <c r="F41" s="137">
        <v>-11713.138000000006</v>
      </c>
      <c r="H41" s="137">
        <v>-5530.315000000002</v>
      </c>
      <c r="J41" s="137">
        <v>-78069.098</v>
      </c>
      <c r="L41" s="137">
        <v>-32079.194999999992</v>
      </c>
      <c r="N41" s="137">
        <v>-425.028</v>
      </c>
      <c r="P41" s="137">
        <v>-127816.77399999998</v>
      </c>
    </row>
    <row r="42" spans="4:16" ht="12.75" hidden="1">
      <c r="D42" s="180">
        <v>-0.09123189505687332</v>
      </c>
      <c r="F42" s="180">
        <v>0.14609390680463558</v>
      </c>
      <c r="H42" s="180">
        <v>0.060624973231433225</v>
      </c>
      <c r="J42" s="180">
        <v>0.5458785223407404</v>
      </c>
      <c r="L42" s="180">
        <v>0.2648390076500848</v>
      </c>
      <c r="N42" s="180">
        <v>-1</v>
      </c>
      <c r="P42" s="180">
        <v>0.2937541571646239</v>
      </c>
    </row>
    <row r="43" ht="12.75" hidden="1"/>
    <row r="44" spans="2:17" ht="17.25" customHeight="1" hidden="1">
      <c r="B44" s="110" t="s">
        <v>105</v>
      </c>
      <c r="C44" s="138">
        <v>255750</v>
      </c>
      <c r="D44" s="201">
        <v>83329</v>
      </c>
      <c r="E44" s="205">
        <v>274.70706257907375</v>
      </c>
      <c r="F44" s="201">
        <v>118.25112535174097</v>
      </c>
      <c r="G44" s="138">
        <v>341.83122116481115</v>
      </c>
      <c r="H44" s="201">
        <v>274.6178508492742</v>
      </c>
      <c r="I44" s="214">
        <v>808654.517194076</v>
      </c>
      <c r="J44" s="201">
        <v>677299.5118652725</v>
      </c>
      <c r="K44" s="138">
        <v>482.3728190086269</v>
      </c>
      <c r="L44" s="201">
        <v>408.61090701451616</v>
      </c>
      <c r="M44" s="138">
        <v>0</v>
      </c>
      <c r="N44" s="139">
        <v>0</v>
      </c>
      <c r="O44" s="138">
        <v>0</v>
      </c>
      <c r="P44" s="201">
        <v>59212.08200000005</v>
      </c>
      <c r="Q44" s="2"/>
    </row>
    <row r="45" ht="12.75" hidden="1"/>
    <row r="46" spans="2:17" ht="19.5" customHeight="1" hidden="1">
      <c r="B46" s="110" t="s">
        <v>99</v>
      </c>
      <c r="C46" s="205">
        <v>172421</v>
      </c>
      <c r="D46" s="206">
        <v>2.0691595962990075</v>
      </c>
      <c r="E46" s="205">
        <v>156.45593722733278</v>
      </c>
      <c r="F46" s="206">
        <v>1.323082015177028</v>
      </c>
      <c r="G46" s="205">
        <v>67.21337031553696</v>
      </c>
      <c r="H46" s="206">
        <v>0.24475237173284653</v>
      </c>
      <c r="I46" s="205">
        <v>131355.00532880344</v>
      </c>
      <c r="J46" s="206">
        <v>0.19393931787585933</v>
      </c>
      <c r="K46" s="205">
        <v>73.76191199411073</v>
      </c>
      <c r="L46" s="206">
        <v>0.18051870551632215</v>
      </c>
      <c r="M46" s="205">
        <v>0</v>
      </c>
      <c r="N46" s="206" t="e">
        <v>#DIV/0!</v>
      </c>
      <c r="O46" s="205">
        <v>-59212.08200000005</v>
      </c>
      <c r="P46" s="206">
        <v>-1</v>
      </c>
      <c r="Q46" s="2"/>
    </row>
    <row r="47" ht="3.75" customHeight="1" hidden="1"/>
    <row r="48" ht="12.75" hidden="1"/>
    <row r="49" spans="2:12" ht="12.75" hidden="1">
      <c r="B49" s="3" t="s">
        <v>106</v>
      </c>
      <c r="C49" s="3">
        <v>478.73</v>
      </c>
      <c r="D49" s="3">
        <v>492.55</v>
      </c>
      <c r="E49" s="3">
        <v>5.12496</v>
      </c>
      <c r="F49" s="3">
        <v>4.38959</v>
      </c>
      <c r="G49" s="3">
        <v>2.03167</v>
      </c>
      <c r="H49" s="3">
        <v>1.86231</v>
      </c>
      <c r="I49" s="3">
        <v>1826.815</v>
      </c>
      <c r="J49" s="3">
        <v>1793.781</v>
      </c>
      <c r="K49" s="3">
        <v>2.618</v>
      </c>
      <c r="L49" s="3">
        <v>2.675</v>
      </c>
    </row>
    <row r="50" spans="11:12" ht="12.75" hidden="1">
      <c r="K50" s="3">
        <v>928733.6543354292</v>
      </c>
      <c r="L50" s="3">
        <v>922328.5407572835</v>
      </c>
    </row>
    <row r="51" spans="11:15" ht="12.75" hidden="1">
      <c r="K51" s="3">
        <v>132.2869347827008</v>
      </c>
      <c r="L51" s="3">
        <v>145.28061946843138</v>
      </c>
      <c r="O51" s="180">
        <v>-0.08943852754258141</v>
      </c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</sheetData>
  <sheetProtection/>
  <mergeCells count="11">
    <mergeCell ref="U13:V13"/>
    <mergeCell ref="B5:V5"/>
    <mergeCell ref="B7:V7"/>
    <mergeCell ref="B8:V8"/>
    <mergeCell ref="C13:D13"/>
    <mergeCell ref="E13:F13"/>
    <mergeCell ref="G13:H13"/>
    <mergeCell ref="I13:J13"/>
    <mergeCell ref="K13:L13"/>
    <mergeCell ref="O13:P13"/>
    <mergeCell ref="M13:N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9"/>
  <sheetViews>
    <sheetView showGridLines="0" zoomScale="90" zoomScaleNormal="90" zoomScalePageLayoutView="0" workbookViewId="0" topLeftCell="A3">
      <selection activeCell="C42" sqref="C42"/>
    </sheetView>
  </sheetViews>
  <sheetFormatPr defaultColWidth="11.421875" defaultRowHeight="12.75"/>
  <cols>
    <col min="1" max="1" width="1.1484375" style="3" customWidth="1"/>
    <col min="2" max="2" width="27.7109375" style="3" customWidth="1"/>
    <col min="3" max="3" width="9.7109375" style="3" customWidth="1"/>
    <col min="4" max="4" width="9.57421875" style="3" customWidth="1"/>
    <col min="5" max="5" width="9.28125" style="3" customWidth="1"/>
    <col min="6" max="6" width="9.57421875" style="3" customWidth="1"/>
    <col min="7" max="7" width="10.28125" style="3" customWidth="1"/>
    <col min="8" max="8" width="10.421875" style="3" customWidth="1"/>
    <col min="9" max="10" width="9.7109375" style="3" customWidth="1"/>
    <col min="11" max="12" width="8.7109375" style="3" customWidth="1"/>
    <col min="13" max="13" width="8.140625" style="3" hidden="1" customWidth="1"/>
    <col min="14" max="14" width="0.13671875" style="3" customWidth="1"/>
    <col min="15" max="15" width="10.57421875" style="3" customWidth="1"/>
    <col min="16" max="16" width="13.140625" style="3" customWidth="1"/>
    <col min="17" max="17" width="5.140625" style="3" hidden="1" customWidth="1"/>
    <col min="18" max="18" width="12.00390625" style="3" customWidth="1"/>
    <col min="19" max="19" width="11.57421875" style="3" customWidth="1"/>
    <col min="20" max="16384" width="11.421875" style="3" customWidth="1"/>
  </cols>
  <sheetData>
    <row r="2" ht="12.75">
      <c r="A2" s="124">
        <v>1</v>
      </c>
    </row>
    <row r="5" spans="2:19" ht="16.5" customHeight="1">
      <c r="B5" s="599" t="s">
        <v>120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</row>
    <row r="6" spans="2:17" ht="4.5" customHeight="1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01"/>
    </row>
    <row r="7" spans="2:19" ht="24.75" customHeight="1">
      <c r="B7" s="607" t="s">
        <v>118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</row>
    <row r="8" spans="2:19" ht="15.75" customHeight="1">
      <c r="B8" s="608" t="s">
        <v>183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</row>
    <row r="9" spans="2:17" ht="15.75" customHeight="1"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111"/>
    </row>
    <row r="10" spans="2:17" ht="15.75" customHeight="1">
      <c r="B10" s="414"/>
      <c r="C10" s="414" t="s">
        <v>227</v>
      </c>
      <c r="D10" s="414"/>
      <c r="E10" s="414"/>
      <c r="F10" s="414"/>
      <c r="G10" s="414" t="s">
        <v>228</v>
      </c>
      <c r="H10" s="414"/>
      <c r="I10" s="414"/>
      <c r="J10" s="414"/>
      <c r="K10" s="414"/>
      <c r="L10" s="414"/>
      <c r="M10" s="414"/>
      <c r="N10" s="414"/>
      <c r="O10" s="414"/>
      <c r="P10" s="414"/>
      <c r="Q10" s="111"/>
    </row>
    <row r="11" spans="2:17" ht="27.75" customHeight="1"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111"/>
    </row>
    <row r="12" ht="6.75" customHeight="1"/>
    <row r="13" spans="2:19" s="103" customFormat="1" ht="26.25" customHeight="1">
      <c r="B13" s="285" t="s">
        <v>121</v>
      </c>
      <c r="C13" s="605" t="s">
        <v>50</v>
      </c>
      <c r="D13" s="605"/>
      <c r="E13" s="605" t="s">
        <v>10</v>
      </c>
      <c r="F13" s="605"/>
      <c r="G13" s="606" t="s">
        <v>122</v>
      </c>
      <c r="H13" s="606"/>
      <c r="I13" s="605" t="s">
        <v>14</v>
      </c>
      <c r="J13" s="605"/>
      <c r="K13" s="605" t="s">
        <v>123</v>
      </c>
      <c r="L13" s="605"/>
      <c r="M13" s="605" t="s">
        <v>47</v>
      </c>
      <c r="N13" s="605"/>
      <c r="O13" s="605" t="s">
        <v>217</v>
      </c>
      <c r="P13" s="605"/>
      <c r="Q13" s="15"/>
      <c r="R13" s="605" t="s">
        <v>22</v>
      </c>
      <c r="S13" s="605"/>
    </row>
    <row r="14" spans="2:19" ht="14.25">
      <c r="B14" s="291"/>
      <c r="C14" s="285">
        <v>42522</v>
      </c>
      <c r="D14" s="285">
        <v>42156</v>
      </c>
      <c r="E14" s="285">
        <v>42522</v>
      </c>
      <c r="F14" s="285">
        <v>42156</v>
      </c>
      <c r="G14" s="285">
        <v>42522</v>
      </c>
      <c r="H14" s="285">
        <v>42156</v>
      </c>
      <c r="I14" s="285">
        <v>42522</v>
      </c>
      <c r="J14" s="285">
        <v>42156</v>
      </c>
      <c r="K14" s="285">
        <v>42522</v>
      </c>
      <c r="L14" s="285">
        <v>42156</v>
      </c>
      <c r="M14" s="285">
        <v>42522</v>
      </c>
      <c r="N14" s="285">
        <v>42156</v>
      </c>
      <c r="O14" s="285">
        <v>42522</v>
      </c>
      <c r="P14" s="285">
        <v>42156</v>
      </c>
      <c r="Q14" s="2"/>
      <c r="R14" s="412">
        <v>42522</v>
      </c>
      <c r="S14" s="412">
        <v>42156</v>
      </c>
    </row>
    <row r="15" ht="6" customHeight="1"/>
    <row r="16" spans="2:19" ht="18" customHeight="1" thickBot="1">
      <c r="B16" s="292" t="s">
        <v>114</v>
      </c>
      <c r="C16" s="305">
        <v>650636</v>
      </c>
      <c r="D16" s="305">
        <v>602071</v>
      </c>
      <c r="E16" s="305">
        <v>340563.296</v>
      </c>
      <c r="F16" s="305">
        <v>291727.978</v>
      </c>
      <c r="G16" s="305">
        <v>734547.665</v>
      </c>
      <c r="H16" s="305">
        <v>972984.977</v>
      </c>
      <c r="I16" s="305">
        <v>444158.444</v>
      </c>
      <c r="J16" s="305">
        <v>444192.989</v>
      </c>
      <c r="K16" s="305">
        <v>309706.463</v>
      </c>
      <c r="L16" s="305">
        <v>262755.431</v>
      </c>
      <c r="M16" s="305">
        <v>0</v>
      </c>
      <c r="N16" s="305">
        <v>0</v>
      </c>
      <c r="O16" s="305">
        <v>1828975.8680000002</v>
      </c>
      <c r="P16" s="305">
        <v>1971661.375</v>
      </c>
      <c r="Q16" s="305">
        <v>0</v>
      </c>
      <c r="R16" s="305">
        <v>2479611.8680000002</v>
      </c>
      <c r="S16" s="305">
        <v>2573732.375</v>
      </c>
    </row>
    <row r="17" spans="2:19" s="112" customFormat="1" ht="6" customHeight="1">
      <c r="B17" s="306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246"/>
      <c r="R17" s="295"/>
      <c r="S17" s="295"/>
    </row>
    <row r="18" spans="2:19" ht="18" customHeight="1" thickBot="1">
      <c r="B18" s="292" t="s">
        <v>115</v>
      </c>
      <c r="C18" s="305">
        <v>-575188</v>
      </c>
      <c r="D18" s="305">
        <v>-531224</v>
      </c>
      <c r="E18" s="305">
        <v>-269920.402</v>
      </c>
      <c r="F18" s="305">
        <v>-259028.698</v>
      </c>
      <c r="G18" s="305">
        <v>-669808.249</v>
      </c>
      <c r="H18" s="305">
        <v>-905028.192</v>
      </c>
      <c r="I18" s="305">
        <v>-324088.959</v>
      </c>
      <c r="J18" s="305">
        <v>-326415.328</v>
      </c>
      <c r="K18" s="305">
        <v>-248981.737</v>
      </c>
      <c r="L18" s="305">
        <v>-212782.339</v>
      </c>
      <c r="M18" s="305">
        <v>0</v>
      </c>
      <c r="N18" s="305">
        <v>0</v>
      </c>
      <c r="O18" s="305">
        <v>-1512799.3469999998</v>
      </c>
      <c r="P18" s="305">
        <v>-1703254.557</v>
      </c>
      <c r="Q18" s="305">
        <v>0</v>
      </c>
      <c r="R18" s="305">
        <v>-2087987.3469999998</v>
      </c>
      <c r="S18" s="305">
        <v>-2234478.557</v>
      </c>
    </row>
    <row r="19" spans="2:19" s="112" customFormat="1" ht="6" customHeight="1" thickBot="1">
      <c r="B19" s="308"/>
      <c r="C19" s="309"/>
      <c r="D19" s="310"/>
      <c r="E19" s="309"/>
      <c r="F19" s="310"/>
      <c r="G19" s="309"/>
      <c r="H19" s="310"/>
      <c r="I19" s="309"/>
      <c r="J19" s="310"/>
      <c r="K19" s="309"/>
      <c r="L19" s="310"/>
      <c r="M19" s="309"/>
      <c r="N19" s="310"/>
      <c r="O19" s="309"/>
      <c r="P19" s="310"/>
      <c r="R19" s="297"/>
      <c r="S19" s="297"/>
    </row>
    <row r="20" spans="2:19" ht="6" customHeight="1" hidden="1">
      <c r="B20" s="299"/>
      <c r="C20" s="311">
        <v>0</v>
      </c>
      <c r="D20" s="311">
        <v>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311">
        <v>0</v>
      </c>
      <c r="L20" s="311">
        <v>0</v>
      </c>
      <c r="M20" s="311">
        <v>0</v>
      </c>
      <c r="N20" s="311">
        <v>0</v>
      </c>
      <c r="O20" s="311">
        <v>0</v>
      </c>
      <c r="P20" s="311">
        <v>0</v>
      </c>
      <c r="R20" s="299"/>
      <c r="S20" s="299"/>
    </row>
    <row r="21" spans="2:19" ht="17.25" customHeight="1" thickBot="1">
      <c r="B21" s="300" t="s">
        <v>116</v>
      </c>
      <c r="C21" s="312">
        <v>75448</v>
      </c>
      <c r="D21" s="312">
        <v>70847</v>
      </c>
      <c r="E21" s="312">
        <v>70642.89399999997</v>
      </c>
      <c r="F21" s="290">
        <v>32699.28</v>
      </c>
      <c r="G21" s="312">
        <v>64739.416000000085</v>
      </c>
      <c r="H21" s="312">
        <v>67956.78499999992</v>
      </c>
      <c r="I21" s="312">
        <v>120069.48500000004</v>
      </c>
      <c r="J21" s="312">
        <v>117777.66100000002</v>
      </c>
      <c r="K21" s="312">
        <v>60724.725999999995</v>
      </c>
      <c r="L21" s="312">
        <v>49973.091999999975</v>
      </c>
      <c r="M21" s="312">
        <v>0</v>
      </c>
      <c r="N21" s="312">
        <v>0</v>
      </c>
      <c r="O21" s="312">
        <v>316176.5210000004</v>
      </c>
      <c r="P21" s="312">
        <v>268406.81799999997</v>
      </c>
      <c r="Q21" s="312">
        <v>0</v>
      </c>
      <c r="R21" s="312">
        <v>391624.5210000004</v>
      </c>
      <c r="S21" s="312">
        <v>339253.81799999997</v>
      </c>
    </row>
    <row r="22" spans="2:19" s="194" customFormat="1" ht="5.25" customHeight="1" hidden="1">
      <c r="B22" s="313"/>
      <c r="C22" s="314">
        <v>0</v>
      </c>
      <c r="D22" s="315">
        <v>0</v>
      </c>
      <c r="E22" s="314">
        <v>0</v>
      </c>
      <c r="F22" s="315">
        <v>0</v>
      </c>
      <c r="G22" s="314">
        <v>0</v>
      </c>
      <c r="H22" s="315">
        <v>0</v>
      </c>
      <c r="I22" s="314">
        <v>0</v>
      </c>
      <c r="J22" s="315">
        <v>0</v>
      </c>
      <c r="K22" s="314">
        <v>0</v>
      </c>
      <c r="L22" s="315">
        <v>0</v>
      </c>
      <c r="M22" s="316">
        <v>0</v>
      </c>
      <c r="N22" s="316">
        <v>0</v>
      </c>
      <c r="O22" s="317">
        <v>0</v>
      </c>
      <c r="P22" s="315">
        <v>0</v>
      </c>
      <c r="Q22" s="207"/>
      <c r="R22" s="227">
        <v>0</v>
      </c>
      <c r="S22" s="227">
        <v>0</v>
      </c>
    </row>
    <row r="23" spans="2:19" ht="13.5" customHeight="1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2"/>
      <c r="R23" s="247"/>
      <c r="S23" s="247"/>
    </row>
    <row r="24" spans="2:19" ht="19.5" customHeight="1">
      <c r="B24" s="284" t="s">
        <v>184</v>
      </c>
      <c r="C24" s="321">
        <v>4601</v>
      </c>
      <c r="D24" s="320">
        <v>0.06494276398436066</v>
      </c>
      <c r="E24" s="321">
        <v>37943.61399999997</v>
      </c>
      <c r="F24" s="320">
        <v>-1.1603807178629002</v>
      </c>
      <c r="G24" s="321">
        <v>-3217.3689999998314</v>
      </c>
      <c r="H24" s="320">
        <v>-0.04734433802305149</v>
      </c>
      <c r="I24" s="389">
        <v>2291.8240000000224</v>
      </c>
      <c r="J24" s="320">
        <v>0.019458902312553327</v>
      </c>
      <c r="K24" s="319">
        <v>10751.63400000002</v>
      </c>
      <c r="L24" s="320">
        <v>0.2151484642975469</v>
      </c>
      <c r="M24" s="319">
        <v>0</v>
      </c>
      <c r="N24" s="322"/>
      <c r="O24" s="321">
        <v>47769.703000000445</v>
      </c>
      <c r="P24" s="320">
        <v>0.17797499838472974</v>
      </c>
      <c r="Q24" s="2"/>
      <c r="R24" s="321">
        <v>52370.703000000445</v>
      </c>
      <c r="S24" s="320">
        <v>0.15437026857572594</v>
      </c>
    </row>
    <row r="25" spans="2:17" ht="16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"/>
    </row>
    <row r="26" spans="2:17" ht="17.25" customHeight="1" hidden="1">
      <c r="B26" s="110" t="s">
        <v>104</v>
      </c>
      <c r="C26"/>
      <c r="D26" s="211">
        <v>0.06494276398436066</v>
      </c>
      <c r="E26"/>
      <c r="F26" s="211">
        <v>-1.5951143211446122</v>
      </c>
      <c r="G26"/>
      <c r="H26" s="211">
        <v>0.06929324950668082</v>
      </c>
      <c r="I26"/>
      <c r="J26" s="211">
        <v>0.06820486522379686</v>
      </c>
      <c r="K26"/>
      <c r="L26" s="211">
        <v>0.22358706679568133</v>
      </c>
      <c r="M26" s="205">
        <v>0</v>
      </c>
      <c r="N26" s="206"/>
      <c r="O26"/>
      <c r="P26"/>
      <c r="Q26" s="2"/>
    </row>
    <row r="27" spans="2:17" ht="26.25" customHeight="1" hidden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"/>
    </row>
    <row r="28" spans="2:17" ht="26.25" customHeight="1" hidden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"/>
    </row>
    <row r="29" spans="2:17" ht="26.25" customHeight="1" hidden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"/>
    </row>
    <row r="30" spans="2:17" ht="26.25" customHeight="1" hidden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"/>
    </row>
    <row r="31" spans="2:17" ht="26.25" customHeight="1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"/>
    </row>
    <row r="32" spans="2:17" ht="26.2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"/>
    </row>
    <row r="33" spans="2:17" ht="19.5" customHeight="1" hidden="1">
      <c r="B33" s="110" t="s">
        <v>103</v>
      </c>
      <c r="C33" s="209">
        <v>0.273</v>
      </c>
      <c r="D33" s="206">
        <v>0.28</v>
      </c>
      <c r="E33" s="212">
        <v>-0.308</v>
      </c>
      <c r="F33" s="211">
        <v>-0.089</v>
      </c>
      <c r="G33" s="209">
        <v>0.308</v>
      </c>
      <c r="H33" s="206">
        <v>0.463</v>
      </c>
      <c r="I33" s="209">
        <v>0.34</v>
      </c>
      <c r="J33" s="206">
        <v>0.358</v>
      </c>
      <c r="K33" s="209">
        <v>0.204</v>
      </c>
      <c r="L33" s="206">
        <v>0.2</v>
      </c>
      <c r="M33" s="205"/>
      <c r="N33" s="206"/>
      <c r="O33" s="209">
        <v>0.249</v>
      </c>
      <c r="P33" s="206">
        <v>0.324</v>
      </c>
      <c r="Q33" s="2"/>
    </row>
    <row r="34" spans="2:17" ht="12.75" customHeight="1" hidden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"/>
    </row>
    <row r="35" spans="2:17" ht="12.75" customHeight="1" hidden="1">
      <c r="B35" s="23"/>
      <c r="C35" s="125">
        <v>4601</v>
      </c>
      <c r="D35" s="23"/>
      <c r="E35" s="125">
        <v>37943.61399999997</v>
      </c>
      <c r="F35" s="23"/>
      <c r="G35" s="125">
        <v>-3217.3689999998314</v>
      </c>
      <c r="H35" s="23"/>
      <c r="I35" s="125">
        <v>2291.8240000000224</v>
      </c>
      <c r="J35" s="23"/>
      <c r="K35" s="125">
        <v>10751.63400000002</v>
      </c>
      <c r="L35" s="23"/>
      <c r="M35" s="23"/>
      <c r="N35" s="23"/>
      <c r="O35" s="125">
        <v>47769.703000000445</v>
      </c>
      <c r="P35" s="23"/>
      <c r="Q35" s="2"/>
    </row>
    <row r="36" spans="2:15" ht="12.75" hidden="1">
      <c r="B36" s="113"/>
      <c r="C36" s="199">
        <v>0.06494276398436066</v>
      </c>
      <c r="E36" s="199">
        <v>1.1603807178629002</v>
      </c>
      <c r="G36" s="199">
        <v>-0.04734433802305149</v>
      </c>
      <c r="I36" s="199">
        <v>0.019458902312553327</v>
      </c>
      <c r="K36" s="199">
        <v>0.2151484642975469</v>
      </c>
      <c r="O36" s="199">
        <v>0.17797499838472974</v>
      </c>
    </row>
    <row r="37" ht="12.75" hidden="1"/>
    <row r="38" spans="2:16" ht="12.75" hidden="1">
      <c r="B38" s="109" t="s">
        <v>48</v>
      </c>
      <c r="D38" s="137">
        <v>48565</v>
      </c>
      <c r="F38" s="137">
        <v>48835.31799999997</v>
      </c>
      <c r="H38" s="137">
        <v>-238437.31199999992</v>
      </c>
      <c r="J38" s="137">
        <v>-34.5449999999837</v>
      </c>
      <c r="L38" s="137">
        <v>46951.03200000001</v>
      </c>
      <c r="N38" s="137">
        <v>0</v>
      </c>
      <c r="P38" s="137">
        <v>-142685.50699999975</v>
      </c>
    </row>
    <row r="39" spans="4:16" ht="12.75" hidden="1">
      <c r="D39" s="180">
        <v>0.0806632440360024</v>
      </c>
      <c r="F39" s="180">
        <v>0.1674001867589127</v>
      </c>
      <c r="H39" s="180">
        <v>-0.24505754727598422</v>
      </c>
      <c r="J39" s="180">
        <v>-7.77702504439657E-05</v>
      </c>
      <c r="L39" s="180">
        <v>0.1786871990478477</v>
      </c>
      <c r="N39" s="180" t="e">
        <v>#DIV/0!</v>
      </c>
      <c r="P39" s="180">
        <v>-0.07236816058234125</v>
      </c>
    </row>
    <row r="40" spans="2:16" ht="12.75" hidden="1">
      <c r="B40" s="109" t="s">
        <v>49</v>
      </c>
      <c r="D40" s="137">
        <v>-43964</v>
      </c>
      <c r="F40" s="137">
        <v>-10891.703999999998</v>
      </c>
      <c r="H40" s="137">
        <v>235219.9430000001</v>
      </c>
      <c r="J40" s="137">
        <v>2326.369000000006</v>
      </c>
      <c r="L40" s="137">
        <v>-36199.39799999999</v>
      </c>
      <c r="N40" s="137">
        <v>0</v>
      </c>
      <c r="P40" s="137">
        <v>190455.2100000002</v>
      </c>
    </row>
    <row r="41" spans="4:16" ht="14.25" customHeight="1" hidden="1">
      <c r="D41" s="180">
        <v>0.0827598150685963</v>
      </c>
      <c r="F41" s="180">
        <v>0.042048252120697446</v>
      </c>
      <c r="H41" s="180">
        <v>-0.2599034428752912</v>
      </c>
      <c r="J41" s="180">
        <v>-0.007127021314391235</v>
      </c>
      <c r="L41" s="180">
        <v>0.17012407218627287</v>
      </c>
      <c r="N41" s="180" t="e">
        <v>#DIV/0!</v>
      </c>
      <c r="P41" s="180">
        <v>-0.11181840624894931</v>
      </c>
    </row>
    <row r="42" ht="12.75" hidden="1"/>
    <row r="43" ht="12.75" hidden="1"/>
    <row r="44" spans="2:17" ht="17.25" customHeight="1" hidden="1">
      <c r="B44" s="110" t="s">
        <v>105</v>
      </c>
      <c r="C44" s="138">
        <v>75448</v>
      </c>
      <c r="D44" s="201">
        <v>70847</v>
      </c>
      <c r="E44" s="205">
        <v>756.2551042011986</v>
      </c>
      <c r="F44" s="201">
        <v>291.41494771129834</v>
      </c>
      <c r="G44" s="205">
        <v>274.74595138119645</v>
      </c>
      <c r="H44" s="201">
        <v>256.94163084630964</v>
      </c>
      <c r="I44" s="205">
        <v>458180.46965988155</v>
      </c>
      <c r="J44" s="201">
        <v>428925.6532864502</v>
      </c>
      <c r="K44" s="205">
        <v>332.081408451528</v>
      </c>
      <c r="L44" s="201">
        <v>271.39990072073886</v>
      </c>
      <c r="M44" s="138">
        <v>0</v>
      </c>
      <c r="N44" s="139" t="e">
        <v>#DIV/0!</v>
      </c>
      <c r="O44" s="138">
        <v>0</v>
      </c>
      <c r="P44" s="201">
        <v>-0.18418656683129056</v>
      </c>
      <c r="Q44" s="2"/>
    </row>
    <row r="45" ht="12.75" hidden="1"/>
    <row r="46" spans="2:17" ht="19.5" customHeight="1" hidden="1">
      <c r="B46" s="110" t="s">
        <v>99</v>
      </c>
      <c r="C46" s="205">
        <v>4601</v>
      </c>
      <c r="D46" s="206">
        <v>0.06494276398436066</v>
      </c>
      <c r="E46" s="205">
        <v>464.84015648990027</v>
      </c>
      <c r="F46" s="206">
        <v>1.5951143211446122</v>
      </c>
      <c r="G46" s="205">
        <v>17.804320534886813</v>
      </c>
      <c r="H46" s="206">
        <v>0.06929324950668082</v>
      </c>
      <c r="I46" s="205">
        <v>29254.816373431357</v>
      </c>
      <c r="J46" s="206">
        <v>0.06820486522379686</v>
      </c>
      <c r="K46" s="205">
        <v>60.68150773078912</v>
      </c>
      <c r="L46" s="206">
        <v>0.22358706679568133</v>
      </c>
      <c r="M46" s="205" t="e">
        <v>#DIV/0!</v>
      </c>
      <c r="N46" s="206" t="e">
        <v>#DIV/0!</v>
      </c>
      <c r="O46" s="205">
        <v>0.18418656683129056</v>
      </c>
      <c r="P46" s="206">
        <v>-1</v>
      </c>
      <c r="Q46" s="2"/>
    </row>
    <row r="47" ht="6.75" customHeight="1" hidden="1"/>
    <row r="48" ht="3.75" customHeight="1" hidden="1"/>
    <row r="49" spans="2:12" ht="12.75" hidden="1">
      <c r="B49" s="3" t="s">
        <v>106</v>
      </c>
      <c r="C49" s="3">
        <v>478.73</v>
      </c>
      <c r="D49" s="3">
        <v>492.55</v>
      </c>
      <c r="E49" s="3">
        <v>5.12496</v>
      </c>
      <c r="F49" s="3">
        <v>4.38959</v>
      </c>
      <c r="G49" s="3">
        <v>2.03167</v>
      </c>
      <c r="H49" s="3">
        <v>1.86231</v>
      </c>
      <c r="I49" s="3">
        <v>1826.815</v>
      </c>
      <c r="J49" s="3">
        <v>1793.781</v>
      </c>
      <c r="K49" s="3">
        <v>2.618</v>
      </c>
      <c r="L49" s="3">
        <v>2.675</v>
      </c>
    </row>
  </sheetData>
  <sheetProtection/>
  <mergeCells count="11">
    <mergeCell ref="R13:S13"/>
    <mergeCell ref="B5:S5"/>
    <mergeCell ref="B7:S7"/>
    <mergeCell ref="B8:S8"/>
    <mergeCell ref="C13:D13"/>
    <mergeCell ref="E13:F13"/>
    <mergeCell ref="G13:H13"/>
    <mergeCell ref="I13:J13"/>
    <mergeCell ref="K13:L13"/>
    <mergeCell ref="O13:P13"/>
    <mergeCell ref="M13:N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90"/>
  <sheetViews>
    <sheetView showGridLines="0" zoomScalePageLayoutView="0" workbookViewId="0" topLeftCell="A1">
      <selection activeCell="C42" sqref="C42"/>
    </sheetView>
  </sheetViews>
  <sheetFormatPr defaultColWidth="3.421875" defaultRowHeight="12.75"/>
  <cols>
    <col min="1" max="1" width="3.421875" style="64" customWidth="1"/>
    <col min="2" max="2" width="23.8515625" style="64" hidden="1" customWidth="1"/>
    <col min="3" max="3" width="10.57421875" style="64" hidden="1" customWidth="1"/>
    <col min="4" max="4" width="11.57421875" style="65" hidden="1" customWidth="1"/>
    <col min="5" max="5" width="0.85546875" style="65" hidden="1" customWidth="1"/>
    <col min="6" max="6" width="11.28125" style="65" hidden="1" customWidth="1"/>
    <col min="7" max="7" width="0.85546875" style="65" hidden="1" customWidth="1"/>
    <col min="8" max="8" width="12.140625" style="64" hidden="1" customWidth="1"/>
    <col min="9" max="9" width="0.85546875" style="64" hidden="1" customWidth="1"/>
    <col min="10" max="10" width="12.8515625" style="64" hidden="1" customWidth="1"/>
    <col min="11" max="11" width="0.42578125" style="64" hidden="1" customWidth="1"/>
    <col min="12" max="12" width="0.71875" style="64" hidden="1" customWidth="1"/>
    <col min="13" max="13" width="0.13671875" style="64" hidden="1" customWidth="1"/>
    <col min="14" max="14" width="10.8515625" style="67" hidden="1" customWidth="1"/>
    <col min="15" max="15" width="14.421875" style="64" customWidth="1"/>
    <col min="16" max="16" width="38.28125" style="64" customWidth="1"/>
    <col min="17" max="22" width="13.8515625" style="64" customWidth="1"/>
    <col min="23" max="23" width="1.421875" style="64" customWidth="1"/>
    <col min="24" max="26" width="14.00390625" style="64" hidden="1" customWidth="1"/>
    <col min="27" max="27" width="11.28125" style="64" hidden="1" customWidth="1"/>
    <col min="28" max="28" width="1.57421875" style="64" hidden="1" customWidth="1"/>
    <col min="29" max="29" width="3.421875" style="64" hidden="1" customWidth="1"/>
    <col min="30" max="30" width="8.8515625" style="64" hidden="1" customWidth="1"/>
    <col min="31" max="16384" width="3.421875" style="64" customWidth="1"/>
  </cols>
  <sheetData>
    <row r="2" spans="14:22" ht="15">
      <c r="N2" s="127">
        <v>1</v>
      </c>
      <c r="P2" s="614" t="s">
        <v>237</v>
      </c>
      <c r="Q2" s="614"/>
      <c r="R2" s="614"/>
      <c r="S2" s="614"/>
      <c r="T2" s="614"/>
      <c r="U2" s="614"/>
      <c r="V2" s="614"/>
    </row>
    <row r="3" spans="2:22" ht="18" customHeight="1">
      <c r="B3" s="66" t="s">
        <v>26</v>
      </c>
      <c r="C3" s="66"/>
      <c r="D3" s="66"/>
      <c r="E3" s="66"/>
      <c r="F3" s="66"/>
      <c r="G3" s="66"/>
      <c r="H3" s="66"/>
      <c r="I3" s="66"/>
      <c r="J3" s="66"/>
      <c r="P3" s="615" t="s">
        <v>183</v>
      </c>
      <c r="Q3" s="615"/>
      <c r="R3" s="615"/>
      <c r="S3" s="615"/>
      <c r="T3" s="615"/>
      <c r="U3" s="615"/>
      <c r="V3" s="615"/>
    </row>
    <row r="4" spans="2:26" ht="13.5" customHeight="1">
      <c r="B4" s="66" t="s">
        <v>27</v>
      </c>
      <c r="C4" s="66"/>
      <c r="D4" s="66"/>
      <c r="E4" s="66"/>
      <c r="F4" s="66"/>
      <c r="G4" s="66"/>
      <c r="H4" s="66"/>
      <c r="I4" s="66"/>
      <c r="J4" s="66"/>
      <c r="P4" s="106"/>
      <c r="Q4" s="105"/>
      <c r="R4" s="105"/>
      <c r="S4" s="105"/>
      <c r="T4" s="105"/>
      <c r="U4" s="105"/>
      <c r="V4" s="105"/>
      <c r="W4" s="3"/>
      <c r="X4" s="3"/>
      <c r="Y4" s="3"/>
      <c r="Z4" s="3"/>
    </row>
    <row r="5" spans="2:26" ht="18.75" customHeight="1" thickBot="1">
      <c r="B5" s="68" t="s">
        <v>16</v>
      </c>
      <c r="C5" s="69"/>
      <c r="D5" s="70">
        <v>39417</v>
      </c>
      <c r="E5" s="70"/>
      <c r="F5" s="70">
        <v>39783</v>
      </c>
      <c r="G5" s="70"/>
      <c r="H5" s="71" t="s">
        <v>81</v>
      </c>
      <c r="I5" s="71"/>
      <c r="J5" s="72" t="s">
        <v>82</v>
      </c>
      <c r="N5" s="67" t="s">
        <v>28</v>
      </c>
      <c r="P5" s="323"/>
      <c r="Q5" s="605">
        <v>42522</v>
      </c>
      <c r="R5" s="605"/>
      <c r="S5" s="605"/>
      <c r="T5" s="612">
        <v>42156</v>
      </c>
      <c r="U5" s="613"/>
      <c r="V5" s="613"/>
      <c r="W5" s="3"/>
      <c r="X5" s="609" t="s">
        <v>30</v>
      </c>
      <c r="Y5" s="610"/>
      <c r="Z5" s="611"/>
    </row>
    <row r="6" spans="2:27" ht="27" thickBot="1" thickTop="1">
      <c r="B6" s="73"/>
      <c r="C6" s="74"/>
      <c r="D6" s="75"/>
      <c r="E6" s="76"/>
      <c r="F6" s="75"/>
      <c r="G6" s="76"/>
      <c r="H6" s="75"/>
      <c r="I6" s="76"/>
      <c r="J6" s="77"/>
      <c r="P6" s="323" t="s">
        <v>124</v>
      </c>
      <c r="Q6" s="323" t="s">
        <v>114</v>
      </c>
      <c r="R6" s="323" t="s">
        <v>115</v>
      </c>
      <c r="S6" s="323" t="s">
        <v>116</v>
      </c>
      <c r="T6" s="323" t="s">
        <v>114</v>
      </c>
      <c r="U6" s="323" t="s">
        <v>115</v>
      </c>
      <c r="V6" s="323" t="s">
        <v>116</v>
      </c>
      <c r="W6" s="3"/>
      <c r="X6" s="99" t="s">
        <v>23</v>
      </c>
      <c r="Y6" s="99" t="s">
        <v>29</v>
      </c>
      <c r="Z6" s="100" t="e">
        <v>#REF!</v>
      </c>
      <c r="AA6" s="182"/>
    </row>
    <row r="7" spans="2:27" ht="6" customHeight="1" thickTop="1">
      <c r="B7" s="78"/>
      <c r="C7" s="79"/>
      <c r="D7" s="80"/>
      <c r="E7" s="81"/>
      <c r="F7" s="80"/>
      <c r="G7" s="81"/>
      <c r="H7" s="80"/>
      <c r="I7" s="81"/>
      <c r="J7" s="82"/>
      <c r="AA7" s="141"/>
    </row>
    <row r="8" spans="2:30" ht="15" thickBot="1">
      <c r="B8" s="78" t="s">
        <v>31</v>
      </c>
      <c r="C8" s="79"/>
      <c r="D8" s="80">
        <v>1726963</v>
      </c>
      <c r="E8" s="81"/>
      <c r="F8" s="80">
        <v>2491589</v>
      </c>
      <c r="G8" s="81"/>
      <c r="H8" s="80">
        <v>764626</v>
      </c>
      <c r="I8" s="81"/>
      <c r="J8" s="82">
        <v>0.4427576039556145</v>
      </c>
      <c r="N8" s="83">
        <v>1726964</v>
      </c>
      <c r="P8" s="324" t="s">
        <v>272</v>
      </c>
      <c r="Q8" s="325">
        <v>702015</v>
      </c>
      <c r="R8" s="325">
        <v>-395430</v>
      </c>
      <c r="S8" s="325">
        <v>306585</v>
      </c>
      <c r="T8" s="325">
        <v>561009</v>
      </c>
      <c r="U8" s="325">
        <v>-293915</v>
      </c>
      <c r="V8" s="325">
        <v>267094</v>
      </c>
      <c r="W8" s="325">
        <v>0</v>
      </c>
      <c r="X8" s="325">
        <v>141006</v>
      </c>
      <c r="Y8" s="325">
        <v>-101515</v>
      </c>
      <c r="Z8" s="325">
        <v>39491</v>
      </c>
      <c r="AA8" s="325">
        <v>0.14785431346267605</v>
      </c>
      <c r="AB8" s="325">
        <v>0</v>
      </c>
      <c r="AC8" s="325">
        <v>0</v>
      </c>
      <c r="AD8" s="325">
        <v>0</v>
      </c>
    </row>
    <row r="9" spans="2:27" ht="15" thickBot="1">
      <c r="B9" s="78" t="s">
        <v>57</v>
      </c>
      <c r="C9" s="79"/>
      <c r="D9" s="80">
        <v>115325</v>
      </c>
      <c r="E9" s="81"/>
      <c r="F9" s="80">
        <v>181685</v>
      </c>
      <c r="G9" s="81"/>
      <c r="H9" s="80">
        <v>66360</v>
      </c>
      <c r="I9" s="81"/>
      <c r="J9" s="82">
        <v>0.5754172989377846</v>
      </c>
      <c r="N9" s="83">
        <v>115325</v>
      </c>
      <c r="P9" s="326" t="s">
        <v>63</v>
      </c>
      <c r="Q9" s="325">
        <v>80189</v>
      </c>
      <c r="R9" s="325">
        <v>-40147</v>
      </c>
      <c r="S9" s="325">
        <v>40042</v>
      </c>
      <c r="T9" s="325">
        <v>52787</v>
      </c>
      <c r="U9" s="325">
        <v>-11764</v>
      </c>
      <c r="V9" s="325">
        <v>41023</v>
      </c>
      <c r="W9" s="3"/>
      <c r="X9" s="84">
        <v>27402</v>
      </c>
      <c r="Y9" s="84">
        <v>-28383</v>
      </c>
      <c r="Z9" s="84">
        <v>-981</v>
      </c>
      <c r="AA9" s="183">
        <v>-0.023913414426053676</v>
      </c>
    </row>
    <row r="10" spans="2:27" ht="15" thickBot="1">
      <c r="B10" s="78" t="s">
        <v>58</v>
      </c>
      <c r="C10" s="79"/>
      <c r="D10" s="80">
        <v>103414</v>
      </c>
      <c r="E10" s="81"/>
      <c r="F10" s="80">
        <v>138504</v>
      </c>
      <c r="G10" s="81"/>
      <c r="H10" s="80">
        <v>35090</v>
      </c>
      <c r="I10" s="81"/>
      <c r="J10" s="82">
        <v>0.33931575995513175</v>
      </c>
      <c r="N10" s="83">
        <v>103414</v>
      </c>
      <c r="P10" s="326" t="s">
        <v>66</v>
      </c>
      <c r="Q10" s="325">
        <v>75816</v>
      </c>
      <c r="R10" s="325">
        <v>-50548</v>
      </c>
      <c r="S10" s="325">
        <v>25268</v>
      </c>
      <c r="T10" s="325">
        <v>78785</v>
      </c>
      <c r="U10" s="325">
        <v>-68610</v>
      </c>
      <c r="V10" s="325">
        <v>10175</v>
      </c>
      <c r="W10" s="3"/>
      <c r="X10" s="84">
        <v>-2969</v>
      </c>
      <c r="Y10" s="84">
        <v>18062</v>
      </c>
      <c r="Z10" s="84">
        <v>15093</v>
      </c>
      <c r="AA10" s="183">
        <v>1.4833415233415232</v>
      </c>
    </row>
    <row r="11" spans="2:27" ht="15" thickBot="1">
      <c r="B11" s="78" t="s">
        <v>59</v>
      </c>
      <c r="C11" s="79"/>
      <c r="D11" s="80">
        <v>87253</v>
      </c>
      <c r="E11" s="81"/>
      <c r="F11" s="80">
        <v>93228</v>
      </c>
      <c r="G11" s="81"/>
      <c r="H11" s="80">
        <v>5975</v>
      </c>
      <c r="I11" s="81"/>
      <c r="J11" s="82">
        <v>0.0684790207786552</v>
      </c>
      <c r="N11" s="83">
        <v>87253</v>
      </c>
      <c r="P11" s="326" t="s">
        <v>77</v>
      </c>
      <c r="Q11" s="325">
        <v>24800</v>
      </c>
      <c r="R11" s="325">
        <v>-8986</v>
      </c>
      <c r="S11" s="325">
        <v>15814</v>
      </c>
      <c r="T11" s="325">
        <v>34016</v>
      </c>
      <c r="U11" s="325">
        <v>-12194</v>
      </c>
      <c r="V11" s="325">
        <v>21822</v>
      </c>
      <c r="W11" s="3"/>
      <c r="X11" s="84">
        <v>-9216</v>
      </c>
      <c r="Y11" s="84">
        <v>3208</v>
      </c>
      <c r="Z11" s="84">
        <v>-6008</v>
      </c>
      <c r="AA11" s="183">
        <v>-0.2753184859316286</v>
      </c>
    </row>
    <row r="12" spans="2:30" ht="15" hidden="1" thickBot="1">
      <c r="B12" s="78" t="s">
        <v>32</v>
      </c>
      <c r="C12" s="79"/>
      <c r="D12" s="80">
        <v>803144</v>
      </c>
      <c r="E12" s="81"/>
      <c r="F12" s="80">
        <v>1081028</v>
      </c>
      <c r="G12" s="81"/>
      <c r="H12" s="80">
        <v>277884</v>
      </c>
      <c r="I12" s="81"/>
      <c r="J12" s="82">
        <v>0.34599523871186233</v>
      </c>
      <c r="N12" s="174">
        <v>803144</v>
      </c>
      <c r="P12" s="326" t="s">
        <v>32</v>
      </c>
      <c r="Q12" s="325">
        <v>0</v>
      </c>
      <c r="R12" s="325">
        <v>0</v>
      </c>
      <c r="S12" s="325">
        <v>0</v>
      </c>
      <c r="T12" s="325">
        <v>0</v>
      </c>
      <c r="U12" s="325">
        <v>0</v>
      </c>
      <c r="V12" s="325">
        <v>0</v>
      </c>
      <c r="W12" s="3"/>
      <c r="X12" s="84">
        <v>0</v>
      </c>
      <c r="Y12" s="84">
        <v>0</v>
      </c>
      <c r="Z12" s="84">
        <v>0</v>
      </c>
      <c r="AA12" s="183" t="e">
        <v>#DIV/0!</v>
      </c>
      <c r="AD12" s="173"/>
    </row>
    <row r="13" spans="2:27" ht="15" thickBot="1">
      <c r="B13" s="78" t="s">
        <v>33</v>
      </c>
      <c r="C13" s="79"/>
      <c r="D13" s="80">
        <v>293374</v>
      </c>
      <c r="E13" s="81"/>
      <c r="F13" s="80">
        <v>416413</v>
      </c>
      <c r="G13" s="81"/>
      <c r="H13" s="80">
        <v>123039</v>
      </c>
      <c r="I13" s="81"/>
      <c r="J13" s="82">
        <v>0.4193929932441185</v>
      </c>
      <c r="N13" s="83">
        <v>293374</v>
      </c>
      <c r="P13" s="326" t="s">
        <v>33</v>
      </c>
      <c r="Q13" s="325">
        <v>340563</v>
      </c>
      <c r="R13" s="325">
        <v>-269920</v>
      </c>
      <c r="S13" s="325">
        <v>70643</v>
      </c>
      <c r="T13" s="325">
        <v>291728</v>
      </c>
      <c r="U13" s="325">
        <v>-259029</v>
      </c>
      <c r="V13" s="325">
        <v>32699</v>
      </c>
      <c r="W13" s="3"/>
      <c r="X13" s="84">
        <v>48835</v>
      </c>
      <c r="Y13" s="84">
        <v>-10891</v>
      </c>
      <c r="Z13" s="84">
        <v>37944</v>
      </c>
      <c r="AA13" s="183">
        <v>1.1604024587907886</v>
      </c>
    </row>
    <row r="14" spans="2:27" ht="15" thickBot="1">
      <c r="B14" s="78" t="s">
        <v>34</v>
      </c>
      <c r="C14" s="79"/>
      <c r="D14" s="80">
        <v>214530</v>
      </c>
      <c r="E14" s="81"/>
      <c r="F14" s="80">
        <v>313236</v>
      </c>
      <c r="G14" s="81"/>
      <c r="H14" s="80">
        <v>98706</v>
      </c>
      <c r="I14" s="81"/>
      <c r="J14" s="82">
        <v>0.46010348203048523</v>
      </c>
      <c r="N14" s="83">
        <v>214530</v>
      </c>
      <c r="P14" s="326" t="s">
        <v>34</v>
      </c>
      <c r="Q14" s="325">
        <v>309706</v>
      </c>
      <c r="R14" s="325">
        <v>-248983</v>
      </c>
      <c r="S14" s="325">
        <v>60723</v>
      </c>
      <c r="T14" s="325">
        <v>262755</v>
      </c>
      <c r="U14" s="325">
        <v>-212783</v>
      </c>
      <c r="V14" s="325">
        <v>49972</v>
      </c>
      <c r="W14" s="3"/>
      <c r="X14" s="84">
        <v>46951</v>
      </c>
      <c r="Y14" s="84">
        <v>-36200</v>
      </c>
      <c r="Z14" s="84">
        <v>10751</v>
      </c>
      <c r="AA14" s="183">
        <v>0.2151404786680541</v>
      </c>
    </row>
    <row r="15" spans="2:27" ht="15" thickBot="1">
      <c r="B15" s="78" t="s">
        <v>53</v>
      </c>
      <c r="C15" s="79"/>
      <c r="D15" s="80">
        <v>551394</v>
      </c>
      <c r="E15" s="81"/>
      <c r="F15" s="80">
        <v>863638</v>
      </c>
      <c r="G15" s="81"/>
      <c r="H15" s="80">
        <v>312244</v>
      </c>
      <c r="I15" s="81"/>
      <c r="J15" s="82">
        <v>0.5662810984522864</v>
      </c>
      <c r="N15" s="83">
        <v>551394</v>
      </c>
      <c r="P15" s="326" t="s">
        <v>78</v>
      </c>
      <c r="Q15" s="325">
        <v>382065</v>
      </c>
      <c r="R15" s="325">
        <v>-373452</v>
      </c>
      <c r="S15" s="325">
        <v>8613</v>
      </c>
      <c r="T15" s="325">
        <v>537721</v>
      </c>
      <c r="U15" s="325">
        <v>-535417</v>
      </c>
      <c r="V15" s="325">
        <v>2304</v>
      </c>
      <c r="W15" s="3"/>
      <c r="X15" s="84">
        <v>-155656</v>
      </c>
      <c r="Y15" s="84">
        <v>161965</v>
      </c>
      <c r="Z15" s="84">
        <v>6309</v>
      </c>
      <c r="AA15" s="183">
        <v>2.73828125</v>
      </c>
    </row>
    <row r="16" spans="2:27" ht="15" thickBot="1">
      <c r="B16" s="78" t="s">
        <v>21</v>
      </c>
      <c r="C16" s="79"/>
      <c r="D16" s="80">
        <v>439785</v>
      </c>
      <c r="E16" s="81"/>
      <c r="F16" s="80">
        <v>662957</v>
      </c>
      <c r="G16" s="81"/>
      <c r="H16" s="80">
        <v>223172</v>
      </c>
      <c r="I16" s="81"/>
      <c r="J16" s="82">
        <v>0.5074570528781108</v>
      </c>
      <c r="N16" s="83">
        <v>439785</v>
      </c>
      <c r="P16" s="326" t="s">
        <v>21</v>
      </c>
      <c r="Q16" s="325">
        <v>352482</v>
      </c>
      <c r="R16" s="325">
        <v>-296356</v>
      </c>
      <c r="S16" s="325">
        <v>56126</v>
      </c>
      <c r="T16" s="325">
        <v>435264</v>
      </c>
      <c r="U16" s="325">
        <v>-369612</v>
      </c>
      <c r="V16" s="325">
        <v>65652</v>
      </c>
      <c r="W16" s="3"/>
      <c r="X16" s="84">
        <v>-82782</v>
      </c>
      <c r="Y16" s="84">
        <v>73256</v>
      </c>
      <c r="Z16" s="84">
        <v>-9526</v>
      </c>
      <c r="AA16" s="183">
        <v>-0.1450983976116493</v>
      </c>
    </row>
    <row r="17" spans="2:27" ht="15" thickBot="1">
      <c r="B17" s="78" t="s">
        <v>35</v>
      </c>
      <c r="C17" s="79"/>
      <c r="D17" s="158">
        <v>521726</v>
      </c>
      <c r="E17" s="81"/>
      <c r="F17" s="80">
        <v>827845</v>
      </c>
      <c r="G17" s="81"/>
      <c r="H17" s="80">
        <v>306119</v>
      </c>
      <c r="I17" s="81"/>
      <c r="J17" s="82">
        <v>0.5867428496950506</v>
      </c>
      <c r="N17" s="174">
        <v>521726</v>
      </c>
      <c r="P17" s="326" t="s">
        <v>107</v>
      </c>
      <c r="Q17" s="325">
        <v>444158</v>
      </c>
      <c r="R17" s="325">
        <v>-324089</v>
      </c>
      <c r="S17" s="325">
        <v>120069</v>
      </c>
      <c r="T17" s="325">
        <v>444193</v>
      </c>
      <c r="U17" s="325">
        <v>-326416</v>
      </c>
      <c r="V17" s="325">
        <v>117777</v>
      </c>
      <c r="W17" s="3"/>
      <c r="X17" s="84">
        <v>-35</v>
      </c>
      <c r="Y17" s="84">
        <v>2327</v>
      </c>
      <c r="Z17" s="84">
        <v>2292</v>
      </c>
      <c r="AA17" s="183">
        <v>0.019460505871265188</v>
      </c>
    </row>
    <row r="18" spans="2:27" ht="11.25" customHeight="1" hidden="1" thickBot="1">
      <c r="B18" s="78" t="s">
        <v>37</v>
      </c>
      <c r="C18" s="79"/>
      <c r="D18" s="80">
        <v>23844</v>
      </c>
      <c r="E18" s="81"/>
      <c r="F18" s="85">
        <v>13377</v>
      </c>
      <c r="G18" s="81"/>
      <c r="H18" s="80">
        <v>-10467</v>
      </c>
      <c r="I18" s="81"/>
      <c r="J18" s="82">
        <v>-0.43897835933568197</v>
      </c>
      <c r="N18" s="83">
        <v>23844</v>
      </c>
      <c r="P18" s="326" t="s">
        <v>205</v>
      </c>
      <c r="Q18" s="325">
        <v>0</v>
      </c>
      <c r="R18" s="325">
        <v>0</v>
      </c>
      <c r="S18" s="325">
        <v>0</v>
      </c>
      <c r="T18" s="325">
        <v>0</v>
      </c>
      <c r="U18" s="325">
        <v>0</v>
      </c>
      <c r="V18" s="325">
        <v>0</v>
      </c>
      <c r="W18" s="3"/>
      <c r="X18" s="84">
        <v>0</v>
      </c>
      <c r="Y18" s="84">
        <v>0</v>
      </c>
      <c r="Z18" s="84">
        <v>0</v>
      </c>
      <c r="AA18" s="183" t="e">
        <v>#DIV/0!</v>
      </c>
    </row>
    <row r="19" spans="2:27" ht="15" hidden="1" thickBot="1">
      <c r="B19" s="78"/>
      <c r="C19" s="79"/>
      <c r="D19" s="80"/>
      <c r="E19" s="81"/>
      <c r="F19" s="80"/>
      <c r="G19" s="81"/>
      <c r="H19" s="80"/>
      <c r="I19" s="81"/>
      <c r="J19" s="82"/>
      <c r="N19" s="83"/>
      <c r="P19" s="326" t="s">
        <v>209</v>
      </c>
      <c r="Q19" s="325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"/>
      <c r="X19" s="84">
        <v>0</v>
      </c>
      <c r="Y19" s="84">
        <v>0</v>
      </c>
      <c r="Z19" s="84">
        <v>0</v>
      </c>
      <c r="AA19" s="183" t="e">
        <v>#DIV/0!</v>
      </c>
    </row>
    <row r="20" spans="2:27" ht="15" thickBot="1">
      <c r="B20" s="78"/>
      <c r="C20" s="79"/>
      <c r="D20" s="80"/>
      <c r="E20" s="81"/>
      <c r="F20" s="80"/>
      <c r="G20" s="81"/>
      <c r="H20" s="80"/>
      <c r="I20" s="81"/>
      <c r="J20" s="82"/>
      <c r="N20" s="83"/>
      <c r="P20" s="326" t="s">
        <v>109</v>
      </c>
      <c r="Q20" s="325">
        <v>1050</v>
      </c>
      <c r="R20" s="325">
        <v>-1135</v>
      </c>
      <c r="S20" s="325">
        <v>-85</v>
      </c>
      <c r="T20" s="325">
        <v>416</v>
      </c>
      <c r="U20" s="325">
        <v>-1948</v>
      </c>
      <c r="V20" s="325">
        <v>-1532</v>
      </c>
      <c r="W20" s="3"/>
      <c r="X20" s="84">
        <v>634</v>
      </c>
      <c r="Y20" s="84">
        <v>813</v>
      </c>
      <c r="Z20" s="84">
        <v>1447</v>
      </c>
      <c r="AA20" s="183">
        <v>-0.9445169712793734</v>
      </c>
    </row>
    <row r="21" spans="2:27" ht="15" thickBot="1">
      <c r="B21" s="78"/>
      <c r="C21" s="79"/>
      <c r="D21" s="80"/>
      <c r="E21" s="81"/>
      <c r="F21" s="80"/>
      <c r="G21" s="81"/>
      <c r="H21" s="80"/>
      <c r="I21" s="81"/>
      <c r="J21" s="82"/>
      <c r="N21" s="83"/>
      <c r="P21" s="326" t="s">
        <v>110</v>
      </c>
      <c r="Q21" s="325">
        <v>55524</v>
      </c>
      <c r="R21" s="325">
        <v>-51134</v>
      </c>
      <c r="S21" s="325">
        <v>4390</v>
      </c>
      <c r="T21" s="325">
        <v>34264</v>
      </c>
      <c r="U21" s="325">
        <v>-33602</v>
      </c>
      <c r="V21" s="325">
        <v>662</v>
      </c>
      <c r="W21" s="3"/>
      <c r="X21" s="84">
        <v>21260</v>
      </c>
      <c r="Y21" s="84">
        <v>-17532</v>
      </c>
      <c r="Z21" s="84">
        <v>3728</v>
      </c>
      <c r="AA21" s="183">
        <v>5.6314199395770395</v>
      </c>
    </row>
    <row r="22" spans="2:27" ht="15" thickBot="1">
      <c r="B22" s="78"/>
      <c r="C22" s="79"/>
      <c r="D22" s="80"/>
      <c r="E22" s="81"/>
      <c r="F22" s="80"/>
      <c r="G22" s="81"/>
      <c r="H22" s="80"/>
      <c r="I22" s="81"/>
      <c r="J22" s="82"/>
      <c r="N22" s="83"/>
      <c r="P22" s="326" t="s">
        <v>111</v>
      </c>
      <c r="Q22" s="325">
        <v>34090</v>
      </c>
      <c r="R22" s="325">
        <v>-22471</v>
      </c>
      <c r="S22" s="325">
        <v>11619</v>
      </c>
      <c r="T22" s="325">
        <v>25088</v>
      </c>
      <c r="U22" s="325">
        <v>-17239</v>
      </c>
      <c r="V22" s="325">
        <v>7849</v>
      </c>
      <c r="W22" s="3"/>
      <c r="X22" s="84">
        <v>9002</v>
      </c>
      <c r="Y22" s="84">
        <v>-5232</v>
      </c>
      <c r="Z22" s="84">
        <v>3770</v>
      </c>
      <c r="AA22" s="183">
        <v>0.4803159638170468</v>
      </c>
    </row>
    <row r="23" spans="2:27" ht="15" thickBot="1">
      <c r="B23" s="78" t="s">
        <v>39</v>
      </c>
      <c r="C23" s="79"/>
      <c r="D23" s="80">
        <v>5011</v>
      </c>
      <c r="E23" s="81"/>
      <c r="F23" s="80">
        <v>5447</v>
      </c>
      <c r="G23" s="81"/>
      <c r="H23" s="80">
        <v>436</v>
      </c>
      <c r="I23" s="81"/>
      <c r="J23" s="82">
        <v>0.08700858112153265</v>
      </c>
      <c r="N23" s="83">
        <v>5011</v>
      </c>
      <c r="P23" s="326" t="s">
        <v>40</v>
      </c>
      <c r="Q23" s="325">
        <v>11695</v>
      </c>
      <c r="R23" s="325">
        <v>-39786</v>
      </c>
      <c r="S23" s="325">
        <v>-28091</v>
      </c>
      <c r="T23" s="325">
        <v>2835</v>
      </c>
      <c r="U23" s="325">
        <v>-18023</v>
      </c>
      <c r="V23" s="325">
        <v>-15188</v>
      </c>
      <c r="W23" s="3"/>
      <c r="X23" s="84">
        <v>8860</v>
      </c>
      <c r="Y23" s="84">
        <v>-21763</v>
      </c>
      <c r="Z23" s="84">
        <v>-12903</v>
      </c>
      <c r="AA23" s="183">
        <v>0.8495522781143008</v>
      </c>
    </row>
    <row r="24" spans="2:27" ht="15" thickBot="1">
      <c r="B24" s="73" t="s">
        <v>41</v>
      </c>
      <c r="C24" s="74"/>
      <c r="D24" s="80">
        <v>-569680</v>
      </c>
      <c r="E24" s="154"/>
      <c r="F24" s="80">
        <v>-710713</v>
      </c>
      <c r="G24" s="154"/>
      <c r="H24" s="80">
        <v>-141033</v>
      </c>
      <c r="I24" s="154"/>
      <c r="J24" s="82">
        <v>0.24756529981744135</v>
      </c>
      <c r="N24" s="83">
        <v>-569680</v>
      </c>
      <c r="P24" s="324" t="s">
        <v>128</v>
      </c>
      <c r="Q24" s="325">
        <v>-248826</v>
      </c>
      <c r="R24" s="325">
        <v>247607</v>
      </c>
      <c r="S24" s="325">
        <v>-1219</v>
      </c>
      <c r="T24" s="325">
        <v>-161075</v>
      </c>
      <c r="U24" s="325">
        <v>162149</v>
      </c>
      <c r="V24" s="325">
        <v>1074</v>
      </c>
      <c r="W24" s="3"/>
      <c r="X24" s="84" t="e">
        <v>#REF!</v>
      </c>
      <c r="Y24" s="84" t="e">
        <v>#REF!</v>
      </c>
      <c r="Z24" s="84" t="e">
        <v>#REF!</v>
      </c>
      <c r="AA24" s="183" t="e">
        <v>#REF!</v>
      </c>
    </row>
    <row r="25" spans="16:27" ht="6" customHeight="1">
      <c r="P25" s="234"/>
      <c r="Q25" s="234"/>
      <c r="R25" s="234"/>
      <c r="S25" s="234"/>
      <c r="T25" s="234"/>
      <c r="U25" s="234"/>
      <c r="V25" s="234"/>
      <c r="AA25" s="141"/>
    </row>
    <row r="26" spans="2:27" ht="24" customHeight="1" thickBot="1">
      <c r="B26" s="155" t="s">
        <v>42</v>
      </c>
      <c r="C26" s="156"/>
      <c r="D26" s="88">
        <v>4316083</v>
      </c>
      <c r="E26" s="157"/>
      <c r="F26" s="88">
        <v>6378234</v>
      </c>
      <c r="G26" s="157"/>
      <c r="H26" s="88">
        <v>2062151</v>
      </c>
      <c r="I26" s="157"/>
      <c r="J26" s="90">
        <v>0.47778298054045765</v>
      </c>
      <c r="N26" s="83">
        <v>4316084</v>
      </c>
      <c r="P26" s="327" t="s">
        <v>22</v>
      </c>
      <c r="Q26" s="328">
        <v>2565327</v>
      </c>
      <c r="R26" s="321">
        <v>-1874830</v>
      </c>
      <c r="S26" s="321">
        <v>690497</v>
      </c>
      <c r="T26" s="321">
        <v>2599786</v>
      </c>
      <c r="U26" s="321">
        <v>-1998403</v>
      </c>
      <c r="V26" s="321">
        <v>601383</v>
      </c>
      <c r="W26" s="3"/>
      <c r="X26" s="91" t="e">
        <v>#REF!</v>
      </c>
      <c r="Y26" s="91" t="e">
        <v>#REF!</v>
      </c>
      <c r="Z26" s="91" t="e">
        <v>#REF!</v>
      </c>
      <c r="AA26" s="184" t="e">
        <v>#REF!</v>
      </c>
    </row>
    <row r="27" spans="16:22" ht="6" customHeight="1" thickTop="1">
      <c r="P27" s="234"/>
      <c r="Q27" s="234"/>
      <c r="R27" s="234"/>
      <c r="S27" s="234"/>
      <c r="T27" s="234"/>
      <c r="U27" s="234"/>
      <c r="V27" s="234"/>
    </row>
    <row r="28" spans="2:22" ht="14.25">
      <c r="B28" s="66" t="s">
        <v>43</v>
      </c>
      <c r="C28" s="66"/>
      <c r="D28" s="66"/>
      <c r="E28" s="66"/>
      <c r="F28" s="66"/>
      <c r="G28" s="66"/>
      <c r="H28" s="66"/>
      <c r="I28" s="66"/>
      <c r="J28" s="66"/>
      <c r="P28" s="245" t="s">
        <v>208</v>
      </c>
      <c r="Q28" s="245"/>
      <c r="R28" s="245"/>
      <c r="S28" s="245"/>
      <c r="T28" s="245"/>
      <c r="U28" s="245"/>
      <c r="V28" s="245"/>
    </row>
    <row r="29" spans="2:22" ht="14.25">
      <c r="B29" s="66" t="s">
        <v>27</v>
      </c>
      <c r="C29" s="66"/>
      <c r="D29" s="66"/>
      <c r="E29" s="66"/>
      <c r="F29" s="66"/>
      <c r="G29" s="66"/>
      <c r="H29" s="66"/>
      <c r="I29" s="66"/>
      <c r="J29" s="66"/>
      <c r="P29" s="132"/>
      <c r="Q29" s="173"/>
      <c r="R29" s="173"/>
      <c r="S29" s="173"/>
      <c r="T29" s="173"/>
      <c r="U29" s="173"/>
      <c r="V29" s="173"/>
    </row>
    <row r="30" spans="2:15" ht="14.25">
      <c r="B30" s="78" t="s">
        <v>35</v>
      </c>
      <c r="C30" s="79"/>
      <c r="D30" s="158">
        <v>-350277</v>
      </c>
      <c r="E30" s="81"/>
      <c r="F30" s="80">
        <v>-545709</v>
      </c>
      <c r="G30" s="81"/>
      <c r="H30" s="80">
        <v>-195432</v>
      </c>
      <c r="I30" s="81"/>
      <c r="J30" s="82">
        <v>-0.5579355767007255</v>
      </c>
      <c r="N30" s="174">
        <v>-350277</v>
      </c>
      <c r="O30" s="190"/>
    </row>
    <row r="31" spans="2:15" ht="14.25">
      <c r="B31" s="78" t="s">
        <v>36</v>
      </c>
      <c r="C31" s="79"/>
      <c r="D31" s="80">
        <v>-114708</v>
      </c>
      <c r="E31" s="81"/>
      <c r="F31" s="80">
        <v>-166228</v>
      </c>
      <c r="G31" s="81"/>
      <c r="H31" s="80">
        <v>-51520</v>
      </c>
      <c r="I31" s="81"/>
      <c r="J31" s="82">
        <v>-0.44914042612546634</v>
      </c>
      <c r="N31" s="83">
        <v>-114708</v>
      </c>
      <c r="O31" s="190"/>
    </row>
    <row r="32" spans="2:15" ht="14.25">
      <c r="B32" s="78" t="s">
        <v>37</v>
      </c>
      <c r="C32" s="79"/>
      <c r="D32" s="80">
        <v>-16196</v>
      </c>
      <c r="E32" s="81"/>
      <c r="F32" s="85">
        <v>-9203</v>
      </c>
      <c r="G32" s="81"/>
      <c r="H32" s="80">
        <v>6993</v>
      </c>
      <c r="I32" s="81"/>
      <c r="J32" s="82">
        <v>0.43177327735243265</v>
      </c>
      <c r="N32" s="83">
        <v>-16196</v>
      </c>
      <c r="O32" s="190"/>
    </row>
    <row r="33" spans="2:15" ht="14.25">
      <c r="B33" s="78" t="s">
        <v>38</v>
      </c>
      <c r="C33" s="79"/>
      <c r="D33" s="80">
        <v>-45912</v>
      </c>
      <c r="E33" s="81"/>
      <c r="F33" s="80">
        <v>-58261</v>
      </c>
      <c r="G33" s="81"/>
      <c r="H33" s="80">
        <v>-12349</v>
      </c>
      <c r="I33" s="81"/>
      <c r="J33" s="82">
        <v>-0.2689710751001917</v>
      </c>
      <c r="N33" s="83">
        <v>-45912</v>
      </c>
      <c r="O33" s="190"/>
    </row>
    <row r="34" spans="2:15" ht="14.25">
      <c r="B34" s="78" t="s">
        <v>39</v>
      </c>
      <c r="C34" s="79"/>
      <c r="D34" s="80">
        <v>-1502</v>
      </c>
      <c r="E34" s="81"/>
      <c r="F34" s="80">
        <v>-1714</v>
      </c>
      <c r="G34" s="81"/>
      <c r="H34" s="80">
        <v>-212</v>
      </c>
      <c r="I34" s="81"/>
      <c r="J34" s="82">
        <v>-0.1411451398135819</v>
      </c>
      <c r="N34" s="83">
        <v>-1501</v>
      </c>
      <c r="O34" s="190"/>
    </row>
    <row r="35" spans="2:15" ht="13.5" customHeight="1">
      <c r="B35" s="78"/>
      <c r="C35" s="79"/>
      <c r="D35" s="80"/>
      <c r="E35" s="81"/>
      <c r="F35" s="80"/>
      <c r="G35" s="81"/>
      <c r="H35" s="80"/>
      <c r="I35" s="81"/>
      <c r="J35" s="82"/>
      <c r="N35" s="83"/>
      <c r="O35" s="190"/>
    </row>
    <row r="36" spans="2:15" ht="14.25">
      <c r="B36" s="78" t="s">
        <v>41</v>
      </c>
      <c r="C36" s="79"/>
      <c r="D36" s="80">
        <v>538509</v>
      </c>
      <c r="E36" s="81"/>
      <c r="F36" s="80">
        <v>680831</v>
      </c>
      <c r="G36" s="81"/>
      <c r="H36" s="80">
        <v>142322</v>
      </c>
      <c r="I36" s="81"/>
      <c r="J36" s="82">
        <v>-0.2642889905275492</v>
      </c>
      <c r="N36" s="83">
        <v>538509</v>
      </c>
      <c r="O36" s="190"/>
    </row>
    <row r="37" spans="2:15" ht="3.75" customHeight="1">
      <c r="B37" s="78"/>
      <c r="C37" s="79"/>
      <c r="D37" s="80"/>
      <c r="E37" s="81"/>
      <c r="F37" s="80"/>
      <c r="G37" s="81"/>
      <c r="H37" s="80"/>
      <c r="I37" s="81"/>
      <c r="J37" s="82"/>
      <c r="N37" s="83"/>
      <c r="O37" s="136"/>
    </row>
    <row r="38" spans="2:15" ht="14.25">
      <c r="B38" s="86" t="s">
        <v>42</v>
      </c>
      <c r="C38" s="87"/>
      <c r="D38" s="88">
        <v>9914</v>
      </c>
      <c r="E38" s="89"/>
      <c r="F38" s="88">
        <v>-100284</v>
      </c>
      <c r="G38" s="89"/>
      <c r="H38" s="88">
        <v>-110198</v>
      </c>
      <c r="I38" s="89"/>
      <c r="J38" s="97">
        <v>11.115392374420011</v>
      </c>
      <c r="N38" s="83">
        <v>9915</v>
      </c>
      <c r="O38" s="136"/>
    </row>
    <row r="39" spans="2:10" ht="4.5" customHeight="1">
      <c r="B39" s="92"/>
      <c r="C39" s="87"/>
      <c r="D39" s="93"/>
      <c r="E39" s="94"/>
      <c r="F39" s="95"/>
      <c r="G39" s="94"/>
      <c r="H39" s="93"/>
      <c r="I39" s="94"/>
      <c r="J39" s="96"/>
    </row>
    <row r="41" spans="2:10" ht="14.25">
      <c r="B41" s="66" t="s">
        <v>44</v>
      </c>
      <c r="C41" s="66"/>
      <c r="D41" s="66"/>
      <c r="E41" s="66"/>
      <c r="F41" s="66"/>
      <c r="G41" s="66"/>
      <c r="H41" s="66"/>
      <c r="I41" s="66"/>
      <c r="J41" s="66"/>
    </row>
    <row r="42" spans="2:10" ht="14.25">
      <c r="B42" s="66" t="s">
        <v>27</v>
      </c>
      <c r="C42" s="66"/>
      <c r="D42" s="66"/>
      <c r="E42" s="66"/>
      <c r="F42" s="66"/>
      <c r="G42" s="66"/>
      <c r="H42" s="66"/>
      <c r="I42" s="66"/>
      <c r="J42" s="66"/>
    </row>
    <row r="43" spans="2:14" ht="14.25">
      <c r="B43" s="68" t="s">
        <v>16</v>
      </c>
      <c r="C43" s="69"/>
      <c r="D43" s="70" t="e">
        <v>#REF!</v>
      </c>
      <c r="E43" s="70"/>
      <c r="F43" s="70" t="e">
        <v>#REF!</v>
      </c>
      <c r="G43" s="70"/>
      <c r="H43" s="70" t="e">
        <v>#REF!</v>
      </c>
      <c r="I43" s="70"/>
      <c r="J43" s="70" t="e">
        <v>#REF!</v>
      </c>
      <c r="K43" s="70"/>
      <c r="N43" s="67" t="s">
        <v>28</v>
      </c>
    </row>
    <row r="44" spans="2:10" ht="14.25">
      <c r="B44" s="73"/>
      <c r="C44" s="74"/>
      <c r="D44" s="75"/>
      <c r="E44" s="76"/>
      <c r="F44" s="75"/>
      <c r="G44" s="76"/>
      <c r="H44" s="75"/>
      <c r="I44" s="76"/>
      <c r="J44" s="77"/>
    </row>
    <row r="45" spans="2:15" ht="14.25">
      <c r="B45" s="78" t="s">
        <v>31</v>
      </c>
      <c r="C45" s="79"/>
      <c r="D45" s="80">
        <v>-37081</v>
      </c>
      <c r="E45" s="81"/>
      <c r="F45" s="80">
        <v>-49215</v>
      </c>
      <c r="G45" s="81"/>
      <c r="H45" s="80">
        <v>-12134</v>
      </c>
      <c r="I45" s="81"/>
      <c r="J45" s="82">
        <v>-0.3272295784903321</v>
      </c>
      <c r="N45" s="80">
        <v>-37081</v>
      </c>
      <c r="O45" s="64">
        <v>-40381.208999999995</v>
      </c>
    </row>
    <row r="46" spans="2:15" ht="14.25">
      <c r="B46" s="78" t="s">
        <v>57</v>
      </c>
      <c r="C46" s="79"/>
      <c r="D46" s="80">
        <v>-2550</v>
      </c>
      <c r="E46" s="81"/>
      <c r="F46" s="80">
        <v>-3094</v>
      </c>
      <c r="G46" s="81"/>
      <c r="H46" s="80">
        <v>-544</v>
      </c>
      <c r="I46" s="81"/>
      <c r="J46" s="82">
        <v>-0.21333333333333337</v>
      </c>
      <c r="N46" s="80">
        <v>-2550</v>
      </c>
      <c r="O46" s="64">
        <v>-2776.95</v>
      </c>
    </row>
    <row r="47" spans="2:15" ht="14.25">
      <c r="B47" s="78" t="s">
        <v>58</v>
      </c>
      <c r="C47" s="79"/>
      <c r="D47" s="80">
        <v>-1606</v>
      </c>
      <c r="E47" s="81"/>
      <c r="F47" s="80">
        <v>-2591</v>
      </c>
      <c r="G47" s="81"/>
      <c r="H47" s="80">
        <v>-985</v>
      </c>
      <c r="I47" s="81"/>
      <c r="J47" s="82">
        <v>-0.6133250311332503</v>
      </c>
      <c r="N47" s="80">
        <v>-1606</v>
      </c>
      <c r="O47" s="64">
        <v>-1748.934</v>
      </c>
    </row>
    <row r="48" spans="2:15" ht="14.25">
      <c r="B48" s="78" t="s">
        <v>59</v>
      </c>
      <c r="C48" s="79"/>
      <c r="D48" s="80">
        <v>-4374</v>
      </c>
      <c r="E48" s="81"/>
      <c r="F48" s="80">
        <v>-5239</v>
      </c>
      <c r="G48" s="81"/>
      <c r="H48" s="80">
        <v>-865</v>
      </c>
      <c r="I48" s="81"/>
      <c r="J48" s="82">
        <v>-0.19775948788294473</v>
      </c>
      <c r="N48" s="80">
        <v>-4374</v>
      </c>
      <c r="O48" s="64">
        <v>-4763.286</v>
      </c>
    </row>
    <row r="49" spans="2:15" ht="14.25">
      <c r="B49" s="78" t="s">
        <v>32</v>
      </c>
      <c r="C49" s="79"/>
      <c r="D49" s="80">
        <v>-49139</v>
      </c>
      <c r="E49" s="81"/>
      <c r="F49" s="80">
        <v>-53346</v>
      </c>
      <c r="G49" s="81"/>
      <c r="H49" s="80">
        <v>-4207</v>
      </c>
      <c r="I49" s="81"/>
      <c r="J49" s="82">
        <v>-0.08561427786483233</v>
      </c>
      <c r="N49" s="80">
        <v>-49139</v>
      </c>
      <c r="O49" s="64">
        <v>-53512.371</v>
      </c>
    </row>
    <row r="50" spans="2:15" ht="14.25">
      <c r="B50" s="78" t="s">
        <v>33</v>
      </c>
      <c r="C50" s="79"/>
      <c r="D50" s="80">
        <v>-41146</v>
      </c>
      <c r="E50" s="81"/>
      <c r="F50" s="80">
        <v>-68055</v>
      </c>
      <c r="G50" s="81"/>
      <c r="H50" s="80">
        <v>-26909</v>
      </c>
      <c r="I50" s="81"/>
      <c r="J50" s="82">
        <v>-0.6539882370096728</v>
      </c>
      <c r="N50" s="80">
        <v>-41146</v>
      </c>
      <c r="O50" s="64">
        <v>-44807.994</v>
      </c>
    </row>
    <row r="51" spans="2:15" ht="14.25">
      <c r="B51" s="78" t="s">
        <v>34</v>
      </c>
      <c r="C51" s="79"/>
      <c r="D51" s="80">
        <v>-19937</v>
      </c>
      <c r="E51" s="81"/>
      <c r="F51" s="80">
        <v>-27428</v>
      </c>
      <c r="G51" s="81"/>
      <c r="H51" s="80">
        <v>-7491</v>
      </c>
      <c r="I51" s="81"/>
      <c r="J51" s="82">
        <v>-0.3757335607162562</v>
      </c>
      <c r="N51" s="80">
        <v>-19937</v>
      </c>
      <c r="O51" s="64">
        <v>-21711.393</v>
      </c>
    </row>
    <row r="52" spans="2:15" ht="14.25">
      <c r="B52" s="78" t="e">
        <v>#REF!</v>
      </c>
      <c r="C52" s="79"/>
      <c r="D52" s="80">
        <v>-35252</v>
      </c>
      <c r="E52" s="81"/>
      <c r="F52" s="80">
        <v>-46816</v>
      </c>
      <c r="G52" s="81"/>
      <c r="H52" s="80">
        <v>-11564</v>
      </c>
      <c r="I52" s="81"/>
      <c r="J52" s="82">
        <v>-0.32803812549642575</v>
      </c>
      <c r="N52" s="80">
        <v>-35252</v>
      </c>
      <c r="O52" s="64">
        <v>-38389.428</v>
      </c>
    </row>
    <row r="53" spans="2:15" ht="14.25">
      <c r="B53" s="78" t="s">
        <v>21</v>
      </c>
      <c r="C53" s="79"/>
      <c r="D53" s="80">
        <v>-46884</v>
      </c>
      <c r="E53" s="81"/>
      <c r="F53" s="80">
        <v>-46016</v>
      </c>
      <c r="G53" s="81"/>
      <c r="H53" s="80">
        <v>868</v>
      </c>
      <c r="I53" s="81"/>
      <c r="J53" s="82">
        <v>0.018513778687825222</v>
      </c>
      <c r="N53" s="80">
        <v>-46884</v>
      </c>
      <c r="O53" s="64">
        <v>-51056.676</v>
      </c>
    </row>
    <row r="54" spans="2:15" ht="14.25">
      <c r="B54" s="78" t="s">
        <v>35</v>
      </c>
      <c r="C54" s="79"/>
      <c r="D54" s="80">
        <v>-15629</v>
      </c>
      <c r="E54" s="81"/>
      <c r="F54" s="80">
        <v>-32857</v>
      </c>
      <c r="G54" s="81"/>
      <c r="H54" s="80">
        <v>-17228</v>
      </c>
      <c r="I54" s="81"/>
      <c r="J54" s="82">
        <v>-1.1023098086889758</v>
      </c>
      <c r="N54" s="80">
        <v>-15629</v>
      </c>
      <c r="O54" s="64">
        <v>-17019.981</v>
      </c>
    </row>
    <row r="55" spans="2:15" ht="14.25">
      <c r="B55" s="78" t="s">
        <v>36</v>
      </c>
      <c r="C55" s="79"/>
      <c r="D55" s="80">
        <v>-11758</v>
      </c>
      <c r="E55" s="81"/>
      <c r="F55" s="80">
        <v>-16964</v>
      </c>
      <c r="G55" s="81"/>
      <c r="H55" s="80">
        <v>-5206</v>
      </c>
      <c r="I55" s="81"/>
      <c r="J55" s="82">
        <v>-0.44276237455349543</v>
      </c>
      <c r="N55" s="80">
        <v>-11758</v>
      </c>
      <c r="O55" s="64">
        <v>-12804.462</v>
      </c>
    </row>
    <row r="56" spans="2:15" ht="14.25">
      <c r="B56" s="78" t="s">
        <v>37</v>
      </c>
      <c r="C56" s="79"/>
      <c r="D56" s="80">
        <v>-3191</v>
      </c>
      <c r="E56" s="81"/>
      <c r="F56" s="85">
        <v>-3193</v>
      </c>
      <c r="G56" s="81"/>
      <c r="H56" s="80">
        <v>-2</v>
      </c>
      <c r="I56" s="81"/>
      <c r="J56" s="82">
        <v>-0.0006267627702913892</v>
      </c>
      <c r="N56" s="85">
        <v>-3191</v>
      </c>
      <c r="O56" s="64">
        <v>-3474.999</v>
      </c>
    </row>
    <row r="57" spans="2:15" ht="14.25">
      <c r="B57" s="78" t="s">
        <v>38</v>
      </c>
      <c r="C57" s="79"/>
      <c r="D57" s="80">
        <v>-8691</v>
      </c>
      <c r="E57" s="81"/>
      <c r="F57" s="80">
        <v>-9718</v>
      </c>
      <c r="G57" s="81"/>
      <c r="H57" s="80">
        <v>-1027</v>
      </c>
      <c r="I57" s="81"/>
      <c r="J57" s="82">
        <v>-0.11816821999769878</v>
      </c>
      <c r="N57" s="80">
        <v>-8691</v>
      </c>
      <c r="O57" s="64">
        <v>-9464.499</v>
      </c>
    </row>
    <row r="58" spans="2:15" ht="14.25">
      <c r="B58" s="78" t="s">
        <v>39</v>
      </c>
      <c r="C58" s="79"/>
      <c r="D58" s="80">
        <v>-24939</v>
      </c>
      <c r="E58" s="81"/>
      <c r="F58" s="80">
        <v>-35664</v>
      </c>
      <c r="G58" s="81"/>
      <c r="H58" s="80">
        <v>-10725</v>
      </c>
      <c r="I58" s="81"/>
      <c r="J58" s="82">
        <v>-0.43004932034163357</v>
      </c>
      <c r="N58" s="80">
        <v>-24937</v>
      </c>
      <c r="O58" s="64">
        <v>-27156.393</v>
      </c>
    </row>
    <row r="59" spans="2:15" ht="6" customHeight="1">
      <c r="B59" s="78"/>
      <c r="C59" s="79"/>
      <c r="D59" s="80"/>
      <c r="E59" s="81"/>
      <c r="F59" s="80"/>
      <c r="G59" s="81"/>
      <c r="H59" s="80"/>
      <c r="I59" s="81"/>
      <c r="J59" s="82"/>
      <c r="N59" s="80"/>
      <c r="O59" s="64">
        <v>0</v>
      </c>
    </row>
    <row r="60" spans="2:15" ht="14.25">
      <c r="B60" s="78" t="s">
        <v>41</v>
      </c>
      <c r="C60" s="79"/>
      <c r="D60" s="80">
        <v>34931</v>
      </c>
      <c r="E60" s="81"/>
      <c r="F60" s="80">
        <v>34610</v>
      </c>
      <c r="G60" s="81"/>
      <c r="H60" s="80">
        <v>-321</v>
      </c>
      <c r="I60" s="81"/>
      <c r="J60" s="82">
        <v>0.009189545103203467</v>
      </c>
      <c r="N60" s="80">
        <v>34931</v>
      </c>
      <c r="O60" s="64">
        <v>38039.859</v>
      </c>
    </row>
    <row r="61" spans="2:14" ht="4.5" customHeight="1">
      <c r="B61" s="78"/>
      <c r="C61" s="79"/>
      <c r="D61" s="80"/>
      <c r="E61" s="81"/>
      <c r="F61" s="80"/>
      <c r="G61" s="81"/>
      <c r="H61" s="80"/>
      <c r="I61" s="81"/>
      <c r="J61" s="82"/>
      <c r="N61" s="83"/>
    </row>
    <row r="62" spans="2:15" ht="14.25">
      <c r="B62" s="86" t="s">
        <v>42</v>
      </c>
      <c r="C62" s="87"/>
      <c r="D62" s="88">
        <v>-267246</v>
      </c>
      <c r="E62" s="89"/>
      <c r="F62" s="88">
        <v>-365586</v>
      </c>
      <c r="G62" s="89"/>
      <c r="H62" s="88">
        <v>-98340</v>
      </c>
      <c r="I62" s="89"/>
      <c r="J62" s="97">
        <v>-0.36797557306751094</v>
      </c>
      <c r="N62" s="83">
        <v>-267244</v>
      </c>
      <c r="O62" s="64">
        <v>-288890.76399999997</v>
      </c>
    </row>
    <row r="63" spans="2:10" ht="4.5" customHeight="1">
      <c r="B63" s="92"/>
      <c r="C63" s="87"/>
      <c r="D63" s="93"/>
      <c r="E63" s="94"/>
      <c r="F63" s="95"/>
      <c r="G63" s="94"/>
      <c r="H63" s="93"/>
      <c r="I63" s="94"/>
      <c r="J63" s="96"/>
    </row>
    <row r="64" ht="14.25">
      <c r="O64" s="64">
        <v>-291028.716</v>
      </c>
    </row>
    <row r="65" spans="2:10" ht="16.5" customHeight="1">
      <c r="B65" s="66" t="s">
        <v>45</v>
      </c>
      <c r="C65" s="66"/>
      <c r="D65" s="66"/>
      <c r="E65" s="66"/>
      <c r="F65" s="66"/>
      <c r="G65" s="66"/>
      <c r="H65" s="66"/>
      <c r="I65" s="66"/>
      <c r="J65" s="66"/>
    </row>
    <row r="66" spans="2:10" ht="16.5" customHeight="1">
      <c r="B66" s="66" t="s">
        <v>27</v>
      </c>
      <c r="C66" s="66"/>
      <c r="D66" s="66"/>
      <c r="E66" s="66"/>
      <c r="F66" s="66"/>
      <c r="G66" s="66"/>
      <c r="H66" s="66"/>
      <c r="I66" s="66"/>
      <c r="J66" s="66"/>
    </row>
    <row r="67" spans="2:14" ht="16.5" customHeight="1">
      <c r="B67" s="68" t="s">
        <v>16</v>
      </c>
      <c r="C67" s="69"/>
      <c r="D67" s="70" t="e">
        <v>#REF!</v>
      </c>
      <c r="E67" s="70"/>
      <c r="F67" s="70" t="e">
        <v>#REF!</v>
      </c>
      <c r="G67" s="70"/>
      <c r="H67" s="70" t="e">
        <v>#REF!</v>
      </c>
      <c r="I67" s="70"/>
      <c r="J67" s="70" t="e">
        <v>#REF!</v>
      </c>
      <c r="K67" s="70"/>
      <c r="N67" s="67" t="s">
        <v>28</v>
      </c>
    </row>
    <row r="68" spans="2:10" ht="12.75" customHeight="1">
      <c r="B68" s="73"/>
      <c r="C68" s="74"/>
      <c r="D68" s="75"/>
      <c r="E68" s="76"/>
      <c r="F68" s="75"/>
      <c r="G68" s="76"/>
      <c r="H68" s="75"/>
      <c r="I68" s="76"/>
      <c r="J68" s="77"/>
    </row>
    <row r="69" spans="2:14" ht="16.5" customHeight="1">
      <c r="B69" s="78" t="s">
        <v>31</v>
      </c>
      <c r="C69" s="79"/>
      <c r="D69" s="80" t="e">
        <v>#REF!</v>
      </c>
      <c r="E69" s="81"/>
      <c r="F69" s="80" t="e">
        <v>#REF!</v>
      </c>
      <c r="G69" s="81"/>
      <c r="H69" s="80" t="e">
        <v>#REF!</v>
      </c>
      <c r="I69" s="81"/>
      <c r="J69" s="82" t="e">
        <v>#REF!</v>
      </c>
      <c r="N69" s="98" t="e">
        <v>#REF!</v>
      </c>
    </row>
    <row r="70" spans="2:14" ht="16.5" customHeight="1">
      <c r="B70" s="78" t="s">
        <v>57</v>
      </c>
      <c r="C70" s="79"/>
      <c r="D70" s="80" t="e">
        <v>#REF!</v>
      </c>
      <c r="E70" s="81"/>
      <c r="F70" s="80" t="e">
        <v>#REF!</v>
      </c>
      <c r="G70" s="81"/>
      <c r="H70" s="80" t="e">
        <v>#REF!</v>
      </c>
      <c r="I70" s="81"/>
      <c r="J70" s="82" t="e">
        <v>#REF!</v>
      </c>
      <c r="N70" s="98" t="e">
        <v>#REF!</v>
      </c>
    </row>
    <row r="71" spans="2:14" ht="16.5" customHeight="1">
      <c r="B71" s="78" t="s">
        <v>58</v>
      </c>
      <c r="C71" s="79"/>
      <c r="D71" s="80" t="e">
        <v>#REF!</v>
      </c>
      <c r="E71" s="81"/>
      <c r="F71" s="80" t="e">
        <v>#REF!</v>
      </c>
      <c r="G71" s="81"/>
      <c r="H71" s="80" t="e">
        <v>#REF!</v>
      </c>
      <c r="I71" s="81"/>
      <c r="J71" s="82" t="e">
        <v>#REF!</v>
      </c>
      <c r="N71" s="98" t="e">
        <v>#REF!</v>
      </c>
    </row>
    <row r="72" spans="2:14" ht="16.5" customHeight="1">
      <c r="B72" s="78" t="s">
        <v>59</v>
      </c>
      <c r="C72" s="79"/>
      <c r="D72" s="80" t="e">
        <v>#REF!</v>
      </c>
      <c r="E72" s="81"/>
      <c r="F72" s="80" t="e">
        <v>#REF!</v>
      </c>
      <c r="G72" s="81"/>
      <c r="H72" s="80" t="e">
        <v>#REF!</v>
      </c>
      <c r="I72" s="81"/>
      <c r="J72" s="82" t="e">
        <v>#REF!</v>
      </c>
      <c r="N72" s="98" t="e">
        <v>#REF!</v>
      </c>
    </row>
    <row r="73" spans="2:14" ht="16.5" customHeight="1">
      <c r="B73" s="78" t="s">
        <v>32</v>
      </c>
      <c r="C73" s="79"/>
      <c r="D73" s="80" t="e">
        <v>#REF!</v>
      </c>
      <c r="E73" s="81"/>
      <c r="F73" s="80" t="e">
        <v>#REF!</v>
      </c>
      <c r="G73" s="81"/>
      <c r="H73" s="80" t="e">
        <v>#REF!</v>
      </c>
      <c r="I73" s="81"/>
      <c r="J73" s="82" t="e">
        <v>#REF!</v>
      </c>
      <c r="N73" s="98" t="e">
        <v>#REF!</v>
      </c>
    </row>
    <row r="74" spans="2:14" ht="16.5" customHeight="1">
      <c r="B74" s="78" t="s">
        <v>33</v>
      </c>
      <c r="C74" s="79"/>
      <c r="D74" s="80" t="e">
        <v>#REF!</v>
      </c>
      <c r="E74" s="81"/>
      <c r="F74" s="80" t="e">
        <v>#REF!</v>
      </c>
      <c r="G74" s="81"/>
      <c r="H74" s="80" t="e">
        <v>#REF!</v>
      </c>
      <c r="I74" s="81"/>
      <c r="J74" s="82" t="e">
        <v>#REF!</v>
      </c>
      <c r="N74" s="98" t="e">
        <v>#REF!</v>
      </c>
    </row>
    <row r="75" spans="2:14" ht="16.5" customHeight="1">
      <c r="B75" s="78" t="s">
        <v>34</v>
      </c>
      <c r="C75" s="79"/>
      <c r="D75" s="158" t="e">
        <v>#REF!</v>
      </c>
      <c r="E75" s="81"/>
      <c r="F75" s="80" t="e">
        <v>#REF!</v>
      </c>
      <c r="G75" s="81"/>
      <c r="H75" s="80" t="e">
        <v>#REF!</v>
      </c>
      <c r="I75" s="81"/>
      <c r="J75" s="82" t="e">
        <v>#REF!</v>
      </c>
      <c r="N75" s="98" t="e">
        <v>#REF!</v>
      </c>
    </row>
    <row r="76" spans="2:14" ht="16.5" customHeight="1">
      <c r="B76" s="78" t="e">
        <v>#REF!</v>
      </c>
      <c r="C76" s="79"/>
      <c r="D76" s="158" t="e">
        <v>#REF!</v>
      </c>
      <c r="E76" s="81"/>
      <c r="F76" s="80" t="e">
        <v>#REF!</v>
      </c>
      <c r="G76" s="81"/>
      <c r="H76" s="80" t="e">
        <v>#REF!</v>
      </c>
      <c r="I76" s="81"/>
      <c r="J76" s="82" t="e">
        <v>#REF!</v>
      </c>
      <c r="N76" s="98" t="e">
        <v>#REF!</v>
      </c>
    </row>
    <row r="77" spans="2:14" ht="16.5" customHeight="1">
      <c r="B77" s="78" t="s">
        <v>21</v>
      </c>
      <c r="C77" s="79"/>
      <c r="D77" s="80" t="e">
        <v>#REF!</v>
      </c>
      <c r="E77" s="81"/>
      <c r="F77" s="80" t="e">
        <v>#REF!</v>
      </c>
      <c r="G77" s="81"/>
      <c r="H77" s="80" t="e">
        <v>#REF!</v>
      </c>
      <c r="I77" s="81"/>
      <c r="J77" s="82" t="e">
        <v>#REF!</v>
      </c>
      <c r="N77" s="98" t="e">
        <v>#REF!</v>
      </c>
    </row>
    <row r="78" spans="2:14" ht="16.5" customHeight="1">
      <c r="B78" s="78" t="s">
        <v>35</v>
      </c>
      <c r="C78" s="79"/>
      <c r="D78" s="158">
        <v>155820</v>
      </c>
      <c r="E78" s="81"/>
      <c r="F78" s="80">
        <v>249279</v>
      </c>
      <c r="G78" s="81"/>
      <c r="H78" s="80">
        <v>93459</v>
      </c>
      <c r="I78" s="81"/>
      <c r="J78" s="82">
        <v>0.5997882171736619</v>
      </c>
      <c r="N78" s="98">
        <v>155820</v>
      </c>
    </row>
    <row r="79" spans="2:14" ht="16.5" customHeight="1">
      <c r="B79" s="78" t="s">
        <v>36</v>
      </c>
      <c r="C79" s="79"/>
      <c r="D79" s="80" t="e">
        <v>#REF!</v>
      </c>
      <c r="E79" s="81"/>
      <c r="F79" s="80" t="e">
        <v>#REF!</v>
      </c>
      <c r="G79" s="81"/>
      <c r="H79" s="80" t="e">
        <v>#REF!</v>
      </c>
      <c r="I79" s="81"/>
      <c r="J79" s="82" t="e">
        <v>#REF!</v>
      </c>
      <c r="N79" s="98" t="e">
        <v>#REF!</v>
      </c>
    </row>
    <row r="80" spans="2:14" ht="16.5" customHeight="1">
      <c r="B80" s="78" t="s">
        <v>37</v>
      </c>
      <c r="C80" s="79"/>
      <c r="D80" s="80">
        <v>4457</v>
      </c>
      <c r="E80" s="81"/>
      <c r="F80" s="80">
        <v>981</v>
      </c>
      <c r="G80" s="81"/>
      <c r="H80" s="80">
        <v>-3476</v>
      </c>
      <c r="I80" s="81"/>
      <c r="J80" s="82">
        <v>-0.7798967915638322</v>
      </c>
      <c r="N80" s="98">
        <v>4457</v>
      </c>
    </row>
    <row r="81" spans="2:14" ht="16.5" customHeight="1">
      <c r="B81" s="78" t="s">
        <v>38</v>
      </c>
      <c r="C81" s="79"/>
      <c r="D81" s="80" t="e">
        <v>#REF!</v>
      </c>
      <c r="E81" s="81"/>
      <c r="F81" s="80" t="e">
        <v>#REF!</v>
      </c>
      <c r="G81" s="81"/>
      <c r="H81" s="80" t="e">
        <v>#REF!</v>
      </c>
      <c r="I81" s="81"/>
      <c r="J81" s="82" t="e">
        <v>#REF!</v>
      </c>
      <c r="N81" s="98" t="e">
        <v>#REF!</v>
      </c>
    </row>
    <row r="82" spans="2:14" ht="16.5" customHeight="1">
      <c r="B82" s="78" t="s">
        <v>39</v>
      </c>
      <c r="C82" s="79"/>
      <c r="D82" s="80">
        <v>-21430</v>
      </c>
      <c r="E82" s="81"/>
      <c r="F82" s="80">
        <v>-31931</v>
      </c>
      <c r="G82" s="81"/>
      <c r="H82" s="80">
        <v>-10501</v>
      </c>
      <c r="I82" s="81"/>
      <c r="J82" s="82">
        <v>0.49001399906672893</v>
      </c>
      <c r="N82" s="98">
        <v>-21427</v>
      </c>
    </row>
    <row r="83" spans="2:14" ht="7.5" customHeight="1">
      <c r="B83" s="78"/>
      <c r="C83" s="79"/>
      <c r="D83" s="80"/>
      <c r="E83" s="81"/>
      <c r="F83" s="80"/>
      <c r="G83" s="81"/>
      <c r="H83" s="80"/>
      <c r="I83" s="81"/>
      <c r="J83" s="82"/>
      <c r="N83" s="98" t="e">
        <v>#REF!</v>
      </c>
    </row>
    <row r="84" spans="2:14" ht="16.5" customHeight="1">
      <c r="B84" s="78" t="s">
        <v>41</v>
      </c>
      <c r="C84" s="79"/>
      <c r="D84" s="80">
        <v>3760</v>
      </c>
      <c r="E84" s="81"/>
      <c r="F84" s="80">
        <v>4728</v>
      </c>
      <c r="G84" s="81"/>
      <c r="H84" s="80">
        <v>968</v>
      </c>
      <c r="I84" s="81"/>
      <c r="J84" s="82">
        <v>0.2574468085106383</v>
      </c>
      <c r="N84" s="98">
        <v>3760</v>
      </c>
    </row>
    <row r="85" spans="2:14" ht="8.25" customHeight="1">
      <c r="B85" s="78"/>
      <c r="C85" s="79"/>
      <c r="D85" s="80"/>
      <c r="E85" s="81"/>
      <c r="F85" s="80"/>
      <c r="G85" s="81"/>
      <c r="H85" s="80"/>
      <c r="I85" s="81"/>
      <c r="J85" s="82"/>
      <c r="N85" s="98"/>
    </row>
    <row r="86" spans="2:14" ht="21" customHeight="1">
      <c r="B86" s="86" t="s">
        <v>42</v>
      </c>
      <c r="C86" s="87"/>
      <c r="D86" s="88" t="e">
        <v>#REF!</v>
      </c>
      <c r="E86" s="89"/>
      <c r="F86" s="88" t="e">
        <v>#REF!</v>
      </c>
      <c r="G86" s="89"/>
      <c r="H86" s="88" t="e">
        <v>#REF!</v>
      </c>
      <c r="I86" s="89"/>
      <c r="J86" s="90" t="e">
        <v>#REF!</v>
      </c>
      <c r="N86" s="83" t="e">
        <v>#REF!</v>
      </c>
    </row>
    <row r="87" spans="2:10" ht="3" customHeight="1">
      <c r="B87" s="92"/>
      <c r="C87" s="87"/>
      <c r="D87" s="93"/>
      <c r="E87" s="94"/>
      <c r="F87" s="95"/>
      <c r="G87" s="94"/>
      <c r="H87" s="93"/>
      <c r="I87" s="94"/>
      <c r="J87" s="96"/>
    </row>
    <row r="88" ht="9" customHeight="1"/>
    <row r="89" ht="14.25">
      <c r="D89" s="67"/>
    </row>
    <row r="90" ht="14.25">
      <c r="N90" s="67" t="e">
        <v>#REF!</v>
      </c>
    </row>
  </sheetData>
  <sheetProtection/>
  <mergeCells count="5">
    <mergeCell ref="X5:Z5"/>
    <mergeCell ref="T5:V5"/>
    <mergeCell ref="Q5:S5"/>
    <mergeCell ref="P2:V2"/>
    <mergeCell ref="P3:V3"/>
  </mergeCells>
  <printOptions horizontalCentered="1" verticalCentered="1"/>
  <pageMargins left="0.2" right="0.2" top="0.2755905511811024" bottom="0.2362204724409449" header="0.2362204724409449" footer="0.1968503937007874"/>
  <pageSetup horizontalDpi="300" verticalDpi="300" orientation="landscape" paperSize="9" scale="85" r:id="rId2"/>
  <rowBreaks count="1" manualBreakCount="1">
    <brk id="6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"/>
  <sheetViews>
    <sheetView showGridLines="0" zoomScale="90" zoomScaleNormal="90" zoomScalePageLayoutView="0" workbookViewId="0" topLeftCell="A1">
      <selection activeCell="C42" sqref="C42"/>
    </sheetView>
  </sheetViews>
  <sheetFormatPr defaultColWidth="11.421875" defaultRowHeight="12.75"/>
  <cols>
    <col min="1" max="1" width="6.28125" style="3" customWidth="1"/>
    <col min="2" max="2" width="69.28125" style="3" bestFit="1" customWidth="1"/>
    <col min="3" max="3" width="11.8515625" style="3" customWidth="1"/>
    <col min="4" max="6" width="11.57421875" style="3" customWidth="1"/>
    <col min="7" max="8" width="11.57421875" style="3" bestFit="1" customWidth="1"/>
    <col min="9" max="10" width="11.7109375" style="3" bestFit="1" customWidth="1"/>
    <col min="11" max="16384" width="11.421875" style="3" customWidth="1"/>
  </cols>
  <sheetData>
    <row r="3" spans="2:6" ht="21" customHeight="1">
      <c r="B3" s="603"/>
      <c r="C3" s="603"/>
      <c r="D3" s="603"/>
      <c r="E3" s="603"/>
      <c r="F3" s="603"/>
    </row>
    <row r="4" spans="2:6" s="103" customFormat="1" ht="18" customHeight="1">
      <c r="B4" s="603" t="s">
        <v>239</v>
      </c>
      <c r="C4" s="603"/>
      <c r="D4" s="603"/>
      <c r="E4" s="603"/>
      <c r="F4" s="603"/>
    </row>
    <row r="5" spans="2:6" s="103" customFormat="1" ht="15.75" customHeight="1">
      <c r="B5" s="604" t="s">
        <v>183</v>
      </c>
      <c r="C5" s="604"/>
      <c r="D5" s="604"/>
      <c r="E5" s="604"/>
      <c r="F5" s="604"/>
    </row>
    <row r="7" spans="2:6" s="103" customFormat="1" ht="41.25" customHeight="1">
      <c r="B7" s="268" t="s">
        <v>240</v>
      </c>
      <c r="C7" s="415">
        <v>42522</v>
      </c>
      <c r="D7" s="415">
        <v>42156</v>
      </c>
      <c r="E7" s="415" t="s">
        <v>186</v>
      </c>
      <c r="F7" s="415" t="s">
        <v>187</v>
      </c>
    </row>
    <row r="8" spans="2:6" ht="16.5">
      <c r="B8" s="428" t="s">
        <v>241</v>
      </c>
      <c r="C8" s="429">
        <v>-178680</v>
      </c>
      <c r="D8" s="430">
        <v>-58325</v>
      </c>
      <c r="E8" s="430">
        <v>-120355</v>
      </c>
      <c r="F8" s="431">
        <v>-2.0635</v>
      </c>
    </row>
    <row r="9" spans="2:6" ht="16.5">
      <c r="B9" s="432" t="s">
        <v>242</v>
      </c>
      <c r="C9" s="433">
        <v>94269</v>
      </c>
      <c r="D9" s="433">
        <v>135399</v>
      </c>
      <c r="E9" s="433">
        <v>-41130</v>
      </c>
      <c r="F9" s="434">
        <v>-0.3038</v>
      </c>
    </row>
    <row r="10" spans="2:10" ht="16.5">
      <c r="B10" s="435" t="s">
        <v>243</v>
      </c>
      <c r="C10" s="433">
        <v>-273723</v>
      </c>
      <c r="D10" s="433">
        <v>-185035</v>
      </c>
      <c r="E10" s="433">
        <v>-88688</v>
      </c>
      <c r="F10" s="434">
        <v>-0.4793</v>
      </c>
      <c r="G10" s="56"/>
      <c r="H10" s="56"/>
      <c r="I10" s="56"/>
      <c r="J10" s="56"/>
    </row>
    <row r="11" spans="2:10" ht="16.5">
      <c r="B11" s="435" t="s">
        <v>244</v>
      </c>
      <c r="C11" s="433">
        <v>-419</v>
      </c>
      <c r="D11" s="433">
        <v>-3106</v>
      </c>
      <c r="E11" s="433">
        <v>2687</v>
      </c>
      <c r="F11" s="434">
        <v>0.8651</v>
      </c>
      <c r="G11" s="56"/>
      <c r="H11" s="56"/>
      <c r="I11" s="56"/>
      <c r="J11" s="56"/>
    </row>
    <row r="12" spans="2:10" ht="16.5">
      <c r="B12" s="435" t="s">
        <v>245</v>
      </c>
      <c r="C12" s="433">
        <v>1193</v>
      </c>
      <c r="D12" s="433">
        <v>-5583</v>
      </c>
      <c r="E12" s="433">
        <v>6776</v>
      </c>
      <c r="F12" s="434">
        <v>1.2137</v>
      </c>
      <c r="I12" s="56"/>
      <c r="J12" s="56"/>
    </row>
    <row r="13" spans="2:10" ht="16.5">
      <c r="B13" s="428" t="s">
        <v>145</v>
      </c>
      <c r="C13" s="429">
        <v>1832</v>
      </c>
      <c r="D13" s="430">
        <v>3407</v>
      </c>
      <c r="E13" s="430">
        <v>-1575</v>
      </c>
      <c r="F13" s="431">
        <v>-0.4623</v>
      </c>
      <c r="G13" s="56"/>
      <c r="H13" s="56"/>
      <c r="I13" s="56"/>
      <c r="J13" s="56"/>
    </row>
    <row r="14" spans="2:10" ht="16.5">
      <c r="B14" s="432" t="s">
        <v>246</v>
      </c>
      <c r="C14" s="433">
        <v>244</v>
      </c>
      <c r="D14" s="433">
        <v>635</v>
      </c>
      <c r="E14" s="433">
        <v>-391</v>
      </c>
      <c r="F14" s="434">
        <v>-0.6157</v>
      </c>
      <c r="G14" s="56"/>
      <c r="H14" s="56"/>
      <c r="I14" s="56"/>
      <c r="J14" s="56"/>
    </row>
    <row r="15" spans="2:6" ht="16.5">
      <c r="B15" s="432" t="s">
        <v>247</v>
      </c>
      <c r="C15" s="433">
        <v>1588</v>
      </c>
      <c r="D15" s="433">
        <v>2772</v>
      </c>
      <c r="E15" s="436">
        <v>-1184</v>
      </c>
      <c r="F15" s="434">
        <v>-0.4271</v>
      </c>
    </row>
    <row r="16" spans="2:6" ht="12.75">
      <c r="B16" s="276"/>
      <c r="C16" s="277"/>
      <c r="D16" s="278"/>
      <c r="E16" s="278"/>
      <c r="F16" s="281"/>
    </row>
    <row r="17" spans="2:6" ht="16.5">
      <c r="B17" s="428" t="s">
        <v>248</v>
      </c>
      <c r="C17" s="429">
        <v>513649</v>
      </c>
      <c r="D17" s="274">
        <v>546465</v>
      </c>
      <c r="E17" s="429">
        <v>-32816</v>
      </c>
      <c r="F17" s="431">
        <v>-0.0601</v>
      </c>
    </row>
    <row r="18" spans="2:6" ht="16.5">
      <c r="B18" s="432" t="s">
        <v>249</v>
      </c>
      <c r="C18" s="433">
        <v>-161250</v>
      </c>
      <c r="D18" s="433">
        <v>-182683</v>
      </c>
      <c r="E18" s="436">
        <v>21433</v>
      </c>
      <c r="F18" s="434">
        <v>0.1173</v>
      </c>
    </row>
    <row r="19" spans="2:6" ht="16.5">
      <c r="B19" s="428" t="s">
        <v>250</v>
      </c>
      <c r="C19" s="429">
        <v>352399</v>
      </c>
      <c r="D19" s="430">
        <v>363782</v>
      </c>
      <c r="E19" s="430">
        <v>-11383</v>
      </c>
      <c r="F19" s="431">
        <v>-0.0313</v>
      </c>
    </row>
  </sheetData>
  <sheetProtection/>
  <mergeCells count="3">
    <mergeCell ref="B3:F3"/>
    <mergeCell ref="B4:F4"/>
    <mergeCell ref="B5:F5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zoomScale="110" zoomScaleNormal="110" zoomScalePageLayoutView="0" workbookViewId="0" topLeftCell="A1">
      <selection activeCell="C42" sqref="C42"/>
    </sheetView>
  </sheetViews>
  <sheetFormatPr defaultColWidth="7.28125" defaultRowHeight="12.75"/>
  <cols>
    <col min="1" max="1" width="7.28125" style="2" customWidth="1"/>
    <col min="2" max="2" width="36.00390625" style="2" customWidth="1"/>
    <col min="3" max="3" width="14.7109375" style="36" customWidth="1"/>
    <col min="4" max="4" width="16.140625" style="36" hidden="1" customWidth="1"/>
    <col min="5" max="5" width="14.7109375" style="36" customWidth="1"/>
    <col min="6" max="7" width="14.7109375" style="2" customWidth="1"/>
    <col min="8" max="8" width="1.7109375" style="2" customWidth="1"/>
    <col min="9" max="16384" width="7.28125" style="2" customWidth="1"/>
  </cols>
  <sheetData>
    <row r="1" ht="14.25">
      <c r="H1" s="37"/>
    </row>
    <row r="2" ht="14.25">
      <c r="H2" s="37"/>
    </row>
    <row r="3" spans="2:8" ht="30" customHeight="1">
      <c r="B3" s="329" t="s">
        <v>136</v>
      </c>
      <c r="C3" s="285">
        <v>42522</v>
      </c>
      <c r="D3" s="285">
        <v>42522</v>
      </c>
      <c r="E3" s="460" t="s">
        <v>271</v>
      </c>
      <c r="F3" s="330" t="s">
        <v>186</v>
      </c>
      <c r="G3" s="330" t="s">
        <v>187</v>
      </c>
      <c r="H3" s="37"/>
    </row>
    <row r="4" spans="2:7" ht="25.5">
      <c r="B4" s="230"/>
      <c r="D4" s="413" t="s">
        <v>230</v>
      </c>
      <c r="E4" s="412" t="s">
        <v>229</v>
      </c>
      <c r="F4" s="230"/>
      <c r="G4" s="230"/>
    </row>
    <row r="5" spans="2:8" s="15" customFormat="1" ht="15" customHeight="1" thickBot="1">
      <c r="B5" s="331" t="s">
        <v>137</v>
      </c>
      <c r="C5" s="332">
        <v>2843275.687</v>
      </c>
      <c r="D5" s="332">
        <v>3896215</v>
      </c>
      <c r="E5" s="332">
        <v>2589625.829</v>
      </c>
      <c r="F5" s="332">
        <v>253649.858</v>
      </c>
      <c r="G5" s="385">
        <v>0.0979484584836523</v>
      </c>
      <c r="H5" s="37"/>
    </row>
    <row r="6" spans="2:8" s="15" customFormat="1" ht="15" customHeight="1" thickBot="1">
      <c r="B6" s="333" t="s">
        <v>138</v>
      </c>
      <c r="C6" s="332">
        <v>7875181.914</v>
      </c>
      <c r="D6" s="332">
        <v>11281449</v>
      </c>
      <c r="E6" s="332">
        <v>7535592.681</v>
      </c>
      <c r="F6" s="255">
        <v>339589.233</v>
      </c>
      <c r="G6" s="385">
        <v>0.04506470126181705</v>
      </c>
      <c r="H6" s="37"/>
    </row>
    <row r="7" spans="2:8" s="15" customFormat="1" ht="15" customHeight="1" thickBot="1">
      <c r="B7" s="333" t="s">
        <v>226</v>
      </c>
      <c r="C7" s="332">
        <v>0</v>
      </c>
      <c r="D7" s="332">
        <v>0</v>
      </c>
      <c r="E7" s="255">
        <v>5323935.881</v>
      </c>
      <c r="F7" s="255">
        <v>-5323935.881</v>
      </c>
      <c r="G7" s="385">
        <v>-1</v>
      </c>
      <c r="H7" s="37"/>
    </row>
    <row r="8" spans="2:7" ht="6" customHeight="1">
      <c r="B8" s="225"/>
      <c r="C8" s="226"/>
      <c r="D8" s="226"/>
      <c r="E8" s="226"/>
      <c r="F8" s="226"/>
      <c r="G8" s="386"/>
    </row>
    <row r="9" spans="2:8" s="15" customFormat="1" ht="15" customHeight="1">
      <c r="B9" s="334" t="s">
        <v>139</v>
      </c>
      <c r="C9" s="334">
        <v>10718457.601</v>
      </c>
      <c r="D9" s="334">
        <v>15177664</v>
      </c>
      <c r="E9" s="334">
        <v>15449154.390999999</v>
      </c>
      <c r="F9" s="384">
        <v>-4730696.79</v>
      </c>
      <c r="G9" s="483">
        <v>-0.30621072650784664</v>
      </c>
      <c r="H9" s="37"/>
    </row>
    <row r="10" ht="9.75" customHeight="1"/>
    <row r="11" spans="3:6" ht="14.25">
      <c r="C11" s="2"/>
      <c r="D11" s="2"/>
      <c r="F11" s="36"/>
    </row>
    <row r="12" spans="3:5" ht="14.25">
      <c r="C12" s="2"/>
      <c r="D12" s="2"/>
      <c r="E12" s="2"/>
    </row>
    <row r="13" spans="3:6" ht="14.25">
      <c r="C13" s="2"/>
      <c r="D13" s="2"/>
      <c r="F13" s="36"/>
    </row>
    <row r="15" ht="14.25">
      <c r="E15" s="43"/>
    </row>
    <row r="16" spans="3:5" ht="14.25">
      <c r="C16" s="42"/>
      <c r="E16" s="42"/>
    </row>
    <row r="20" ht="14.25">
      <c r="F20" s="36"/>
    </row>
    <row r="21" ht="14.25">
      <c r="F21" s="36"/>
    </row>
    <row r="22" ht="14.25">
      <c r="F22" s="36"/>
    </row>
    <row r="23" spans="6:7" ht="14.25">
      <c r="F23" s="36"/>
      <c r="G23" s="36"/>
    </row>
    <row r="24" spans="6:7" ht="14.25">
      <c r="F24" s="36"/>
      <c r="G24" s="36"/>
    </row>
    <row r="25" ht="14.25">
      <c r="F25" s="36"/>
    </row>
    <row r="26" ht="14.25">
      <c r="F26" s="36"/>
    </row>
    <row r="27" ht="14.25">
      <c r="F27" s="36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="110" zoomScaleNormal="110" zoomScalePageLayoutView="0" workbookViewId="0" topLeftCell="A1">
      <selection activeCell="C42" sqref="C42"/>
    </sheetView>
  </sheetViews>
  <sheetFormatPr defaultColWidth="7.28125" defaultRowHeight="12.75"/>
  <cols>
    <col min="1" max="1" width="7.28125" style="46" customWidth="1"/>
    <col min="2" max="2" width="43.57421875" style="44" customWidth="1"/>
    <col min="3" max="4" width="14.7109375" style="45" customWidth="1"/>
    <col min="5" max="6" width="14.7109375" style="46" customWidth="1"/>
    <col min="7" max="7" width="3.57421875" style="46" customWidth="1"/>
    <col min="8" max="8" width="8.8515625" style="46" customWidth="1"/>
    <col min="9" max="16384" width="7.28125" style="46" customWidth="1"/>
  </cols>
  <sheetData>
    <row r="1" spans="1:7" s="2" customFormat="1" ht="14.25">
      <c r="A1" s="46"/>
      <c r="C1" s="36"/>
      <c r="D1" s="36"/>
      <c r="G1" s="37"/>
    </row>
    <row r="2" spans="5:6" ht="14.25" customHeight="1">
      <c r="E2" s="44"/>
      <c r="F2" s="44"/>
    </row>
    <row r="3" spans="2:7" s="2" customFormat="1" ht="30" customHeight="1">
      <c r="B3" s="330" t="s">
        <v>140</v>
      </c>
      <c r="C3" s="330">
        <v>42522</v>
      </c>
      <c r="D3" s="330" t="s">
        <v>271</v>
      </c>
      <c r="E3" s="330" t="s">
        <v>186</v>
      </c>
      <c r="F3" s="330" t="s">
        <v>187</v>
      </c>
      <c r="G3" s="37"/>
    </row>
    <row r="4" spans="2:6" ht="12.75">
      <c r="B4" s="231"/>
      <c r="D4" s="412" t="s">
        <v>229</v>
      </c>
      <c r="E4" s="231"/>
      <c r="F4" s="231"/>
    </row>
    <row r="5" spans="2:7" s="15" customFormat="1" ht="18" customHeight="1" thickBot="1">
      <c r="B5" s="335" t="s">
        <v>141</v>
      </c>
      <c r="C5" s="336">
        <v>2463763.554</v>
      </c>
      <c r="D5" s="336">
        <v>2559728.698</v>
      </c>
      <c r="E5" s="336">
        <v>-95965.14399999985</v>
      </c>
      <c r="F5" s="404">
        <v>-0.03749035750350438</v>
      </c>
      <c r="G5" s="37"/>
    </row>
    <row r="6" spans="2:7" s="15" customFormat="1" ht="18" customHeight="1" thickBot="1">
      <c r="B6" s="337" t="s">
        <v>142</v>
      </c>
      <c r="C6" s="336">
        <v>2947697.294</v>
      </c>
      <c r="D6" s="336">
        <v>2753965.211</v>
      </c>
      <c r="E6" s="336">
        <v>193732.0830000001</v>
      </c>
      <c r="F6" s="404">
        <v>0.07034659778060659</v>
      </c>
      <c r="G6" s="37"/>
    </row>
    <row r="7" spans="2:7" s="15" customFormat="1" ht="18" customHeight="1" thickBot="1">
      <c r="B7" s="337" t="s">
        <v>226</v>
      </c>
      <c r="C7" s="336">
        <v>0</v>
      </c>
      <c r="D7" s="336">
        <v>1945652.102</v>
      </c>
      <c r="E7" s="336">
        <v>-1945652.102</v>
      </c>
      <c r="F7" s="404">
        <v>-1</v>
      </c>
      <c r="G7" s="37"/>
    </row>
    <row r="8" spans="2:7" s="15" customFormat="1" ht="18" customHeight="1" thickBot="1">
      <c r="B8" s="337" t="s">
        <v>143</v>
      </c>
      <c r="C8" s="336">
        <v>5306996.7530000005</v>
      </c>
      <c r="D8" s="336">
        <v>8189808.3780000005</v>
      </c>
      <c r="E8" s="336">
        <v>-2882811.625</v>
      </c>
      <c r="F8" s="404">
        <v>-0.35199988717000963</v>
      </c>
      <c r="G8" s="37"/>
    </row>
    <row r="9" spans="2:7" s="15" customFormat="1" ht="18" customHeight="1" thickBot="1">
      <c r="B9" s="257" t="s">
        <v>149</v>
      </c>
      <c r="C9" s="336">
        <v>3746641.56</v>
      </c>
      <c r="D9" s="336">
        <v>6026149.283</v>
      </c>
      <c r="E9" s="336">
        <v>-2279507.7229999998</v>
      </c>
      <c r="F9" s="404">
        <v>-0.37826937501043645</v>
      </c>
      <c r="G9" s="37"/>
    </row>
    <row r="10" spans="2:7" s="15" customFormat="1" ht="18" customHeight="1" thickBot="1">
      <c r="B10" s="257" t="s">
        <v>150</v>
      </c>
      <c r="C10" s="336">
        <v>1560355.193</v>
      </c>
      <c r="D10" s="336">
        <v>2163659.095</v>
      </c>
      <c r="E10" s="336">
        <v>-603303.9020000002</v>
      </c>
      <c r="F10" s="404">
        <v>-0.2788350084327865</v>
      </c>
      <c r="G10" s="37"/>
    </row>
    <row r="11" spans="2:6" ht="6" customHeight="1">
      <c r="B11" s="233"/>
      <c r="C11" s="234"/>
      <c r="D11" s="234"/>
      <c r="E11" s="234"/>
      <c r="F11" s="405"/>
    </row>
    <row r="12" spans="2:7" s="15" customFormat="1" ht="18" customHeight="1">
      <c r="B12" s="284" t="s">
        <v>151</v>
      </c>
      <c r="C12" s="302">
        <v>10718457.601</v>
      </c>
      <c r="D12" s="338">
        <v>15449154.389</v>
      </c>
      <c r="E12" s="387">
        <v>-4730696.788</v>
      </c>
      <c r="F12" s="339">
        <v>-0.30621072641803093</v>
      </c>
      <c r="G12" s="37"/>
    </row>
    <row r="13" spans="3:4" s="2" customFormat="1" ht="9.75" customHeight="1">
      <c r="C13" s="36"/>
      <c r="D13" s="36"/>
    </row>
    <row r="14" spans="5:6" ht="12.75">
      <c r="E14" s="44"/>
      <c r="F14" s="44"/>
    </row>
    <row r="15" spans="3:6" ht="12.75" hidden="1">
      <c r="C15" s="47">
        <v>0</v>
      </c>
      <c r="D15" s="47">
        <v>-0.001999998465180397</v>
      </c>
      <c r="E15" s="123">
        <v>0.0020000003278255463</v>
      </c>
      <c r="F15" s="48">
        <v>8.981571042454561E-11</v>
      </c>
    </row>
    <row r="16" spans="1:6" ht="12.75" hidden="1">
      <c r="A16" s="49"/>
      <c r="C16" s="44"/>
      <c r="D16" s="44"/>
      <c r="E16" s="49"/>
      <c r="F16" s="49"/>
    </row>
    <row r="17" spans="1:6" ht="12.75" hidden="1">
      <c r="A17" s="44" t="s">
        <v>52</v>
      </c>
      <c r="C17" s="50">
        <v>5411460.848</v>
      </c>
      <c r="D17" s="50">
        <v>5313693.909</v>
      </c>
      <c r="E17" s="50">
        <v>97766.93900000025</v>
      </c>
      <c r="F17" s="115">
        <v>0.01839905359140248</v>
      </c>
    </row>
    <row r="18" spans="1:6" ht="12.75">
      <c r="A18" s="49"/>
      <c r="D18" s="50"/>
      <c r="E18" s="52"/>
      <c r="F18" s="49"/>
    </row>
    <row r="19" spans="1:6" ht="12.75">
      <c r="A19" s="49"/>
      <c r="D19" s="53"/>
      <c r="E19" s="52"/>
      <c r="F19" s="51"/>
    </row>
    <row r="20" spans="1:6" ht="12.75">
      <c r="A20" s="49"/>
      <c r="D20" s="44"/>
      <c r="E20" s="54"/>
      <c r="F20" s="49"/>
    </row>
    <row r="21" spans="1:6" ht="12.75">
      <c r="A21" s="49"/>
      <c r="D21" s="44"/>
      <c r="E21" s="49"/>
      <c r="F21" s="49"/>
    </row>
    <row r="22" spans="1:6" ht="12.75">
      <c r="A22" s="49"/>
      <c r="D22" s="44"/>
      <c r="E22" s="49"/>
      <c r="F22" s="49"/>
    </row>
    <row r="23" spans="1:6" ht="12.75">
      <c r="A23" s="49"/>
      <c r="D23" s="44"/>
      <c r="E23" s="49"/>
      <c r="F23" s="49"/>
    </row>
    <row r="24" spans="1:4" ht="12.75">
      <c r="A24" s="49"/>
      <c r="D24" s="44"/>
    </row>
    <row r="25" spans="1:4" ht="12.75">
      <c r="A25" s="49"/>
      <c r="D25" s="44"/>
    </row>
    <row r="26" spans="1:4" ht="12.75">
      <c r="A26" s="49"/>
      <c r="D26" s="44"/>
    </row>
    <row r="27" spans="1:4" ht="12.75">
      <c r="A27" s="49"/>
      <c r="C27" s="44"/>
      <c r="D27" s="44"/>
    </row>
  </sheetData>
  <sheetProtection/>
  <printOptions horizontalCentered="1"/>
  <pageMargins left="0.2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C42" sqref="C42"/>
    </sheetView>
  </sheetViews>
  <sheetFormatPr defaultColWidth="7.28125" defaultRowHeight="12.75"/>
  <cols>
    <col min="1" max="1" width="0.71875" style="2" customWidth="1"/>
    <col min="2" max="2" width="10.57421875" style="2" customWidth="1"/>
    <col min="3" max="3" width="27.140625" style="2" customWidth="1"/>
    <col min="4" max="4" width="12.00390625" style="2" customWidth="1"/>
    <col min="5" max="7" width="13.00390625" style="36" customWidth="1"/>
    <col min="8" max="8" width="13.421875" style="2" customWidth="1"/>
    <col min="9" max="9" width="10.421875" style="2" customWidth="1"/>
    <col min="10" max="10" width="1.1484375" style="2" customWidth="1"/>
    <col min="11" max="11" width="7.28125" style="2" customWidth="1"/>
    <col min="12" max="16384" width="7.28125" style="2" customWidth="1"/>
  </cols>
  <sheetData>
    <row r="1" ht="14.25">
      <c r="A1" s="2">
        <v>1</v>
      </c>
    </row>
    <row r="2" ht="15" thickBot="1"/>
    <row r="3" spans="2:9" ht="15" thickBot="1">
      <c r="B3" s="616" t="s">
        <v>172</v>
      </c>
      <c r="C3" s="616"/>
      <c r="D3" s="340" t="s">
        <v>173</v>
      </c>
      <c r="E3" s="341">
        <v>42522</v>
      </c>
      <c r="F3" s="341">
        <v>42339</v>
      </c>
      <c r="G3" s="341">
        <v>42156</v>
      </c>
      <c r="H3" s="340" t="s">
        <v>186</v>
      </c>
      <c r="I3" s="340" t="s">
        <v>187</v>
      </c>
    </row>
    <row r="4" spans="2:9" ht="6" customHeight="1">
      <c r="B4" s="46"/>
      <c r="C4" s="46"/>
      <c r="D4" s="46"/>
      <c r="E4" s="46"/>
      <c r="F4" s="46"/>
      <c r="G4" s="46"/>
      <c r="H4" s="46"/>
      <c r="I4" s="46"/>
    </row>
    <row r="5" spans="2:9" s="15" customFormat="1" ht="18" customHeight="1">
      <c r="B5" s="342" t="s">
        <v>158</v>
      </c>
      <c r="C5" s="343" t="s">
        <v>164</v>
      </c>
      <c r="D5" s="344" t="s">
        <v>188</v>
      </c>
      <c r="E5" s="345">
        <v>1.15</v>
      </c>
      <c r="F5" s="344">
        <v>1.01</v>
      </c>
      <c r="G5" s="438">
        <v>0</v>
      </c>
      <c r="H5" s="439">
        <v>0.1399999999999999</v>
      </c>
      <c r="I5" s="452">
        <v>0.13861386138613851</v>
      </c>
    </row>
    <row r="6" spans="2:9" s="15" customFormat="1" ht="18" customHeight="1">
      <c r="B6" s="342"/>
      <c r="C6" s="343" t="s">
        <v>163</v>
      </c>
      <c r="D6" s="344" t="s">
        <v>188</v>
      </c>
      <c r="E6" s="345">
        <v>1.12</v>
      </c>
      <c r="F6" s="344">
        <v>0.97</v>
      </c>
      <c r="G6" s="438">
        <v>0</v>
      </c>
      <c r="H6" s="439">
        <v>0.15000000000000013</v>
      </c>
      <c r="I6" s="452">
        <v>0.15463917525773208</v>
      </c>
    </row>
    <row r="7" spans="2:9" s="15" customFormat="1" ht="18" customHeight="1" thickBot="1">
      <c r="B7" s="346"/>
      <c r="C7" s="347" t="s">
        <v>165</v>
      </c>
      <c r="D7" s="348" t="s">
        <v>190</v>
      </c>
      <c r="E7" s="349">
        <v>379512.13</v>
      </c>
      <c r="F7" s="349">
        <v>29897</v>
      </c>
      <c r="G7" s="440">
        <v>0</v>
      </c>
      <c r="H7" s="406">
        <v>349615.13</v>
      </c>
      <c r="I7" s="453">
        <v>11.693987022109242</v>
      </c>
    </row>
    <row r="8" spans="2:9" s="15" customFormat="1" ht="18" customHeight="1">
      <c r="B8" s="390" t="s">
        <v>159</v>
      </c>
      <c r="C8" s="391" t="s">
        <v>159</v>
      </c>
      <c r="D8" s="392" t="s">
        <v>188</v>
      </c>
      <c r="E8" s="484">
        <v>1.02</v>
      </c>
      <c r="F8" s="487">
        <v>0.65</v>
      </c>
      <c r="G8" s="485">
        <v>0</v>
      </c>
      <c r="H8" s="485">
        <v>0.37</v>
      </c>
      <c r="I8" s="486">
        <v>0.5692307692307692</v>
      </c>
    </row>
    <row r="9" spans="2:9" s="15" customFormat="1" ht="18" customHeight="1">
      <c r="B9" s="390"/>
      <c r="C9" s="393" t="s">
        <v>167</v>
      </c>
      <c r="D9" s="392" t="s">
        <v>24</v>
      </c>
      <c r="E9" s="442">
        <v>0.4553</v>
      </c>
      <c r="F9" s="442">
        <v>0.482</v>
      </c>
      <c r="G9" s="441">
        <v>0</v>
      </c>
      <c r="H9" s="443">
        <v>-0.0267</v>
      </c>
      <c r="I9" s="443">
        <v>-0.05539419087136932</v>
      </c>
    </row>
    <row r="10" spans="2:9" s="15" customFormat="1" ht="18" customHeight="1">
      <c r="B10" s="390"/>
      <c r="C10" s="393" t="s">
        <v>166</v>
      </c>
      <c r="D10" s="392" t="s">
        <v>24</v>
      </c>
      <c r="E10" s="442">
        <v>0.5447</v>
      </c>
      <c r="F10" s="442">
        <v>0.518</v>
      </c>
      <c r="G10" s="441">
        <v>0</v>
      </c>
      <c r="H10" s="443">
        <v>0.026699999999999946</v>
      </c>
      <c r="I10" s="443">
        <v>0.05154440154440154</v>
      </c>
    </row>
    <row r="11" spans="2:9" s="15" customFormat="1" ht="18" customHeight="1" thickBot="1">
      <c r="B11" s="394"/>
      <c r="C11" s="395" t="s">
        <v>168</v>
      </c>
      <c r="D11" s="396" t="s">
        <v>188</v>
      </c>
      <c r="E11" s="444">
        <v>3.196</v>
      </c>
      <c r="F11" s="489">
        <v>0</v>
      </c>
      <c r="G11" s="445">
        <v>4.031</v>
      </c>
      <c r="H11" s="445">
        <v>-0.8349999999999995</v>
      </c>
      <c r="I11" s="488">
        <v>-0.20714462912428666</v>
      </c>
    </row>
    <row r="12" spans="2:9" s="15" customFormat="1" ht="18" customHeight="1">
      <c r="B12" s="397" t="s">
        <v>160</v>
      </c>
      <c r="C12" s="398" t="s">
        <v>169</v>
      </c>
      <c r="D12" s="399" t="s">
        <v>24</v>
      </c>
      <c r="E12" s="446">
        <v>0.2691652954964416</v>
      </c>
      <c r="F12" s="447">
        <v>0</v>
      </c>
      <c r="G12" s="446">
        <v>0.23132019327744668</v>
      </c>
      <c r="H12" s="448">
        <v>0.0378451022189949</v>
      </c>
      <c r="I12" s="454">
        <v>0.16360483571619389</v>
      </c>
    </row>
    <row r="13" spans="2:9" s="15" customFormat="1" ht="18" customHeight="1">
      <c r="B13" s="397"/>
      <c r="C13" s="400" t="s">
        <v>170</v>
      </c>
      <c r="D13" s="399" t="s">
        <v>24</v>
      </c>
      <c r="E13" s="446">
        <v>0.1297</v>
      </c>
      <c r="F13" s="447">
        <v>0</v>
      </c>
      <c r="G13" s="446">
        <v>0.1125</v>
      </c>
      <c r="H13" s="448">
        <v>0.017200000000000007</v>
      </c>
      <c r="I13" s="455">
        <v>0.15288888888888885</v>
      </c>
    </row>
    <row r="14" spans="2:9" s="15" customFormat="1" ht="18" customHeight="1" thickBot="1">
      <c r="B14" s="401"/>
      <c r="C14" s="401" t="s">
        <v>171</v>
      </c>
      <c r="D14" s="402" t="s">
        <v>24</v>
      </c>
      <c r="E14" s="449">
        <v>0.0888</v>
      </c>
      <c r="F14" s="450">
        <v>0</v>
      </c>
      <c r="G14" s="449">
        <v>0.075</v>
      </c>
      <c r="H14" s="451">
        <v>0.013800000000000007</v>
      </c>
      <c r="I14" s="451">
        <v>0.18400000000000016</v>
      </c>
    </row>
    <row r="15" ht="6" customHeight="1"/>
    <row r="16" ht="11.25" customHeight="1">
      <c r="B16" s="235" t="s">
        <v>161</v>
      </c>
    </row>
    <row r="17" spans="2:7" ht="17.25" customHeight="1">
      <c r="B17" s="235" t="s">
        <v>162</v>
      </c>
      <c r="E17" s="2"/>
      <c r="F17" s="2"/>
      <c r="G17" s="2"/>
    </row>
    <row r="18" spans="2:7" ht="14.25">
      <c r="B18" s="231"/>
      <c r="E18" s="2"/>
      <c r="F18" s="2"/>
      <c r="G18" s="2"/>
    </row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showGridLines="0" zoomScalePageLayoutView="0" workbookViewId="0" topLeftCell="A1">
      <selection activeCell="C42" sqref="C42"/>
    </sheetView>
  </sheetViews>
  <sheetFormatPr defaultColWidth="7.28125" defaultRowHeight="12.75"/>
  <cols>
    <col min="1" max="1" width="7.28125" style="46" customWidth="1"/>
    <col min="2" max="2" width="41.28125" style="44" customWidth="1"/>
    <col min="3" max="4" width="16.57421875" style="45" customWidth="1"/>
    <col min="5" max="5" width="15.57421875" style="46" customWidth="1"/>
    <col min="6" max="6" width="13.7109375" style="46" customWidth="1"/>
    <col min="7" max="8" width="1.1484375" style="46" customWidth="1"/>
    <col min="9" max="16384" width="7.28125" style="46" customWidth="1"/>
  </cols>
  <sheetData>
    <row r="1" spans="2:7" ht="14.25">
      <c r="B1" s="2"/>
      <c r="C1" s="36"/>
      <c r="D1" s="36"/>
      <c r="E1" s="2"/>
      <c r="F1" s="2"/>
      <c r="G1" s="37"/>
    </row>
    <row r="2" spans="5:6" ht="12.75">
      <c r="E2" s="44"/>
      <c r="F2" s="44"/>
    </row>
    <row r="3" spans="2:7" s="2" customFormat="1" ht="21" customHeight="1">
      <c r="B3" s="350" t="s">
        <v>174</v>
      </c>
      <c r="C3" s="330">
        <v>42522</v>
      </c>
      <c r="D3" s="330">
        <v>42156</v>
      </c>
      <c r="E3" s="350" t="s">
        <v>186</v>
      </c>
      <c r="F3" s="350" t="s">
        <v>187</v>
      </c>
      <c r="G3" s="37"/>
    </row>
    <row r="4" spans="2:6" ht="6" customHeight="1">
      <c r="B4" s="236"/>
      <c r="C4" s="236"/>
      <c r="D4" s="236"/>
      <c r="E4" s="236"/>
      <c r="F4" s="236"/>
    </row>
    <row r="5" spans="2:7" s="15" customFormat="1" ht="18" customHeight="1" thickBot="1">
      <c r="B5" s="292" t="s">
        <v>181</v>
      </c>
      <c r="C5" s="255">
        <v>724722</v>
      </c>
      <c r="D5" s="255">
        <v>690908</v>
      </c>
      <c r="E5" s="255">
        <v>33814</v>
      </c>
      <c r="F5" s="458">
        <v>0.0489413930653575</v>
      </c>
      <c r="G5" s="37"/>
    </row>
    <row r="6" spans="2:7" s="15" customFormat="1" ht="18" customHeight="1" thickBot="1">
      <c r="B6" s="257" t="s">
        <v>180</v>
      </c>
      <c r="C6" s="255">
        <v>-377856</v>
      </c>
      <c r="D6" s="255">
        <v>-687303</v>
      </c>
      <c r="E6" s="255">
        <v>309447</v>
      </c>
      <c r="F6" s="458">
        <v>-0.45023373970432257</v>
      </c>
      <c r="G6" s="37"/>
    </row>
    <row r="7" spans="2:7" s="15" customFormat="1" ht="18" customHeight="1" thickBot="1">
      <c r="B7" s="257" t="s">
        <v>179</v>
      </c>
      <c r="C7" s="255">
        <v>-565500</v>
      </c>
      <c r="D7" s="255">
        <v>-732183</v>
      </c>
      <c r="E7" s="255">
        <v>166683</v>
      </c>
      <c r="F7" s="458">
        <v>-0.22765210336760078</v>
      </c>
      <c r="G7" s="37"/>
    </row>
    <row r="8" spans="2:6" ht="6" customHeight="1">
      <c r="B8" s="237"/>
      <c r="C8" s="234"/>
      <c r="D8" s="234"/>
      <c r="E8" s="234"/>
      <c r="F8" s="251"/>
    </row>
    <row r="9" spans="2:7" s="15" customFormat="1" ht="18" customHeight="1">
      <c r="B9" s="329" t="s">
        <v>182</v>
      </c>
      <c r="C9" s="351">
        <v>-218634</v>
      </c>
      <c r="D9" s="388">
        <v>-728578</v>
      </c>
      <c r="E9" s="352">
        <v>509944</v>
      </c>
      <c r="F9" s="353">
        <v>-0.6999168242796241</v>
      </c>
      <c r="G9" s="37"/>
    </row>
    <row r="10" spans="3:6" ht="6" customHeight="1">
      <c r="C10" s="49"/>
      <c r="D10" s="49"/>
      <c r="E10" s="49"/>
      <c r="F10" s="49"/>
    </row>
    <row r="11" spans="2:8" ht="14.25">
      <c r="B11" s="112" t="s">
        <v>231</v>
      </c>
      <c r="C11" s="36"/>
      <c r="D11" s="61"/>
      <c r="E11" s="2"/>
      <c r="F11" s="2"/>
      <c r="G11" s="2"/>
      <c r="H11" s="44"/>
    </row>
    <row r="12" spans="5:8" ht="12.75">
      <c r="E12" s="44"/>
      <c r="F12" s="44"/>
      <c r="H12" s="49"/>
    </row>
    <row r="13" spans="4:8" ht="12.75">
      <c r="D13" s="47"/>
      <c r="E13" s="48"/>
      <c r="F13" s="48"/>
      <c r="H13" s="49"/>
    </row>
    <row r="14" spans="4:8" ht="12.75">
      <c r="D14" s="44"/>
      <c r="E14" s="49"/>
      <c r="F14" s="49"/>
      <c r="H14" s="49"/>
    </row>
    <row r="15" spans="4:8" ht="12.75">
      <c r="D15" s="50"/>
      <c r="E15" s="50"/>
      <c r="F15" s="51"/>
      <c r="H15" s="49"/>
    </row>
    <row r="16" spans="4:8" ht="12.75">
      <c r="D16" s="50"/>
      <c r="E16" s="52"/>
      <c r="F16" s="49"/>
      <c r="H16" s="49"/>
    </row>
    <row r="17" spans="4:8" ht="12.75">
      <c r="D17" s="53"/>
      <c r="E17" s="52"/>
      <c r="F17" s="51"/>
      <c r="H17" s="49"/>
    </row>
    <row r="18" spans="4:8" ht="12.75">
      <c r="D18" s="44"/>
      <c r="E18" s="54"/>
      <c r="F18" s="49"/>
      <c r="H18" s="49"/>
    </row>
    <row r="19" spans="4:8" ht="12.75">
      <c r="D19" s="44"/>
      <c r="E19" s="49"/>
      <c r="F19" s="49"/>
      <c r="H19" s="49"/>
    </row>
    <row r="20" spans="4:8" ht="12.75">
      <c r="D20" s="44"/>
      <c r="E20" s="49"/>
      <c r="F20" s="49"/>
      <c r="H20" s="49"/>
    </row>
    <row r="21" spans="4:6" ht="12.75">
      <c r="D21" s="44"/>
      <c r="E21" s="49"/>
      <c r="F21" s="49"/>
    </row>
    <row r="22" spans="3:4" ht="12.75">
      <c r="C22" s="44"/>
      <c r="D22" s="44"/>
    </row>
    <row r="23" spans="3:4" ht="12.75">
      <c r="C23" s="44"/>
      <c r="D23" s="44"/>
    </row>
    <row r="24" spans="3:4" ht="12.75">
      <c r="C24" s="44"/>
      <c r="D24" s="44"/>
    </row>
    <row r="25" spans="3:4" ht="12.75">
      <c r="C25" s="44"/>
      <c r="D25" s="44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Q37"/>
  <sheetViews>
    <sheetView showGridLines="0" zoomScalePageLayoutView="0" workbookViewId="0" topLeftCell="A1">
      <selection activeCell="C42" sqref="C42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6.8515625" style="3" customWidth="1"/>
    <col min="4" max="4" width="17.7109375" style="3" customWidth="1"/>
    <col min="5" max="6" width="12.28125" style="3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617" t="s">
        <v>175</v>
      </c>
      <c r="C3" s="617"/>
      <c r="D3" s="617"/>
      <c r="E3" s="617"/>
      <c r="F3" s="617"/>
    </row>
    <row r="4" spans="2:6" s="103" customFormat="1" ht="17.25" customHeight="1">
      <c r="B4" s="618" t="s">
        <v>176</v>
      </c>
      <c r="C4" s="618"/>
      <c r="D4" s="618"/>
      <c r="E4" s="618"/>
      <c r="F4" s="618"/>
    </row>
    <row r="5" spans="3:6" s="107" customFormat="1" ht="15.75" customHeight="1">
      <c r="C5" s="108"/>
      <c r="D5" s="108"/>
      <c r="E5" s="108"/>
      <c r="F5" s="108"/>
    </row>
    <row r="6" spans="2:17" ht="48" customHeight="1">
      <c r="B6" s="620" t="s">
        <v>124</v>
      </c>
      <c r="C6" s="619" t="s">
        <v>214</v>
      </c>
      <c r="D6" s="619"/>
      <c r="E6" s="619" t="s">
        <v>177</v>
      </c>
      <c r="F6" s="619"/>
      <c r="K6"/>
      <c r="L6"/>
      <c r="M6"/>
      <c r="N6"/>
      <c r="O6"/>
      <c r="P6"/>
      <c r="Q6"/>
    </row>
    <row r="7" spans="2:17" ht="21.75" customHeight="1">
      <c r="B7" s="620"/>
      <c r="C7" s="285">
        <v>42522</v>
      </c>
      <c r="D7" s="285">
        <v>42156</v>
      </c>
      <c r="E7" s="285">
        <v>42522</v>
      </c>
      <c r="F7" s="285">
        <v>42156</v>
      </c>
      <c r="J7"/>
      <c r="K7"/>
      <c r="L7"/>
      <c r="M7"/>
      <c r="N7"/>
      <c r="O7"/>
      <c r="P7"/>
      <c r="Q7"/>
    </row>
    <row r="8" spans="2:17" ht="6" customHeight="1">
      <c r="B8" s="231"/>
      <c r="C8" s="231"/>
      <c r="D8" s="231"/>
      <c r="E8" s="231"/>
      <c r="F8" s="231"/>
      <c r="J8"/>
      <c r="K8"/>
      <c r="L8"/>
      <c r="M8"/>
      <c r="N8"/>
      <c r="O8"/>
      <c r="P8"/>
      <c r="Q8"/>
    </row>
    <row r="9" spans="2:17" ht="13.5" thickBot="1">
      <c r="B9" s="324" t="s">
        <v>80</v>
      </c>
      <c r="C9" s="354">
        <v>48518.57</v>
      </c>
      <c r="D9" s="354">
        <v>322506</v>
      </c>
      <c r="E9" s="354">
        <v>0</v>
      </c>
      <c r="F9" s="354">
        <v>0</v>
      </c>
      <c r="J9"/>
      <c r="K9"/>
      <c r="L9"/>
      <c r="M9"/>
      <c r="N9"/>
      <c r="O9"/>
      <c r="P9"/>
      <c r="Q9"/>
    </row>
    <row r="10" spans="2:17" ht="13.5" thickBot="1">
      <c r="B10" s="324" t="s">
        <v>238</v>
      </c>
      <c r="C10" s="354">
        <v>79771</v>
      </c>
      <c r="D10" s="354">
        <v>0</v>
      </c>
      <c r="E10" s="354">
        <v>51975</v>
      </c>
      <c r="F10" s="354">
        <v>53196</v>
      </c>
      <c r="J10"/>
      <c r="K10"/>
      <c r="L10"/>
      <c r="M10"/>
      <c r="N10"/>
      <c r="O10"/>
      <c r="P10"/>
      <c r="Q10"/>
    </row>
    <row r="11" spans="2:17" ht="13.5" thickBot="1">
      <c r="B11" s="326" t="s">
        <v>63</v>
      </c>
      <c r="C11" s="354">
        <v>1944</v>
      </c>
      <c r="D11" s="354">
        <v>2096</v>
      </c>
      <c r="E11" s="354">
        <v>2297</v>
      </c>
      <c r="F11" s="354">
        <v>2699</v>
      </c>
      <c r="J11"/>
      <c r="K11"/>
      <c r="L11"/>
      <c r="M11"/>
      <c r="N11"/>
      <c r="O11"/>
      <c r="P11"/>
      <c r="Q11"/>
    </row>
    <row r="12" spans="2:17" ht="13.5" thickBot="1">
      <c r="B12" s="326" t="s">
        <v>66</v>
      </c>
      <c r="C12" s="354">
        <v>3143</v>
      </c>
      <c r="D12" s="354">
        <v>13750</v>
      </c>
      <c r="E12" s="354">
        <v>2614</v>
      </c>
      <c r="F12" s="354">
        <v>3075</v>
      </c>
      <c r="J12"/>
      <c r="K12"/>
      <c r="L12"/>
      <c r="M12"/>
      <c r="N12"/>
      <c r="O12"/>
      <c r="P12"/>
      <c r="Q12"/>
    </row>
    <row r="13" spans="2:17" ht="13.5" thickBot="1">
      <c r="B13" s="326" t="s">
        <v>79</v>
      </c>
      <c r="C13" s="354">
        <v>396</v>
      </c>
      <c r="D13" s="354">
        <v>399</v>
      </c>
      <c r="E13" s="354">
        <v>4998</v>
      </c>
      <c r="F13" s="354">
        <v>6108</v>
      </c>
      <c r="J13"/>
      <c r="K13"/>
      <c r="L13"/>
      <c r="M13"/>
      <c r="N13"/>
      <c r="O13"/>
      <c r="P13"/>
      <c r="Q13"/>
    </row>
    <row r="14" spans="2:17" ht="13.5" thickBot="1">
      <c r="B14" s="326" t="s">
        <v>32</v>
      </c>
      <c r="C14" s="354">
        <v>11501</v>
      </c>
      <c r="D14" s="354">
        <v>22571</v>
      </c>
      <c r="E14" s="354">
        <v>0</v>
      </c>
      <c r="F14" s="354">
        <v>0</v>
      </c>
      <c r="J14"/>
      <c r="K14"/>
      <c r="L14"/>
      <c r="M14"/>
      <c r="N14"/>
      <c r="O14"/>
      <c r="P14"/>
      <c r="Q14"/>
    </row>
    <row r="15" spans="2:17" ht="13.5" thickBot="1">
      <c r="B15" s="326" t="s">
        <v>33</v>
      </c>
      <c r="C15" s="354">
        <v>36031</v>
      </c>
      <c r="D15" s="354">
        <v>105333</v>
      </c>
      <c r="E15" s="354">
        <v>5252</v>
      </c>
      <c r="F15" s="354">
        <v>5936</v>
      </c>
      <c r="J15"/>
      <c r="K15"/>
      <c r="L15"/>
      <c r="M15"/>
      <c r="N15"/>
      <c r="O15"/>
      <c r="P15"/>
      <c r="Q15"/>
    </row>
    <row r="16" spans="2:17" ht="13.5" thickBot="1">
      <c r="B16" s="326" t="s">
        <v>34</v>
      </c>
      <c r="C16" s="354">
        <v>39642</v>
      </c>
      <c r="D16" s="354">
        <v>64485</v>
      </c>
      <c r="E16" s="354">
        <v>15396</v>
      </c>
      <c r="F16" s="354">
        <v>13793</v>
      </c>
      <c r="J16"/>
      <c r="K16"/>
      <c r="L16"/>
      <c r="M16"/>
      <c r="N16"/>
      <c r="O16"/>
      <c r="P16"/>
      <c r="Q16"/>
    </row>
    <row r="17" spans="2:17" ht="13.5" thickBot="1">
      <c r="B17" s="326" t="s">
        <v>96</v>
      </c>
      <c r="C17" s="354">
        <v>68671</v>
      </c>
      <c r="D17" s="354">
        <v>71509</v>
      </c>
      <c r="E17" s="354">
        <v>22370</v>
      </c>
      <c r="F17" s="354">
        <v>21175</v>
      </c>
      <c r="J17"/>
      <c r="K17"/>
      <c r="L17"/>
      <c r="M17"/>
      <c r="N17"/>
      <c r="O17"/>
      <c r="P17"/>
      <c r="Q17"/>
    </row>
    <row r="18" spans="2:17" ht="13.5" thickBot="1">
      <c r="B18" s="326" t="s">
        <v>97</v>
      </c>
      <c r="C18" s="354">
        <v>37483</v>
      </c>
      <c r="D18" s="354">
        <v>31755</v>
      </c>
      <c r="E18" s="354">
        <v>14972</v>
      </c>
      <c r="F18" s="354">
        <v>15549</v>
      </c>
      <c r="J18"/>
      <c r="K18"/>
      <c r="L18"/>
      <c r="M18"/>
      <c r="N18"/>
      <c r="O18"/>
      <c r="P18"/>
      <c r="Q18"/>
    </row>
    <row r="19" spans="2:17" ht="13.5" thickBot="1">
      <c r="B19" s="326" t="s">
        <v>35</v>
      </c>
      <c r="C19" s="354">
        <v>74108</v>
      </c>
      <c r="D19" s="354">
        <v>60612</v>
      </c>
      <c r="E19" s="354">
        <v>27495</v>
      </c>
      <c r="F19" s="354">
        <v>31249</v>
      </c>
      <c r="J19"/>
      <c r="K19"/>
      <c r="L19"/>
      <c r="M19"/>
      <c r="N19"/>
      <c r="O19"/>
      <c r="P19"/>
      <c r="Q19"/>
    </row>
    <row r="20" spans="2:17" ht="13.5" hidden="1" thickBot="1">
      <c r="B20" s="326" t="s">
        <v>206</v>
      </c>
      <c r="C20" s="354">
        <v>0</v>
      </c>
      <c r="D20" s="354">
        <v>0</v>
      </c>
      <c r="E20" s="354">
        <v>0</v>
      </c>
      <c r="F20" s="354">
        <v>0</v>
      </c>
      <c r="J20"/>
      <c r="K20"/>
      <c r="L20"/>
      <c r="M20"/>
      <c r="N20"/>
      <c r="O20"/>
      <c r="P20"/>
      <c r="Q20"/>
    </row>
    <row r="21" spans="2:17" ht="13.5" thickBot="1">
      <c r="B21" s="326" t="s">
        <v>207</v>
      </c>
      <c r="C21" s="354">
        <v>51.319</v>
      </c>
      <c r="D21" s="354">
        <v>31</v>
      </c>
      <c r="E21" s="354">
        <v>0</v>
      </c>
      <c r="F21" s="354">
        <v>0</v>
      </c>
      <c r="J21"/>
      <c r="K21"/>
      <c r="L21"/>
      <c r="M21"/>
      <c r="N21"/>
      <c r="O21"/>
      <c r="P21"/>
      <c r="Q21"/>
    </row>
    <row r="22" spans="2:17" ht="13.5" thickBot="1">
      <c r="B22" s="326" t="s">
        <v>189</v>
      </c>
      <c r="C22" s="354">
        <v>2145</v>
      </c>
      <c r="D22" s="354">
        <v>1031</v>
      </c>
      <c r="E22" s="354">
        <v>247</v>
      </c>
      <c r="F22" s="354">
        <v>81</v>
      </c>
      <c r="J22"/>
      <c r="K22"/>
      <c r="L22"/>
      <c r="M22"/>
      <c r="N22"/>
      <c r="O22"/>
      <c r="P22"/>
      <c r="Q22"/>
    </row>
    <row r="23" spans="2:17" ht="13.5" thickBot="1">
      <c r="B23" s="326" t="s">
        <v>109</v>
      </c>
      <c r="C23" s="354">
        <v>100</v>
      </c>
      <c r="D23" s="354">
        <v>96</v>
      </c>
      <c r="E23" s="354">
        <v>20</v>
      </c>
      <c r="F23" s="354">
        <v>19</v>
      </c>
      <c r="J23"/>
      <c r="K23"/>
      <c r="L23"/>
      <c r="M23"/>
      <c r="N23"/>
      <c r="O23"/>
      <c r="P23"/>
      <c r="Q23"/>
    </row>
    <row r="24" spans="2:17" ht="13.5" thickBot="1">
      <c r="B24" s="326" t="s">
        <v>110</v>
      </c>
      <c r="C24" s="354">
        <v>1685</v>
      </c>
      <c r="D24" s="354">
        <v>36722</v>
      </c>
      <c r="E24" s="354">
        <v>5958</v>
      </c>
      <c r="F24" s="354">
        <v>2849</v>
      </c>
      <c r="J24"/>
      <c r="K24"/>
      <c r="L24"/>
      <c r="M24"/>
      <c r="N24"/>
      <c r="O24"/>
      <c r="P24"/>
      <c r="Q24"/>
    </row>
    <row r="25" spans="2:17" ht="13.5" thickBot="1">
      <c r="B25" s="326" t="s">
        <v>111</v>
      </c>
      <c r="C25" s="354">
        <v>2299</v>
      </c>
      <c r="D25" s="354">
        <v>3436</v>
      </c>
      <c r="E25" s="354">
        <v>2824</v>
      </c>
      <c r="F25" s="354">
        <v>2679</v>
      </c>
      <c r="J25"/>
      <c r="K25"/>
      <c r="L25"/>
      <c r="M25"/>
      <c r="N25"/>
      <c r="O25"/>
      <c r="P25"/>
      <c r="Q25"/>
    </row>
    <row r="26" spans="2:17" ht="6" customHeight="1">
      <c r="B26" s="240"/>
      <c r="C26" s="241"/>
      <c r="D26" s="241"/>
      <c r="E26" s="241"/>
      <c r="F26" s="241"/>
      <c r="J26"/>
      <c r="K26"/>
      <c r="L26"/>
      <c r="M26"/>
      <c r="N26"/>
      <c r="O26"/>
      <c r="P26"/>
      <c r="Q26"/>
    </row>
    <row r="27" spans="2:17" ht="18" customHeight="1">
      <c r="B27" s="355" t="s">
        <v>22</v>
      </c>
      <c r="C27" s="356">
        <v>407488.889</v>
      </c>
      <c r="D27" s="356">
        <v>736332</v>
      </c>
      <c r="E27" s="356">
        <v>156418</v>
      </c>
      <c r="F27" s="356">
        <v>158408</v>
      </c>
      <c r="J27"/>
      <c r="K27"/>
      <c r="L27"/>
      <c r="M27"/>
      <c r="N27"/>
      <c r="O27"/>
      <c r="P27"/>
      <c r="Q27"/>
    </row>
    <row r="28" spans="2:17" ht="9" customHeight="1">
      <c r="B28" s="239"/>
      <c r="C28" s="239"/>
      <c r="D28" s="239"/>
      <c r="E28" s="239"/>
      <c r="F28" s="239"/>
      <c r="J28"/>
      <c r="K28"/>
      <c r="L28"/>
      <c r="M28"/>
      <c r="N28"/>
      <c r="O28"/>
      <c r="P28"/>
      <c r="Q28"/>
    </row>
    <row r="29" spans="2:13" ht="12.75">
      <c r="B29" s="239" t="s">
        <v>178</v>
      </c>
      <c r="C29" s="231"/>
      <c r="D29" s="231"/>
      <c r="E29" s="231"/>
      <c r="F29" s="238"/>
      <c r="J29"/>
      <c r="K29"/>
      <c r="L29"/>
      <c r="M29"/>
    </row>
    <row r="30" spans="2:13" ht="12.75">
      <c r="B30" s="245"/>
      <c r="C30" s="128"/>
      <c r="D30" s="128"/>
      <c r="E30" s="128"/>
      <c r="F30" s="128"/>
      <c r="J30"/>
      <c r="K30"/>
      <c r="L30"/>
      <c r="M30"/>
    </row>
    <row r="31" spans="2:13" ht="12.75">
      <c r="B31" s="132"/>
      <c r="C31" s="128"/>
      <c r="F31" s="128"/>
      <c r="J31"/>
      <c r="K31"/>
      <c r="L31"/>
      <c r="M31"/>
    </row>
    <row r="32" spans="3:6" ht="12.75">
      <c r="C32" s="128"/>
      <c r="D32" s="128"/>
      <c r="E32" s="128"/>
      <c r="F32" s="128"/>
    </row>
    <row r="33" ht="12.75">
      <c r="C33" s="128"/>
    </row>
    <row r="34" spans="3:8" ht="12.75">
      <c r="C34"/>
      <c r="D34"/>
      <c r="F34"/>
      <c r="G34"/>
      <c r="H34"/>
    </row>
    <row r="35" spans="3:8" ht="12.75">
      <c r="C35" s="208"/>
      <c r="D35"/>
      <c r="E35" s="208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 s="122"/>
      <c r="D37"/>
      <c r="E37"/>
      <c r="F37"/>
      <c r="G37"/>
      <c r="H37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61" customWidth="1"/>
    <col min="2" max="2" width="20.57421875" style="361" customWidth="1"/>
    <col min="3" max="16384" width="11.421875" style="361" customWidth="1"/>
  </cols>
  <sheetData>
    <row r="2" spans="2:12" ht="12.75">
      <c r="B2" s="620" t="s">
        <v>273</v>
      </c>
      <c r="C2" s="597" t="s">
        <v>252</v>
      </c>
      <c r="D2" s="597"/>
      <c r="E2" s="597" t="s">
        <v>152</v>
      </c>
      <c r="F2" s="597"/>
      <c r="G2" s="597" t="s">
        <v>153</v>
      </c>
      <c r="H2" s="597"/>
      <c r="I2" s="597" t="s">
        <v>274</v>
      </c>
      <c r="J2" s="597"/>
      <c r="K2" s="597" t="s">
        <v>275</v>
      </c>
      <c r="L2" s="597"/>
    </row>
    <row r="3" spans="2:12" ht="12.75">
      <c r="B3" s="620"/>
      <c r="C3" s="597" t="s">
        <v>276</v>
      </c>
      <c r="D3" s="597"/>
      <c r="E3" s="597" t="s">
        <v>24</v>
      </c>
      <c r="F3" s="597"/>
      <c r="G3" s="597" t="s">
        <v>277</v>
      </c>
      <c r="H3" s="597"/>
      <c r="I3" s="597" t="s">
        <v>277</v>
      </c>
      <c r="J3" s="597"/>
      <c r="K3" s="597" t="s">
        <v>277</v>
      </c>
      <c r="L3" s="597"/>
    </row>
    <row r="4" spans="2:12" ht="12.75">
      <c r="B4" s="620"/>
      <c r="C4" s="490">
        <v>42522</v>
      </c>
      <c r="D4" s="490">
        <v>42156</v>
      </c>
      <c r="E4" s="490">
        <v>42522</v>
      </c>
      <c r="F4" s="490">
        <v>42156</v>
      </c>
      <c r="G4" s="490">
        <v>42522</v>
      </c>
      <c r="H4" s="490">
        <v>42156</v>
      </c>
      <c r="I4" s="490">
        <v>42522</v>
      </c>
      <c r="J4" s="490">
        <v>42156</v>
      </c>
      <c r="K4" s="490">
        <v>42522</v>
      </c>
      <c r="L4" s="490">
        <v>42156</v>
      </c>
    </row>
    <row r="5" spans="2:12" s="495" customFormat="1" ht="12.75">
      <c r="B5" s="492"/>
      <c r="C5" s="493"/>
      <c r="D5" s="493"/>
      <c r="E5" s="494"/>
      <c r="F5" s="494"/>
      <c r="G5" s="493"/>
      <c r="H5" s="493"/>
      <c r="I5" s="493"/>
      <c r="J5" s="493"/>
      <c r="K5" s="493"/>
      <c r="L5" s="493"/>
    </row>
    <row r="6" spans="2:12" ht="13.5" thickBot="1">
      <c r="B6" s="324" t="s">
        <v>19</v>
      </c>
      <c r="C6" s="354">
        <v>9550.827184599766</v>
      </c>
      <c r="D6" s="354">
        <v>9227.991065677954</v>
      </c>
      <c r="E6" s="496">
        <v>13.1</v>
      </c>
      <c r="F6" s="496">
        <v>11.4</v>
      </c>
      <c r="G6" s="354">
        <v>2489198.8571428573</v>
      </c>
      <c r="H6" s="354">
        <v>2470391.5109047755</v>
      </c>
      <c r="I6" s="354">
        <v>4312</v>
      </c>
      <c r="J6" s="354">
        <v>4179</v>
      </c>
      <c r="K6" s="354">
        <v>577.2724622316459</v>
      </c>
      <c r="L6" s="354">
        <v>591.1441758566106</v>
      </c>
    </row>
    <row r="7" spans="2:12" ht="13.5" thickBot="1">
      <c r="B7" s="324" t="s">
        <v>20</v>
      </c>
      <c r="C7" s="354">
        <v>3932</v>
      </c>
      <c r="D7" s="354">
        <v>3846</v>
      </c>
      <c r="E7" s="496">
        <v>7.9</v>
      </c>
      <c r="F7" s="496">
        <v>8.2</v>
      </c>
      <c r="G7" s="354">
        <v>1351759</v>
      </c>
      <c r="H7" s="354">
        <v>1318775</v>
      </c>
      <c r="I7" s="354">
        <v>618</v>
      </c>
      <c r="J7" s="354">
        <v>615</v>
      </c>
      <c r="K7" s="354">
        <v>2187.312297734628</v>
      </c>
      <c r="L7" s="354">
        <v>2144.349593495935</v>
      </c>
    </row>
    <row r="8" spans="2:12" ht="13.5" thickBot="1">
      <c r="B8" s="324" t="s">
        <v>278</v>
      </c>
      <c r="C8" s="354">
        <v>5875.838406439541</v>
      </c>
      <c r="D8" s="354">
        <v>5908.801633709999</v>
      </c>
      <c r="E8" s="496">
        <v>19.9</v>
      </c>
      <c r="F8" s="496">
        <v>18.9</v>
      </c>
      <c r="G8" s="354">
        <v>3011465</v>
      </c>
      <c r="H8" s="354">
        <v>2944568</v>
      </c>
      <c r="I8" s="354">
        <v>1087</v>
      </c>
      <c r="J8" s="354">
        <v>1186</v>
      </c>
      <c r="K8" s="354">
        <v>2770.436982520699</v>
      </c>
      <c r="L8" s="354">
        <v>2482.7723440134905</v>
      </c>
    </row>
    <row r="9" spans="2:12" ht="13.5" thickBot="1">
      <c r="B9" s="324" t="s">
        <v>21</v>
      </c>
      <c r="C9" s="354">
        <v>5697.92949086448</v>
      </c>
      <c r="D9" s="354">
        <v>5642.725466040001</v>
      </c>
      <c r="E9" s="496">
        <v>13</v>
      </c>
      <c r="F9" s="496">
        <v>12.2</v>
      </c>
      <c r="G9" s="354">
        <v>3821629</v>
      </c>
      <c r="H9" s="354">
        <v>3684883</v>
      </c>
      <c r="I9" s="354">
        <v>1137</v>
      </c>
      <c r="J9" s="354">
        <v>1174</v>
      </c>
      <c r="K9" s="354">
        <v>3361.15127528584</v>
      </c>
      <c r="L9" s="354">
        <v>3138.7419080068144</v>
      </c>
    </row>
    <row r="10" spans="2:12" ht="13.5" thickBot="1">
      <c r="B10" s="324" t="s">
        <v>279</v>
      </c>
      <c r="C10" s="354">
        <v>6744.26</v>
      </c>
      <c r="D10" s="354">
        <v>6793.820000000001</v>
      </c>
      <c r="E10" s="496">
        <v>7.1</v>
      </c>
      <c r="F10" s="496">
        <v>7.1</v>
      </c>
      <c r="G10" s="354">
        <v>2909069</v>
      </c>
      <c r="H10" s="354">
        <v>2821279</v>
      </c>
      <c r="I10" s="354">
        <v>1100</v>
      </c>
      <c r="J10" s="354">
        <v>1036</v>
      </c>
      <c r="K10" s="354">
        <v>2644.608181818182</v>
      </c>
      <c r="L10" s="354">
        <v>2723.242277992278</v>
      </c>
    </row>
    <row r="11" spans="2:12" ht="12.75">
      <c r="B11" s="240"/>
      <c r="C11" s="241"/>
      <c r="D11" s="241"/>
      <c r="E11" s="503"/>
      <c r="F11" s="503"/>
      <c r="G11" s="241"/>
      <c r="H11" s="241"/>
      <c r="I11" s="241"/>
      <c r="J11" s="241"/>
      <c r="K11" s="241"/>
      <c r="L11" s="241"/>
    </row>
    <row r="12" spans="2:12" ht="12.75">
      <c r="B12" s="240"/>
      <c r="C12" s="241"/>
      <c r="D12" s="241"/>
      <c r="E12" s="503"/>
      <c r="F12" s="503"/>
      <c r="G12" s="241"/>
      <c r="H12" s="241"/>
      <c r="I12" s="241"/>
      <c r="J12" s="241"/>
      <c r="K12" s="241"/>
      <c r="L12" s="241"/>
    </row>
    <row r="13" spans="2:12" ht="12.75">
      <c r="B13" s="240"/>
      <c r="C13" s="241"/>
      <c r="D13" s="241"/>
      <c r="E13" s="503"/>
      <c r="F13" s="503"/>
      <c r="G13" s="241"/>
      <c r="H13" s="241"/>
      <c r="I13" s="241"/>
      <c r="J13" s="241"/>
      <c r="K13" s="241"/>
      <c r="L13" s="241"/>
    </row>
    <row r="16" spans="2:16" ht="15">
      <c r="B16" s="621" t="s">
        <v>281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</row>
    <row r="18" spans="2:14" ht="12.75">
      <c r="B18" s="620"/>
      <c r="C18" s="597" t="s">
        <v>10</v>
      </c>
      <c r="D18" s="597"/>
      <c r="E18" s="597" t="s">
        <v>123</v>
      </c>
      <c r="F18" s="597"/>
      <c r="G18" s="597" t="s">
        <v>122</v>
      </c>
      <c r="H18" s="597"/>
      <c r="I18" s="597"/>
      <c r="J18" s="597"/>
      <c r="K18" s="597" t="s">
        <v>14</v>
      </c>
      <c r="L18" s="597"/>
      <c r="M18" s="597" t="s">
        <v>280</v>
      </c>
      <c r="N18" s="597"/>
    </row>
    <row r="19" spans="2:14" ht="12.75">
      <c r="B19" s="620"/>
      <c r="C19" s="597" t="s">
        <v>19</v>
      </c>
      <c r="D19" s="597"/>
      <c r="E19" s="597" t="s">
        <v>20</v>
      </c>
      <c r="F19" s="597"/>
      <c r="G19" s="597" t="s">
        <v>78</v>
      </c>
      <c r="H19" s="597"/>
      <c r="I19" s="597" t="s">
        <v>21</v>
      </c>
      <c r="J19" s="597"/>
      <c r="K19" s="597" t="s">
        <v>279</v>
      </c>
      <c r="L19" s="597"/>
      <c r="M19" s="597"/>
      <c r="N19" s="597"/>
    </row>
    <row r="20" spans="2:14" ht="12.75">
      <c r="B20" s="620"/>
      <c r="C20" s="490">
        <v>42522</v>
      </c>
      <c r="D20" s="490">
        <v>42156</v>
      </c>
      <c r="E20" s="490">
        <v>42522</v>
      </c>
      <c r="F20" s="490">
        <v>42156</v>
      </c>
      <c r="G20" s="490">
        <v>42522</v>
      </c>
      <c r="H20" s="490">
        <v>42156</v>
      </c>
      <c r="I20" s="490">
        <v>42522</v>
      </c>
      <c r="J20" s="490">
        <v>42156</v>
      </c>
      <c r="K20" s="490">
        <v>42522</v>
      </c>
      <c r="L20" s="490">
        <v>42156</v>
      </c>
      <c r="M20" s="490">
        <v>42522</v>
      </c>
      <c r="N20" s="490">
        <v>42156</v>
      </c>
    </row>
    <row r="21" spans="2:14" ht="13.5" thickBot="1">
      <c r="B21" s="324" t="s">
        <v>415</v>
      </c>
      <c r="C21" s="354">
        <v>4174.6853642610495</v>
      </c>
      <c r="D21" s="354">
        <v>3977.7194823233176</v>
      </c>
      <c r="E21" s="354">
        <v>1431</v>
      </c>
      <c r="F21" s="354">
        <v>1429</v>
      </c>
      <c r="G21" s="354">
        <v>2567.053892</v>
      </c>
      <c r="H21" s="354">
        <v>2558.67804</v>
      </c>
      <c r="I21" s="354">
        <v>2070.5600320000003</v>
      </c>
      <c r="J21" s="354">
        <v>1990.8320899999999</v>
      </c>
      <c r="K21" s="354">
        <v>2262.5</v>
      </c>
      <c r="L21" s="354">
        <v>2304.48</v>
      </c>
      <c r="M21" s="354">
        <v>12505.799288261049</v>
      </c>
      <c r="N21" s="354">
        <v>12260.709612323317</v>
      </c>
    </row>
    <row r="22" spans="2:14" ht="13.5" thickBot="1">
      <c r="B22" s="324" t="s">
        <v>200</v>
      </c>
      <c r="C22" s="354">
        <v>727.5823555482816</v>
      </c>
      <c r="D22" s="354">
        <v>680.3642667993425</v>
      </c>
      <c r="E22" s="354">
        <v>599</v>
      </c>
      <c r="F22" s="354">
        <v>599</v>
      </c>
      <c r="G22" s="354">
        <v>364.198593</v>
      </c>
      <c r="H22" s="354">
        <v>453.548344</v>
      </c>
      <c r="I22" s="354">
        <v>557.729558</v>
      </c>
      <c r="J22" s="354">
        <v>586.471255</v>
      </c>
      <c r="K22" s="354">
        <v>500.47</v>
      </c>
      <c r="L22" s="354">
        <v>479.71</v>
      </c>
      <c r="M22" s="354">
        <v>2748.9805065482815</v>
      </c>
      <c r="N22" s="354">
        <v>2799.093865799343</v>
      </c>
    </row>
    <row r="23" spans="2:14" ht="13.5" thickBot="1">
      <c r="B23" s="324" t="s">
        <v>416</v>
      </c>
      <c r="C23" s="354">
        <v>2510.2347057890893</v>
      </c>
      <c r="D23" s="354">
        <v>2378.347007803879</v>
      </c>
      <c r="E23" s="354">
        <v>854</v>
      </c>
      <c r="F23" s="354">
        <v>854</v>
      </c>
      <c r="G23" s="354">
        <v>1139.075732</v>
      </c>
      <c r="H23" s="354">
        <v>1169.198144</v>
      </c>
      <c r="I23" s="354">
        <v>1076.303624</v>
      </c>
      <c r="J23" s="354">
        <v>1063.9143739999997</v>
      </c>
      <c r="K23" s="354">
        <v>1122.18</v>
      </c>
      <c r="L23" s="354">
        <v>1118.94</v>
      </c>
      <c r="M23" s="354">
        <v>6701.79406178909</v>
      </c>
      <c r="N23" s="354">
        <v>6584.399525803879</v>
      </c>
    </row>
    <row r="24" spans="2:14" ht="13.5" thickBot="1">
      <c r="B24" s="324" t="s">
        <v>417</v>
      </c>
      <c r="C24" s="354">
        <v>2138.3247590013452</v>
      </c>
      <c r="D24" s="354">
        <v>2191.560308751414</v>
      </c>
      <c r="E24" s="354">
        <v>1078</v>
      </c>
      <c r="F24" s="354">
        <v>964</v>
      </c>
      <c r="G24" s="354">
        <v>1805.510189439541</v>
      </c>
      <c r="H24" s="354">
        <v>1727.3771057099993</v>
      </c>
      <c r="I24" s="354">
        <v>1993.3362768644797</v>
      </c>
      <c r="J24" s="354">
        <v>2001.5077470400017</v>
      </c>
      <c r="K24" s="354">
        <v>2859.1099999999997</v>
      </c>
      <c r="L24" s="354">
        <v>2890.69</v>
      </c>
      <c r="M24" s="354">
        <v>9874.281225305367</v>
      </c>
      <c r="N24" s="354">
        <v>9775.135161501415</v>
      </c>
    </row>
    <row r="25" spans="2:14" ht="12.75">
      <c r="B25" s="356" t="s">
        <v>280</v>
      </c>
      <c r="C25" s="356">
        <v>9550.827184599766</v>
      </c>
      <c r="D25" s="356">
        <v>9227.991065677954</v>
      </c>
      <c r="E25" s="356">
        <v>3962</v>
      </c>
      <c r="F25" s="356">
        <v>3846</v>
      </c>
      <c r="G25" s="356">
        <v>5875.838406439541</v>
      </c>
      <c r="H25" s="356">
        <v>5908.801633709999</v>
      </c>
      <c r="I25" s="356">
        <v>5697.929490864481</v>
      </c>
      <c r="J25" s="356">
        <v>5642.725466040001</v>
      </c>
      <c r="K25" s="356">
        <v>6744.26</v>
      </c>
      <c r="L25" s="356">
        <v>6793.82</v>
      </c>
      <c r="M25" s="356">
        <v>31830.85508190379</v>
      </c>
      <c r="N25" s="356">
        <v>31419.33816542795</v>
      </c>
    </row>
    <row r="26" spans="2:14" ht="23.25">
      <c r="B26" s="497"/>
      <c r="C26" s="498"/>
      <c r="D26" s="499"/>
      <c r="E26" s="500"/>
      <c r="F26" s="500"/>
      <c r="G26" s="498"/>
      <c r="H26" s="498"/>
      <c r="I26" s="498"/>
      <c r="J26" s="498"/>
      <c r="K26" s="498"/>
      <c r="L26" s="498"/>
      <c r="M26" s="498"/>
      <c r="N26" s="500"/>
    </row>
    <row r="27" spans="2:14" ht="12.75">
      <c r="B27" s="620">
        <v>0</v>
      </c>
      <c r="C27" s="597" t="s">
        <v>10</v>
      </c>
      <c r="D27" s="597"/>
      <c r="E27" s="597" t="s">
        <v>123</v>
      </c>
      <c r="F27" s="597"/>
      <c r="G27" s="597" t="s">
        <v>122</v>
      </c>
      <c r="H27" s="597"/>
      <c r="I27" s="597"/>
      <c r="J27" s="597"/>
      <c r="K27" s="597" t="s">
        <v>14</v>
      </c>
      <c r="L27" s="597"/>
      <c r="M27" s="597" t="s">
        <v>280</v>
      </c>
      <c r="N27" s="597"/>
    </row>
    <row r="28" spans="2:14" ht="12.75">
      <c r="B28" s="620">
        <v>0</v>
      </c>
      <c r="C28" s="597" t="s">
        <v>19</v>
      </c>
      <c r="D28" s="597"/>
      <c r="E28" s="597" t="s">
        <v>20</v>
      </c>
      <c r="F28" s="597"/>
      <c r="G28" s="597" t="s">
        <v>78</v>
      </c>
      <c r="H28" s="597"/>
      <c r="I28" s="597" t="s">
        <v>21</v>
      </c>
      <c r="J28" s="597"/>
      <c r="K28" s="597" t="s">
        <v>279</v>
      </c>
      <c r="L28" s="597"/>
      <c r="M28" s="597"/>
      <c r="N28" s="597"/>
    </row>
    <row r="29" spans="2:14" ht="12.75">
      <c r="B29" s="620"/>
      <c r="C29" s="490">
        <v>42522</v>
      </c>
      <c r="D29" s="490">
        <v>42156</v>
      </c>
      <c r="E29" s="490">
        <v>42522</v>
      </c>
      <c r="F29" s="490">
        <v>42156</v>
      </c>
      <c r="G29" s="490">
        <v>42522</v>
      </c>
      <c r="H29" s="490">
        <v>42156</v>
      </c>
      <c r="I29" s="490">
        <v>42522</v>
      </c>
      <c r="J29" s="490">
        <v>42156</v>
      </c>
      <c r="K29" s="490">
        <v>42522</v>
      </c>
      <c r="L29" s="490">
        <v>42156</v>
      </c>
      <c r="M29" s="490">
        <v>42522</v>
      </c>
      <c r="N29" s="490">
        <v>42156</v>
      </c>
    </row>
    <row r="30" spans="2:14" ht="13.5" thickBot="1">
      <c r="B30" s="324" t="s">
        <v>415</v>
      </c>
      <c r="C30" s="501">
        <v>0.4371019686119462</v>
      </c>
      <c r="D30" s="501">
        <v>0.43104934259394906</v>
      </c>
      <c r="E30" s="501">
        <v>0.36118122160524985</v>
      </c>
      <c r="F30" s="501">
        <v>0.3715548621944878</v>
      </c>
      <c r="G30" s="501">
        <v>0.4368829968480198</v>
      </c>
      <c r="H30" s="501">
        <v>0.43302825151594493</v>
      </c>
      <c r="I30" s="501">
        <v>0.3633881456974397</v>
      </c>
      <c r="J30" s="501">
        <v>0.35281391979488635</v>
      </c>
      <c r="K30" s="501">
        <v>0.33547045932392877</v>
      </c>
      <c r="L30" s="501">
        <v>0.3392023927628345</v>
      </c>
      <c r="M30" s="501">
        <v>0.3928829199241569</v>
      </c>
      <c r="N30" s="501">
        <v>0.3902281310882068</v>
      </c>
    </row>
    <row r="31" spans="2:14" ht="13.5" thickBot="1">
      <c r="B31" s="324" t="s">
        <v>200</v>
      </c>
      <c r="C31" s="501">
        <v>0.0761800356644995</v>
      </c>
      <c r="D31" s="501">
        <v>0.0737283187594155</v>
      </c>
      <c r="E31" s="501">
        <v>0.15118626956082787</v>
      </c>
      <c r="F31" s="501">
        <v>0.15574622984919398</v>
      </c>
      <c r="G31" s="501">
        <v>0.06198240451964468</v>
      </c>
      <c r="H31" s="501">
        <v>0.0767580927767967</v>
      </c>
      <c r="I31" s="501">
        <v>0.09788284654877015</v>
      </c>
      <c r="J31" s="501">
        <v>0.10393404012468796</v>
      </c>
      <c r="K31" s="501">
        <v>0.07420680697363388</v>
      </c>
      <c r="L31" s="501">
        <v>0.07060976004663061</v>
      </c>
      <c r="M31" s="501">
        <v>0.0863621319463425</v>
      </c>
      <c r="N31" s="501">
        <v>0.08908825039730806</v>
      </c>
    </row>
    <row r="32" spans="2:14" ht="13.5" thickBot="1">
      <c r="B32" s="324" t="s">
        <v>416</v>
      </c>
      <c r="C32" s="501">
        <v>0.2628290364039586</v>
      </c>
      <c r="D32" s="501">
        <v>0.2577318281819499</v>
      </c>
      <c r="E32" s="501">
        <v>0.21554770318021202</v>
      </c>
      <c r="F32" s="501">
        <v>0.22204888195527822</v>
      </c>
      <c r="G32" s="501">
        <v>0.193857566054173</v>
      </c>
      <c r="H32" s="501">
        <v>0.19787398807393838</v>
      </c>
      <c r="I32" s="501">
        <v>0.1888938123445794</v>
      </c>
      <c r="J32" s="501">
        <v>0.1885461875476714</v>
      </c>
      <c r="K32" s="501">
        <v>0.16639038233994538</v>
      </c>
      <c r="L32" s="501">
        <v>0.16469968294714904</v>
      </c>
      <c r="M32" s="501">
        <v>0.21054395317200064</v>
      </c>
      <c r="N32" s="501">
        <v>0.2095651885197562</v>
      </c>
    </row>
    <row r="33" spans="2:14" ht="13.5" thickBot="1">
      <c r="B33" s="324" t="s">
        <v>417</v>
      </c>
      <c r="C33" s="501">
        <v>0.22388895931959565</v>
      </c>
      <c r="D33" s="501">
        <v>0.23749051046468547</v>
      </c>
      <c r="E33" s="501">
        <v>0.27208480565371024</v>
      </c>
      <c r="F33" s="501">
        <v>0.25065002600104</v>
      </c>
      <c r="G33" s="501">
        <v>0.3072770325781624</v>
      </c>
      <c r="H33" s="501">
        <v>0.29233966763332003</v>
      </c>
      <c r="I33" s="501">
        <v>0.34983519540921065</v>
      </c>
      <c r="J33" s="501">
        <v>0.3547058525327543</v>
      </c>
      <c r="K33" s="501">
        <v>0.4239323513624919</v>
      </c>
      <c r="L33" s="501">
        <v>0.4254881642433859</v>
      </c>
      <c r="M33" s="501">
        <v>0.31021099495749993</v>
      </c>
      <c r="N33" s="501">
        <v>0.31111842999472905</v>
      </c>
    </row>
    <row r="34" spans="2:14" ht="12.75">
      <c r="B34" s="356" t="s">
        <v>280</v>
      </c>
      <c r="C34" s="502">
        <v>1</v>
      </c>
      <c r="D34" s="502">
        <v>0.9999999999999999</v>
      </c>
      <c r="E34" s="502">
        <v>1</v>
      </c>
      <c r="F34" s="502">
        <v>1</v>
      </c>
      <c r="G34" s="502">
        <v>0.9999999999999999</v>
      </c>
      <c r="H34" s="502">
        <v>1</v>
      </c>
      <c r="I34" s="502">
        <v>1</v>
      </c>
      <c r="J34" s="502">
        <v>1</v>
      </c>
      <c r="K34" s="502">
        <v>1</v>
      </c>
      <c r="L34" s="502">
        <v>1</v>
      </c>
      <c r="M34" s="502">
        <v>1</v>
      </c>
      <c r="N34" s="502">
        <v>1</v>
      </c>
    </row>
  </sheetData>
  <sheetProtection/>
  <mergeCells count="36">
    <mergeCell ref="B2:B4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C19:D19"/>
    <mergeCell ref="E19:F19"/>
    <mergeCell ref="G19:H19"/>
    <mergeCell ref="I19:J19"/>
    <mergeCell ref="C18:D18"/>
    <mergeCell ref="E18:F18"/>
    <mergeCell ref="K19:L19"/>
    <mergeCell ref="B16:P16"/>
    <mergeCell ref="K18:L18"/>
    <mergeCell ref="I28:J28"/>
    <mergeCell ref="K28:L28"/>
    <mergeCell ref="M28:N28"/>
    <mergeCell ref="M27:N27"/>
    <mergeCell ref="K27:L27"/>
    <mergeCell ref="G27:J27"/>
    <mergeCell ref="M18:N18"/>
    <mergeCell ref="B18:B20"/>
    <mergeCell ref="G18:J18"/>
    <mergeCell ref="B27:B29"/>
    <mergeCell ref="C27:D27"/>
    <mergeCell ref="E27:F27"/>
    <mergeCell ref="M19:N19"/>
    <mergeCell ref="C28:D28"/>
    <mergeCell ref="E28:F28"/>
    <mergeCell ref="G28:H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4"/>
  <sheetViews>
    <sheetView showGridLines="0" zoomScale="90" zoomScaleNormal="90" zoomScalePageLayoutView="0" workbookViewId="0" topLeftCell="A1">
      <selection activeCell="C42" sqref="C42"/>
    </sheetView>
  </sheetViews>
  <sheetFormatPr defaultColWidth="4.00390625" defaultRowHeight="12.75"/>
  <cols>
    <col min="1" max="1" width="2.7109375" style="24" customWidth="1"/>
    <col min="2" max="2" width="23.28125" style="24" customWidth="1"/>
    <col min="3" max="9" width="10.28125" style="24" customWidth="1"/>
    <col min="10" max="10" width="10.57421875" style="24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252"/>
      <c r="C3" s="596" t="s">
        <v>133</v>
      </c>
      <c r="D3" s="596"/>
      <c r="E3" s="596" t="s">
        <v>152</v>
      </c>
      <c r="F3" s="596"/>
      <c r="G3" s="596" t="s">
        <v>153</v>
      </c>
      <c r="H3" s="596"/>
      <c r="I3" s="596" t="s">
        <v>154</v>
      </c>
      <c r="J3" s="596"/>
      <c r="K3" s="2"/>
    </row>
    <row r="4" spans="2:15" ht="14.25">
      <c r="B4" s="252" t="s">
        <v>124</v>
      </c>
      <c r="C4" s="596" t="s">
        <v>17</v>
      </c>
      <c r="D4" s="596"/>
      <c r="E4" s="596" t="s">
        <v>93</v>
      </c>
      <c r="F4" s="596"/>
      <c r="G4" s="596" t="s">
        <v>156</v>
      </c>
      <c r="H4" s="596"/>
      <c r="I4" s="596"/>
      <c r="J4" s="596"/>
      <c r="K4" s="33"/>
      <c r="M4" s="2"/>
      <c r="N4" s="2"/>
      <c r="O4" s="2"/>
    </row>
    <row r="5" spans="2:15" ht="14.25">
      <c r="B5" s="252"/>
      <c r="C5" s="253">
        <v>42522</v>
      </c>
      <c r="D5" s="253">
        <v>42156</v>
      </c>
      <c r="E5" s="253">
        <v>42522</v>
      </c>
      <c r="F5" s="253">
        <v>42156</v>
      </c>
      <c r="G5" s="253">
        <v>42522</v>
      </c>
      <c r="H5" s="253">
        <v>42156</v>
      </c>
      <c r="I5" s="253">
        <v>42522</v>
      </c>
      <c r="J5" s="253">
        <v>42156</v>
      </c>
      <c r="K5" s="2"/>
      <c r="M5" s="2"/>
      <c r="N5" s="2"/>
      <c r="O5" s="2"/>
    </row>
    <row r="6" ht="6" customHeight="1"/>
    <row r="7" spans="2:15" s="34" customFormat="1" ht="18" customHeight="1" thickBot="1">
      <c r="B7" s="254" t="s">
        <v>100</v>
      </c>
      <c r="C7" s="255">
        <v>7875</v>
      </c>
      <c r="D7" s="255">
        <v>7717</v>
      </c>
      <c r="E7" s="256">
        <v>0.052</v>
      </c>
      <c r="F7" s="256">
        <v>0.055</v>
      </c>
      <c r="G7" s="255">
        <v>1800</v>
      </c>
      <c r="H7" s="255">
        <v>1760</v>
      </c>
      <c r="I7" s="255">
        <v>2627.737226277372</v>
      </c>
      <c r="J7" s="255">
        <v>2547.0332850940663</v>
      </c>
      <c r="K7" s="221">
        <v>0</v>
      </c>
      <c r="L7" s="221">
        <v>0</v>
      </c>
      <c r="M7" s="221"/>
      <c r="N7" s="2"/>
      <c r="O7" s="2"/>
    </row>
    <row r="8" spans="2:15" s="34" customFormat="1" ht="18" customHeight="1" hidden="1">
      <c r="B8" s="257" t="s">
        <v>18</v>
      </c>
      <c r="C8" s="258">
        <v>0</v>
      </c>
      <c r="D8" s="258">
        <v>0</v>
      </c>
      <c r="E8" s="259">
        <v>0</v>
      </c>
      <c r="F8" s="259">
        <v>0</v>
      </c>
      <c r="G8" s="258">
        <v>0</v>
      </c>
      <c r="H8" s="258">
        <v>0</v>
      </c>
      <c r="I8" s="411">
        <v>0</v>
      </c>
      <c r="J8" s="258">
        <v>0</v>
      </c>
      <c r="K8" s="2"/>
      <c r="L8" s="15"/>
      <c r="M8" s="2"/>
      <c r="N8" s="2"/>
      <c r="O8" s="2"/>
    </row>
    <row r="9" spans="2:15" s="34" customFormat="1" ht="18" customHeight="1" thickBot="1">
      <c r="B9" s="257" t="s">
        <v>19</v>
      </c>
      <c r="C9" s="258">
        <v>9551</v>
      </c>
      <c r="D9" s="258">
        <v>9228</v>
      </c>
      <c r="E9" s="259">
        <v>0.131</v>
      </c>
      <c r="F9" s="259">
        <v>0.114</v>
      </c>
      <c r="G9" s="258">
        <v>2489</v>
      </c>
      <c r="H9" s="258">
        <v>2470</v>
      </c>
      <c r="I9" s="255">
        <v>577.2263450834879</v>
      </c>
      <c r="J9" s="258">
        <v>591</v>
      </c>
      <c r="K9" s="2"/>
      <c r="M9" s="2"/>
      <c r="N9" s="2"/>
      <c r="O9" s="2"/>
    </row>
    <row r="10" spans="2:15" s="34" customFormat="1" ht="18" customHeight="1" thickBot="1">
      <c r="B10" s="257" t="s">
        <v>20</v>
      </c>
      <c r="C10" s="258">
        <v>3932</v>
      </c>
      <c r="D10" s="258">
        <v>3846</v>
      </c>
      <c r="E10" s="259">
        <v>0.079</v>
      </c>
      <c r="F10" s="259">
        <v>0.082</v>
      </c>
      <c r="G10" s="258">
        <v>1352</v>
      </c>
      <c r="H10" s="258">
        <v>1319</v>
      </c>
      <c r="I10" s="255">
        <v>2187.7022653721683</v>
      </c>
      <c r="J10" s="258">
        <v>2144</v>
      </c>
      <c r="K10" s="2"/>
      <c r="M10" s="2"/>
      <c r="N10" s="2"/>
      <c r="O10" s="2"/>
    </row>
    <row r="11" spans="2:15" s="34" customFormat="1" ht="18" customHeight="1" thickBot="1">
      <c r="B11" s="257" t="s">
        <v>78</v>
      </c>
      <c r="C11" s="258">
        <v>5876</v>
      </c>
      <c r="D11" s="258">
        <v>5888</v>
      </c>
      <c r="E11" s="259">
        <v>0.199</v>
      </c>
      <c r="F11" s="259">
        <v>0.189</v>
      </c>
      <c r="G11" s="258">
        <v>3011</v>
      </c>
      <c r="H11" s="258">
        <v>2945</v>
      </c>
      <c r="I11" s="255">
        <v>2770.0091996320148</v>
      </c>
      <c r="J11" s="258">
        <v>2483</v>
      </c>
      <c r="K11" s="2"/>
      <c r="M11" s="2"/>
      <c r="N11" s="2"/>
      <c r="O11" s="2"/>
    </row>
    <row r="12" spans="2:15" s="34" customFormat="1" ht="18" customHeight="1" thickBot="1">
      <c r="B12" s="260" t="s">
        <v>21</v>
      </c>
      <c r="C12" s="258">
        <v>5698</v>
      </c>
      <c r="D12" s="258">
        <v>5567</v>
      </c>
      <c r="E12" s="259">
        <v>0.13</v>
      </c>
      <c r="F12" s="259">
        <v>0.122</v>
      </c>
      <c r="G12" s="258">
        <v>3822</v>
      </c>
      <c r="H12" s="258">
        <v>3685</v>
      </c>
      <c r="I12" s="255">
        <v>3361.4775725593668</v>
      </c>
      <c r="J12" s="258">
        <v>3139</v>
      </c>
      <c r="K12" s="2"/>
      <c r="M12" s="2"/>
      <c r="N12" s="2"/>
      <c r="O12" s="2"/>
    </row>
    <row r="13" spans="2:15" s="34" customFormat="1" ht="18" customHeight="1" thickBot="1">
      <c r="B13" s="257" t="s">
        <v>108</v>
      </c>
      <c r="C13" s="258">
        <v>6744</v>
      </c>
      <c r="D13" s="258">
        <v>6794</v>
      </c>
      <c r="E13" s="259">
        <v>0.071</v>
      </c>
      <c r="F13" s="259">
        <v>0.071</v>
      </c>
      <c r="G13" s="258">
        <v>2909</v>
      </c>
      <c r="H13" s="258">
        <v>2821</v>
      </c>
      <c r="I13" s="255">
        <v>2644.5454545454545</v>
      </c>
      <c r="J13" s="258">
        <v>2726</v>
      </c>
      <c r="K13" s="2"/>
      <c r="M13" s="2"/>
      <c r="N13" s="2"/>
      <c r="O13" s="2"/>
    </row>
    <row r="14" spans="2:10" ht="6" customHeight="1">
      <c r="B14" s="234"/>
      <c r="C14" s="234"/>
      <c r="D14" s="234"/>
      <c r="E14" s="234"/>
      <c r="F14" s="234"/>
      <c r="G14" s="234"/>
      <c r="H14" s="234"/>
      <c r="I14" s="234"/>
      <c r="J14" s="234"/>
    </row>
    <row r="15" spans="2:15" s="34" customFormat="1" ht="18" customHeight="1">
      <c r="B15" s="418" t="s">
        <v>22</v>
      </c>
      <c r="C15" s="419">
        <v>39676</v>
      </c>
      <c r="D15" s="419">
        <v>39039</v>
      </c>
      <c r="E15" s="420">
        <v>0.11033333333333332</v>
      </c>
      <c r="F15" s="420">
        <v>0.1055</v>
      </c>
      <c r="G15" s="419">
        <v>15383</v>
      </c>
      <c r="H15" s="419">
        <v>15000</v>
      </c>
      <c r="I15" s="419">
        <v>1720.8860051459897</v>
      </c>
      <c r="J15" s="419">
        <v>1687.6687668766876</v>
      </c>
      <c r="K15" s="2"/>
      <c r="M15" s="2"/>
      <c r="N15" s="2"/>
      <c r="O15" s="2"/>
    </row>
    <row r="16" spans="2:15" s="425" customFormat="1" ht="3" customHeight="1">
      <c r="B16" s="421"/>
      <c r="C16" s="422"/>
      <c r="D16" s="422"/>
      <c r="E16" s="423"/>
      <c r="F16" s="423"/>
      <c r="G16" s="422"/>
      <c r="H16" s="422"/>
      <c r="I16" s="422"/>
      <c r="J16" s="422"/>
      <c r="K16" s="424"/>
      <c r="M16" s="424"/>
      <c r="N16" s="424"/>
      <c r="O16" s="424"/>
    </row>
    <row r="17" spans="2:15" ht="18" customHeight="1">
      <c r="B17" s="426" t="s">
        <v>216</v>
      </c>
      <c r="C17" s="417">
        <v>-7875</v>
      </c>
      <c r="D17" s="417">
        <v>-7717</v>
      </c>
      <c r="E17" s="368"/>
      <c r="F17" s="2"/>
      <c r="G17" s="417">
        <v>-1800</v>
      </c>
      <c r="H17" s="417">
        <v>-1760</v>
      </c>
      <c r="I17" s="416"/>
      <c r="J17" s="368"/>
      <c r="K17" s="2"/>
      <c r="M17" s="2"/>
      <c r="N17" s="2"/>
      <c r="O17" s="2"/>
    </row>
    <row r="18" spans="2:15" ht="9.75" customHeight="1">
      <c r="B18" s="416"/>
      <c r="C18" s="417"/>
      <c r="D18" s="417"/>
      <c r="E18" s="368"/>
      <c r="F18" s="2"/>
      <c r="G18" s="417"/>
      <c r="H18" s="417"/>
      <c r="I18" s="416"/>
      <c r="J18" s="368"/>
      <c r="K18" s="2"/>
      <c r="M18" s="2"/>
      <c r="N18" s="2"/>
      <c r="O18" s="2"/>
    </row>
    <row r="19" spans="2:15" ht="13.5" customHeight="1">
      <c r="B19" s="284" t="s">
        <v>217</v>
      </c>
      <c r="C19" s="302">
        <v>31801</v>
      </c>
      <c r="D19" s="302">
        <v>31322</v>
      </c>
      <c r="E19" s="304">
        <v>0.11033333333333332</v>
      </c>
      <c r="F19" s="304">
        <v>0.1055</v>
      </c>
      <c r="G19" s="302">
        <v>13583</v>
      </c>
      <c r="H19" s="302">
        <v>13240</v>
      </c>
      <c r="I19" s="302">
        <v>1720.8860051459897</v>
      </c>
      <c r="J19" s="302">
        <v>1687.6687668766876</v>
      </c>
      <c r="K19" s="2"/>
      <c r="M19" s="2"/>
      <c r="N19" s="2"/>
      <c r="O19" s="2"/>
    </row>
    <row r="20" spans="2:15" ht="15.75" customHeight="1">
      <c r="B20" s="243" t="s">
        <v>155</v>
      </c>
      <c r="C20" s="243"/>
      <c r="D20" s="243"/>
      <c r="E20" s="243"/>
      <c r="F20" s="243"/>
      <c r="G20" s="243"/>
      <c r="H20" s="243"/>
      <c r="I20" s="243"/>
      <c r="J20" s="243"/>
      <c r="K20" s="2"/>
      <c r="M20" s="2"/>
      <c r="N20" s="2"/>
      <c r="O20" s="2"/>
    </row>
    <row r="21" spans="2:15" ht="14.25" customHeight="1">
      <c r="B21" s="243" t="s">
        <v>303</v>
      </c>
      <c r="C21" s="243"/>
      <c r="D21" s="243"/>
      <c r="E21" s="243"/>
      <c r="F21" s="243"/>
      <c r="G21" s="243"/>
      <c r="H21" s="243"/>
      <c r="I21" s="244"/>
      <c r="J21" s="243"/>
      <c r="K21" s="2"/>
      <c r="M21" s="2"/>
      <c r="N21" s="2"/>
      <c r="O21" s="2"/>
    </row>
    <row r="22" spans="3:15" ht="15.75" customHeight="1">
      <c r="C22" s="130"/>
      <c r="D22" s="131"/>
      <c r="G22" s="130"/>
      <c r="H22" s="131"/>
      <c r="K22" s="2"/>
      <c r="M22" s="2"/>
      <c r="N22" s="2"/>
      <c r="O22" s="2"/>
    </row>
    <row r="23" ht="6" customHeight="1">
      <c r="K23" s="2"/>
    </row>
    <row r="24" ht="14.25">
      <c r="H24" s="130"/>
    </row>
    <row r="25" spans="3:8" ht="14.25">
      <c r="C25" s="176"/>
      <c r="D25" s="131"/>
      <c r="E25"/>
      <c r="F25"/>
      <c r="G25" s="131"/>
      <c r="H25" s="176"/>
    </row>
    <row r="26" spans="5:8" ht="14.25">
      <c r="E26" s="220"/>
      <c r="F26" s="220"/>
      <c r="H26" s="130"/>
    </row>
    <row r="27" spans="3:8" ht="14.25">
      <c r="C27" s="131"/>
      <c r="D27" s="216"/>
      <c r="H27" s="130"/>
    </row>
    <row r="28" spans="3:8" ht="14.25">
      <c r="C28" s="216"/>
      <c r="D28" s="216"/>
      <c r="H28" s="131"/>
    </row>
    <row r="29" spans="3:16" ht="14.25">
      <c r="C29" s="216"/>
      <c r="D29" s="216"/>
      <c r="P29" s="213"/>
    </row>
    <row r="30" spans="3:4" ht="14.25">
      <c r="C30" s="216"/>
      <c r="D30" s="216"/>
    </row>
    <row r="31" spans="3:4" ht="14.25">
      <c r="C31" s="216"/>
      <c r="D31" s="216"/>
    </row>
    <row r="32" spans="3:4" ht="14.25">
      <c r="C32" s="216"/>
      <c r="D32" s="216"/>
    </row>
    <row r="33" spans="3:4" ht="14.25">
      <c r="C33" s="216"/>
      <c r="D33" s="216"/>
    </row>
    <row r="34" spans="3:4" ht="14.25">
      <c r="C34" s="216"/>
      <c r="D34" s="216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O38"/>
  <sheetViews>
    <sheetView showGridLines="0" zoomScale="90" zoomScaleNormal="90" zoomScalePageLayoutView="0" workbookViewId="0" topLeftCell="A1">
      <selection activeCell="A1" sqref="A1"/>
    </sheetView>
  </sheetViews>
  <sheetFormatPr defaultColWidth="23.28125" defaultRowHeight="12.75"/>
  <cols>
    <col min="1" max="1" width="5.8515625" style="231" customWidth="1"/>
    <col min="2" max="2" width="40.7109375" style="231" customWidth="1"/>
    <col min="3" max="3" width="10.57421875" style="231" bestFit="1" customWidth="1"/>
    <col min="4" max="8" width="9.57421875" style="231" bestFit="1" customWidth="1"/>
    <col min="9" max="10" width="10.57421875" style="231" bestFit="1" customWidth="1"/>
    <col min="11" max="11" width="10.28125" style="231" bestFit="1" customWidth="1"/>
    <col min="12" max="13" width="9.57421875" style="231" bestFit="1" customWidth="1"/>
    <col min="14" max="14" width="10.57421875" style="231" bestFit="1" customWidth="1"/>
    <col min="15" max="15" width="10.7109375" style="231" bestFit="1" customWidth="1"/>
    <col min="16" max="16384" width="23.28125" style="231" customWidth="1"/>
  </cols>
  <sheetData>
    <row r="4" spans="2:15" ht="30.75" customHeight="1" thickBot="1">
      <c r="B4" s="509" t="s">
        <v>413</v>
      </c>
      <c r="C4" s="491" t="s">
        <v>212</v>
      </c>
      <c r="D4" s="491" t="s">
        <v>282</v>
      </c>
      <c r="E4" s="491" t="s">
        <v>283</v>
      </c>
      <c r="F4" s="491" t="s">
        <v>92</v>
      </c>
      <c r="G4" s="491" t="s">
        <v>91</v>
      </c>
      <c r="H4" s="491" t="s">
        <v>284</v>
      </c>
      <c r="I4" s="491" t="s">
        <v>285</v>
      </c>
      <c r="J4" s="491" t="s">
        <v>213</v>
      </c>
      <c r="K4" s="491" t="s">
        <v>10</v>
      </c>
      <c r="L4" s="491" t="s">
        <v>14</v>
      </c>
      <c r="M4" s="514" t="s">
        <v>123</v>
      </c>
      <c r="N4" s="514" t="s">
        <v>122</v>
      </c>
      <c r="O4" s="491" t="s">
        <v>22</v>
      </c>
    </row>
    <row r="5" spans="2:15" s="230" customFormat="1" ht="13.5" thickBot="1">
      <c r="B5" s="507" t="s">
        <v>286</v>
      </c>
      <c r="C5" s="510">
        <v>3028.837395</v>
      </c>
      <c r="D5" s="510">
        <v>1481.9676559999998</v>
      </c>
      <c r="E5" s="510">
        <v>2237.244080001</v>
      </c>
      <c r="F5" s="510">
        <v>7175.36124907</v>
      </c>
      <c r="G5" s="510">
        <v>3993.55942084884</v>
      </c>
      <c r="H5" s="510">
        <v>307.069458</v>
      </c>
      <c r="I5" s="510">
        <v>873.08389388</v>
      </c>
      <c r="J5" s="510">
        <v>983.369461143374</v>
      </c>
      <c r="K5" s="511">
        <v>6748.049131000999</v>
      </c>
      <c r="L5" s="511">
        <v>7175.36124907</v>
      </c>
      <c r="M5" s="511">
        <v>4300.62887884884</v>
      </c>
      <c r="N5" s="511">
        <v>1856.4533550233741</v>
      </c>
      <c r="O5" s="510">
        <v>20080.492613943214</v>
      </c>
    </row>
    <row r="6" spans="2:15" ht="13.5" thickBot="1">
      <c r="B6" s="326" t="s">
        <v>287</v>
      </c>
      <c r="C6" s="354">
        <v>0</v>
      </c>
      <c r="D6" s="354">
        <v>1422.4225</v>
      </c>
      <c r="E6" s="354">
        <v>0</v>
      </c>
      <c r="F6" s="354">
        <v>6403.2407662</v>
      </c>
      <c r="G6" s="354">
        <v>2266.38956758165</v>
      </c>
      <c r="H6" s="354">
        <v>0</v>
      </c>
      <c r="I6" s="354">
        <v>873.08389388</v>
      </c>
      <c r="J6" s="354">
        <v>0</v>
      </c>
      <c r="K6" s="512">
        <v>1422.4225</v>
      </c>
      <c r="L6" s="512">
        <v>6403.2407662</v>
      </c>
      <c r="M6" s="512">
        <v>2266.38956758165</v>
      </c>
      <c r="N6" s="512">
        <v>873.08389388</v>
      </c>
      <c r="O6" s="354">
        <v>10965.136727661651</v>
      </c>
    </row>
    <row r="7" spans="2:15" ht="13.5" thickBot="1">
      <c r="B7" s="326" t="s">
        <v>288</v>
      </c>
      <c r="C7" s="354">
        <v>3028.837395</v>
      </c>
      <c r="D7" s="354">
        <v>59.545156</v>
      </c>
      <c r="E7" s="354">
        <v>2237.244080001</v>
      </c>
      <c r="F7" s="354">
        <v>772.1204828699999</v>
      </c>
      <c r="G7" s="354">
        <v>1727.1698532671899</v>
      </c>
      <c r="H7" s="354">
        <v>307.069458</v>
      </c>
      <c r="I7" s="354">
        <v>0</v>
      </c>
      <c r="J7" s="354">
        <v>983.369461143374</v>
      </c>
      <c r="K7" s="512">
        <v>5325.626631001</v>
      </c>
      <c r="L7" s="512">
        <v>772.1204828699999</v>
      </c>
      <c r="M7" s="512">
        <v>2034.2393112671898</v>
      </c>
      <c r="N7" s="512">
        <v>983.369461143374</v>
      </c>
      <c r="O7" s="354">
        <v>9115.355886281564</v>
      </c>
    </row>
    <row r="8" spans="2:15" ht="13.5" thickBot="1">
      <c r="B8" s="326" t="s">
        <v>289</v>
      </c>
      <c r="C8" s="354">
        <v>0</v>
      </c>
      <c r="D8" s="354">
        <v>0</v>
      </c>
      <c r="E8" s="354">
        <v>0</v>
      </c>
      <c r="F8" s="354">
        <v>0</v>
      </c>
      <c r="G8" s="354">
        <v>0</v>
      </c>
      <c r="H8" s="354">
        <v>0</v>
      </c>
      <c r="I8" s="354">
        <v>0</v>
      </c>
      <c r="J8" s="354">
        <v>0</v>
      </c>
      <c r="K8" s="512">
        <v>0</v>
      </c>
      <c r="L8" s="512">
        <v>0</v>
      </c>
      <c r="M8" s="512">
        <v>0</v>
      </c>
      <c r="N8" s="512">
        <v>0</v>
      </c>
      <c r="O8" s="354">
        <v>0</v>
      </c>
    </row>
    <row r="9" spans="2:15" s="230" customFormat="1" ht="13.5" thickBot="1">
      <c r="B9" s="507" t="s">
        <v>290</v>
      </c>
      <c r="C9" s="510">
        <v>0</v>
      </c>
      <c r="D9" s="510">
        <v>183.259296727059</v>
      </c>
      <c r="E9" s="510">
        <v>0</v>
      </c>
      <c r="F9" s="510">
        <v>1622.83830686415</v>
      </c>
      <c r="G9" s="510">
        <v>554.863457083974</v>
      </c>
      <c r="H9" s="510">
        <v>35.846807071995</v>
      </c>
      <c r="I9" s="510">
        <v>1855.411135535</v>
      </c>
      <c r="J9" s="510">
        <v>551.496217944611</v>
      </c>
      <c r="K9" s="511">
        <v>183.259296727059</v>
      </c>
      <c r="L9" s="511">
        <v>1622.83830686415</v>
      </c>
      <c r="M9" s="511">
        <v>590.7102641559691</v>
      </c>
      <c r="N9" s="511">
        <v>2406.907353479611</v>
      </c>
      <c r="O9" s="510">
        <v>4797.45795635194</v>
      </c>
    </row>
    <row r="10" spans="2:15" ht="13.5" thickBot="1">
      <c r="B10" s="326" t="s">
        <v>291</v>
      </c>
      <c r="C10" s="354">
        <v>0</v>
      </c>
      <c r="D10" s="354">
        <v>0</v>
      </c>
      <c r="E10" s="354">
        <v>0</v>
      </c>
      <c r="F10" s="354">
        <v>0</v>
      </c>
      <c r="G10" s="354">
        <v>0</v>
      </c>
      <c r="H10" s="354">
        <v>0</v>
      </c>
      <c r="I10" s="354">
        <v>0</v>
      </c>
      <c r="J10" s="354">
        <v>0</v>
      </c>
      <c r="K10" s="512">
        <v>0</v>
      </c>
      <c r="L10" s="512">
        <v>0</v>
      </c>
      <c r="M10" s="512">
        <v>0</v>
      </c>
      <c r="N10" s="512">
        <v>0</v>
      </c>
      <c r="O10" s="354">
        <v>0</v>
      </c>
    </row>
    <row r="11" spans="2:15" ht="13.5" thickBot="1">
      <c r="B11" s="326" t="s">
        <v>292</v>
      </c>
      <c r="C11" s="354">
        <v>0</v>
      </c>
      <c r="D11" s="354">
        <v>0</v>
      </c>
      <c r="E11" s="354">
        <v>0</v>
      </c>
      <c r="F11" s="354">
        <v>100.03223610674699</v>
      </c>
      <c r="G11" s="354">
        <v>0</v>
      </c>
      <c r="H11" s="354">
        <v>0</v>
      </c>
      <c r="I11" s="354">
        <v>937.2741108570001</v>
      </c>
      <c r="J11" s="354">
        <v>325.6885367</v>
      </c>
      <c r="K11" s="512">
        <v>0</v>
      </c>
      <c r="L11" s="512">
        <v>100.03223610674699</v>
      </c>
      <c r="M11" s="512">
        <v>0</v>
      </c>
      <c r="N11" s="512">
        <v>1262.962647557</v>
      </c>
      <c r="O11" s="354">
        <v>1362.994883663747</v>
      </c>
    </row>
    <row r="12" spans="2:15" ht="13.5" thickBot="1">
      <c r="B12" s="326" t="s">
        <v>293</v>
      </c>
      <c r="C12" s="354">
        <v>0</v>
      </c>
      <c r="D12" s="354">
        <v>183.259296727059</v>
      </c>
      <c r="E12" s="354">
        <v>0</v>
      </c>
      <c r="F12" s="354">
        <v>1516.548805882556</v>
      </c>
      <c r="G12" s="354">
        <v>554.863457083974</v>
      </c>
      <c r="H12" s="354">
        <v>35.846807071995</v>
      </c>
      <c r="I12" s="354">
        <v>918.1370246779973</v>
      </c>
      <c r="J12" s="354">
        <v>225.80768124461133</v>
      </c>
      <c r="K12" s="512">
        <v>183.259296727059</v>
      </c>
      <c r="L12" s="512">
        <v>1516.548805882556</v>
      </c>
      <c r="M12" s="512">
        <v>590.7102641559691</v>
      </c>
      <c r="N12" s="512">
        <v>1143.9447059226086</v>
      </c>
      <c r="O12" s="354">
        <v>3434.463072688193</v>
      </c>
    </row>
    <row r="13" spans="2:15" ht="13.5" thickBot="1">
      <c r="B13" s="326" t="s">
        <v>294</v>
      </c>
      <c r="C13" s="354">
        <v>0</v>
      </c>
      <c r="D13" s="354">
        <v>0</v>
      </c>
      <c r="E13" s="354">
        <v>0</v>
      </c>
      <c r="F13" s="354">
        <v>50.713407052327696</v>
      </c>
      <c r="G13" s="354">
        <v>0</v>
      </c>
      <c r="H13" s="354">
        <v>0</v>
      </c>
      <c r="I13" s="354">
        <v>0</v>
      </c>
      <c r="J13" s="354">
        <v>0</v>
      </c>
      <c r="K13" s="512">
        <v>0</v>
      </c>
      <c r="L13" s="512">
        <v>50.713407052327696</v>
      </c>
      <c r="M13" s="512">
        <v>0</v>
      </c>
      <c r="N13" s="512">
        <v>0</v>
      </c>
      <c r="O13" s="354">
        <v>50.713407052327696</v>
      </c>
    </row>
    <row r="14" spans="2:15" s="230" customFormat="1" ht="13.5" thickBot="1">
      <c r="B14" s="507" t="s">
        <v>295</v>
      </c>
      <c r="C14" s="510">
        <v>3028.837395</v>
      </c>
      <c r="D14" s="510">
        <v>1665.226952727059</v>
      </c>
      <c r="E14" s="510">
        <v>2237.244080001</v>
      </c>
      <c r="F14" s="510">
        <v>8700.335152812419</v>
      </c>
      <c r="G14" s="510">
        <v>4548.422877932819</v>
      </c>
      <c r="H14" s="510">
        <v>342.916265071995</v>
      </c>
      <c r="I14" s="510">
        <v>2728.4950294150003</v>
      </c>
      <c r="J14" s="510">
        <v>1534.865678366662</v>
      </c>
      <c r="K14" s="511">
        <v>6931.308427728059</v>
      </c>
      <c r="L14" s="511">
        <v>8700.335152812419</v>
      </c>
      <c r="M14" s="511">
        <v>4891.339143004814</v>
      </c>
      <c r="N14" s="511">
        <v>4263.360707781662</v>
      </c>
      <c r="O14" s="510">
        <v>24786.343431326954</v>
      </c>
    </row>
    <row r="15" spans="2:15" ht="13.5" thickBot="1">
      <c r="B15" s="326" t="s">
        <v>296</v>
      </c>
      <c r="C15" s="354">
        <v>0</v>
      </c>
      <c r="D15" s="354">
        <v>0</v>
      </c>
      <c r="E15" s="354">
        <v>0</v>
      </c>
      <c r="F15" s="354">
        <v>4636.89828367167</v>
      </c>
      <c r="G15" s="354">
        <v>2140</v>
      </c>
      <c r="H15" s="354">
        <v>296</v>
      </c>
      <c r="I15" s="354">
        <v>363.029073171</v>
      </c>
      <c r="J15" s="354">
        <v>1337.650273</v>
      </c>
      <c r="K15" s="512">
        <v>0</v>
      </c>
      <c r="L15" s="512">
        <v>4636.89828367167</v>
      </c>
      <c r="M15" s="512">
        <v>2436</v>
      </c>
      <c r="N15" s="512">
        <v>1700.679346171</v>
      </c>
      <c r="O15" s="354">
        <v>8773.57762984267</v>
      </c>
    </row>
    <row r="16" spans="2:15" ht="13.5" thickBot="1">
      <c r="B16" s="326" t="s">
        <v>297</v>
      </c>
      <c r="C16" s="354">
        <v>0</v>
      </c>
      <c r="D16" s="354">
        <v>253.226952727059</v>
      </c>
      <c r="E16" s="354">
        <v>0</v>
      </c>
      <c r="F16" s="354">
        <v>1831.11974372</v>
      </c>
      <c r="G16" s="354">
        <v>2131.775127059867</v>
      </c>
      <c r="H16" s="354">
        <v>28.833437754524</v>
      </c>
      <c r="I16" s="354">
        <v>2352.345802881</v>
      </c>
      <c r="J16" s="354">
        <v>146.5593167</v>
      </c>
      <c r="K16" s="512">
        <v>253.226952727059</v>
      </c>
      <c r="L16" s="512">
        <v>1831.11974372</v>
      </c>
      <c r="M16" s="512">
        <v>2160.608564814391</v>
      </c>
      <c r="N16" s="512">
        <v>2498.9051195810002</v>
      </c>
      <c r="O16" s="354">
        <v>6743.8603808424505</v>
      </c>
    </row>
    <row r="17" spans="2:15" ht="13.5" thickBot="1">
      <c r="B17" s="326" t="s">
        <v>298</v>
      </c>
      <c r="C17" s="354">
        <v>3028.837395</v>
      </c>
      <c r="D17" s="354">
        <v>1412</v>
      </c>
      <c r="E17" s="354">
        <v>2237.244080001</v>
      </c>
      <c r="F17" s="354">
        <v>2232.31712542075</v>
      </c>
      <c r="G17" s="354">
        <v>276.647750872951</v>
      </c>
      <c r="H17" s="354">
        <v>18.082827317471</v>
      </c>
      <c r="I17" s="354">
        <v>13.120153363</v>
      </c>
      <c r="J17" s="354">
        <v>50.656088666662</v>
      </c>
      <c r="K17" s="512">
        <v>6678.081475001</v>
      </c>
      <c r="L17" s="512">
        <v>2232.31712542075</v>
      </c>
      <c r="M17" s="512">
        <v>294.730578190422</v>
      </c>
      <c r="N17" s="512">
        <v>63.776242029662</v>
      </c>
      <c r="O17" s="354">
        <v>9268.905420641835</v>
      </c>
    </row>
    <row r="18" spans="2:15" ht="13.5" thickBot="1">
      <c r="B18" s="326" t="s">
        <v>299</v>
      </c>
      <c r="C18" s="354">
        <v>0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512">
        <v>0</v>
      </c>
      <c r="L18" s="512">
        <v>0</v>
      </c>
      <c r="M18" s="512">
        <v>0</v>
      </c>
      <c r="N18" s="512">
        <v>0</v>
      </c>
      <c r="O18" s="354">
        <v>0</v>
      </c>
    </row>
    <row r="19" spans="2:15" s="230" customFormat="1" ht="13.5" thickBot="1">
      <c r="B19" s="507" t="s">
        <v>300</v>
      </c>
      <c r="C19" s="510">
        <v>67989.8</v>
      </c>
      <c r="D19" s="510">
        <v>67989.8</v>
      </c>
      <c r="E19" s="510">
        <v>67989.8</v>
      </c>
      <c r="F19" s="510">
        <v>42844.76678387996</v>
      </c>
      <c r="G19" s="510">
        <v>21675.818363456394</v>
      </c>
      <c r="H19" s="510">
        <v>21675.818363456394</v>
      </c>
      <c r="I19" s="510">
        <v>232821.76725893473</v>
      </c>
      <c r="J19" s="510">
        <v>232821.76725893473</v>
      </c>
      <c r="K19" s="511">
        <v>67989.8</v>
      </c>
      <c r="L19" s="511">
        <v>42844.76678387996</v>
      </c>
      <c r="M19" s="511">
        <v>21675.818363456394</v>
      </c>
      <c r="N19" s="511">
        <v>232821.76725893473</v>
      </c>
      <c r="O19" s="510">
        <v>0</v>
      </c>
    </row>
    <row r="20" spans="2:15" ht="13.5" thickBot="1">
      <c r="B20" s="326" t="s">
        <v>301</v>
      </c>
      <c r="C20" s="508">
        <v>0.044548408658357574</v>
      </c>
      <c r="D20" s="508">
        <v>0.024492305503576402</v>
      </c>
      <c r="E20" s="508">
        <v>0.03290558407291976</v>
      </c>
      <c r="F20" s="508">
        <v>0.20306646075818663</v>
      </c>
      <c r="G20" s="508">
        <v>0.20983857687242283</v>
      </c>
      <c r="H20" s="508">
        <v>0.01582022230127758</v>
      </c>
      <c r="I20" s="508">
        <v>0.011719243701043129</v>
      </c>
      <c r="J20" s="508">
        <v>0.0065924492217243925</v>
      </c>
      <c r="K20" s="513">
        <v>0.10194629823485375</v>
      </c>
      <c r="L20" s="513">
        <v>0.20306646075818663</v>
      </c>
      <c r="M20" s="513">
        <v>0.22565879917370038</v>
      </c>
      <c r="N20" s="513">
        <v>0.018311692922767523</v>
      </c>
      <c r="O20" s="508">
        <v>0</v>
      </c>
    </row>
    <row r="21" spans="2:15" ht="20.25">
      <c r="B21" s="504"/>
      <c r="C21" s="504"/>
      <c r="D21" s="504"/>
      <c r="E21" s="505"/>
      <c r="F21" s="504"/>
      <c r="G21" s="504"/>
      <c r="H21" s="504"/>
      <c r="I21" s="504"/>
      <c r="J21" s="506"/>
      <c r="K21" s="504"/>
      <c r="L21" s="504"/>
      <c r="M21" s="504"/>
      <c r="N21" s="504"/>
      <c r="O21" s="504"/>
    </row>
    <row r="22" spans="2:15" ht="30" customHeight="1" thickBot="1">
      <c r="B22" s="509" t="s">
        <v>414</v>
      </c>
      <c r="C22" s="491" t="s">
        <v>212</v>
      </c>
      <c r="D22" s="491" t="s">
        <v>282</v>
      </c>
      <c r="E22" s="491" t="s">
        <v>283</v>
      </c>
      <c r="F22" s="491" t="s">
        <v>92</v>
      </c>
      <c r="G22" s="491" t="s">
        <v>91</v>
      </c>
      <c r="H22" s="491" t="s">
        <v>284</v>
      </c>
      <c r="I22" s="491" t="s">
        <v>285</v>
      </c>
      <c r="J22" s="491" t="s">
        <v>213</v>
      </c>
      <c r="K22" s="491" t="s">
        <v>10</v>
      </c>
      <c r="L22" s="491" t="s">
        <v>14</v>
      </c>
      <c r="M22" s="514" t="s">
        <v>123</v>
      </c>
      <c r="N22" s="514" t="s">
        <v>122</v>
      </c>
      <c r="O22" s="491" t="s">
        <v>22</v>
      </c>
    </row>
    <row r="23" spans="2:15" s="230" customFormat="1" ht="13.5" thickBot="1">
      <c r="B23" s="507" t="s">
        <v>286</v>
      </c>
      <c r="C23" s="510">
        <v>4494.332768</v>
      </c>
      <c r="D23" s="510">
        <v>1288.42274796784</v>
      </c>
      <c r="E23" s="510">
        <v>1626.360763</v>
      </c>
      <c r="F23" s="510">
        <v>6641.785666989999</v>
      </c>
      <c r="G23" s="510">
        <v>4143.092502871799</v>
      </c>
      <c r="H23" s="510">
        <v>212.585682787047</v>
      </c>
      <c r="I23" s="510">
        <v>995.367521871</v>
      </c>
      <c r="J23" s="510">
        <v>1060.86667872034</v>
      </c>
      <c r="K23" s="511">
        <v>7409.11627896784</v>
      </c>
      <c r="L23" s="511">
        <v>6641.785666989999</v>
      </c>
      <c r="M23" s="511">
        <v>4355.678185658846</v>
      </c>
      <c r="N23" s="511">
        <v>2056.2342005913397</v>
      </c>
      <c r="O23" s="510">
        <v>20462.81433220802</v>
      </c>
    </row>
    <row r="24" spans="2:15" ht="13.5" thickBot="1">
      <c r="B24" s="326" t="s">
        <v>287</v>
      </c>
      <c r="C24" s="354">
        <v>0</v>
      </c>
      <c r="D24" s="354">
        <v>1288.42274796784</v>
      </c>
      <c r="E24" s="354">
        <v>0</v>
      </c>
      <c r="F24" s="354">
        <v>6072.83659252</v>
      </c>
      <c r="G24" s="354">
        <v>2629.6021619140292</v>
      </c>
      <c r="H24" s="354">
        <v>0</v>
      </c>
      <c r="I24" s="354">
        <v>995.367521871</v>
      </c>
      <c r="J24" s="354">
        <v>0</v>
      </c>
      <c r="K24" s="512">
        <v>1288.42274796784</v>
      </c>
      <c r="L24" s="512">
        <v>6072.83659252</v>
      </c>
      <c r="M24" s="512">
        <v>2629.6021619140292</v>
      </c>
      <c r="N24" s="512">
        <v>995.367521871</v>
      </c>
      <c r="O24" s="354">
        <v>10986.229024272869</v>
      </c>
    </row>
    <row r="25" spans="2:15" ht="13.5" thickBot="1">
      <c r="B25" s="326" t="s">
        <v>288</v>
      </c>
      <c r="C25" s="354">
        <v>4494.332768</v>
      </c>
      <c r="D25" s="354">
        <v>0</v>
      </c>
      <c r="E25" s="354">
        <v>1626.360763</v>
      </c>
      <c r="F25" s="354">
        <v>568.94907447</v>
      </c>
      <c r="G25" s="354">
        <v>1513.49034095777</v>
      </c>
      <c r="H25" s="354">
        <v>212.585682787047</v>
      </c>
      <c r="I25" s="354">
        <v>0</v>
      </c>
      <c r="J25" s="354">
        <v>1060.86667872034</v>
      </c>
      <c r="K25" s="512">
        <v>6120.693531</v>
      </c>
      <c r="L25" s="512">
        <v>568.94907447</v>
      </c>
      <c r="M25" s="512">
        <v>1726.0760237448171</v>
      </c>
      <c r="N25" s="512">
        <v>1060.86667872034</v>
      </c>
      <c r="O25" s="354">
        <v>9476.585307935156</v>
      </c>
    </row>
    <row r="26" spans="2:15" ht="13.5" thickBot="1">
      <c r="B26" s="326" t="s">
        <v>289</v>
      </c>
      <c r="C26" s="354">
        <v>0</v>
      </c>
      <c r="D26" s="354">
        <v>0</v>
      </c>
      <c r="E26" s="354">
        <v>0</v>
      </c>
      <c r="F26" s="354">
        <v>0</v>
      </c>
      <c r="G26" s="354">
        <v>0</v>
      </c>
      <c r="H26" s="354">
        <v>0</v>
      </c>
      <c r="I26" s="354">
        <v>0</v>
      </c>
      <c r="J26" s="354">
        <v>0</v>
      </c>
      <c r="K26" s="512">
        <v>0</v>
      </c>
      <c r="L26" s="512">
        <v>0</v>
      </c>
      <c r="M26" s="512">
        <v>0</v>
      </c>
      <c r="N26" s="512">
        <v>0</v>
      </c>
      <c r="O26" s="354">
        <v>0</v>
      </c>
    </row>
    <row r="27" spans="2:15" s="230" customFormat="1" ht="13.5" thickBot="1">
      <c r="B27" s="507" t="s">
        <v>290</v>
      </c>
      <c r="C27" s="510">
        <v>0.960375067115</v>
      </c>
      <c r="D27" s="510">
        <v>302.842925640643</v>
      </c>
      <c r="E27" s="510">
        <v>2.8043</v>
      </c>
      <c r="F27" s="510">
        <v>1480.84696364991</v>
      </c>
      <c r="G27" s="510">
        <v>189.971490740326</v>
      </c>
      <c r="H27" s="510">
        <v>89.96522246675801</v>
      </c>
      <c r="I27" s="510">
        <v>578.84013773239</v>
      </c>
      <c r="J27" s="510">
        <v>549.088666835622</v>
      </c>
      <c r="K27" s="511">
        <v>306.607600707758</v>
      </c>
      <c r="L27" s="511">
        <v>1480.84696364991</v>
      </c>
      <c r="M27" s="511">
        <v>279.93671320708404</v>
      </c>
      <c r="N27" s="511">
        <v>1127.9288045680119</v>
      </c>
      <c r="O27" s="510">
        <v>3195.320082132764</v>
      </c>
    </row>
    <row r="28" spans="2:15" ht="13.5" thickBot="1">
      <c r="B28" s="326" t="s">
        <v>291</v>
      </c>
      <c r="C28" s="354">
        <v>0</v>
      </c>
      <c r="D28" s="354">
        <v>0</v>
      </c>
      <c r="E28" s="354">
        <v>0</v>
      </c>
      <c r="F28" s="354">
        <v>0</v>
      </c>
      <c r="G28" s="354">
        <v>0</v>
      </c>
      <c r="H28" s="354">
        <v>0</v>
      </c>
      <c r="I28" s="354">
        <v>0</v>
      </c>
      <c r="J28" s="354">
        <v>0</v>
      </c>
      <c r="K28" s="512">
        <v>0</v>
      </c>
      <c r="L28" s="512">
        <v>0</v>
      </c>
      <c r="M28" s="512">
        <v>0</v>
      </c>
      <c r="N28" s="512">
        <v>0</v>
      </c>
      <c r="O28" s="354">
        <v>0</v>
      </c>
    </row>
    <row r="29" spans="2:15" ht="13.5" thickBot="1">
      <c r="B29" s="326" t="s">
        <v>292</v>
      </c>
      <c r="C29" s="354">
        <v>0</v>
      </c>
      <c r="D29" s="354">
        <v>0</v>
      </c>
      <c r="E29" s="354">
        <v>0</v>
      </c>
      <c r="F29" s="354">
        <v>95.324815482991</v>
      </c>
      <c r="G29" s="354">
        <v>0</v>
      </c>
      <c r="H29" s="354">
        <v>0</v>
      </c>
      <c r="I29" s="354">
        <v>14.820862002</v>
      </c>
      <c r="J29" s="354">
        <v>398.424897</v>
      </c>
      <c r="K29" s="512">
        <v>0</v>
      </c>
      <c r="L29" s="512">
        <v>95.324815482991</v>
      </c>
      <c r="M29" s="512">
        <v>0</v>
      </c>
      <c r="N29" s="512">
        <v>413.245759002</v>
      </c>
      <c r="O29" s="354">
        <v>508.57057448499097</v>
      </c>
    </row>
    <row r="30" spans="2:15" ht="13.5" thickBot="1">
      <c r="B30" s="326" t="s">
        <v>293</v>
      </c>
      <c r="C30" s="354">
        <v>0.960375067115</v>
      </c>
      <c r="D30" s="354">
        <v>302.842925640643</v>
      </c>
      <c r="E30" s="354">
        <v>2.8043</v>
      </c>
      <c r="F30" s="354">
        <v>1385.522148166919</v>
      </c>
      <c r="G30" s="354">
        <v>189.971490740326</v>
      </c>
      <c r="H30" s="354">
        <v>89.96522246675801</v>
      </c>
      <c r="I30" s="354">
        <v>564.0192757303902</v>
      </c>
      <c r="J30" s="354">
        <v>150.663769835622</v>
      </c>
      <c r="K30" s="512">
        <v>306.607600707758</v>
      </c>
      <c r="L30" s="512">
        <v>1385.522148166919</v>
      </c>
      <c r="M30" s="512">
        <v>279.93671320708404</v>
      </c>
      <c r="N30" s="512">
        <v>714.6830455660122</v>
      </c>
      <c r="O30" s="354">
        <v>2686.749507647773</v>
      </c>
    </row>
    <row r="31" spans="2:15" ht="13.5" thickBot="1">
      <c r="B31" s="326" t="s">
        <v>294</v>
      </c>
      <c r="C31" s="354">
        <v>0</v>
      </c>
      <c r="D31" s="354">
        <v>0</v>
      </c>
      <c r="E31" s="354">
        <v>0</v>
      </c>
      <c r="F31" s="354">
        <v>61.84325133142569</v>
      </c>
      <c r="G31" s="354">
        <v>0</v>
      </c>
      <c r="H31" s="354">
        <v>0</v>
      </c>
      <c r="I31" s="354">
        <v>0</v>
      </c>
      <c r="J31" s="354">
        <v>0</v>
      </c>
      <c r="K31" s="512">
        <v>0</v>
      </c>
      <c r="L31" s="512">
        <v>61.84325133142569</v>
      </c>
      <c r="M31" s="512">
        <v>0</v>
      </c>
      <c r="N31" s="512">
        <v>0</v>
      </c>
      <c r="O31" s="354">
        <v>61.84325133142569</v>
      </c>
    </row>
    <row r="32" spans="2:15" s="230" customFormat="1" ht="13.5" thickBot="1">
      <c r="B32" s="507" t="s">
        <v>295</v>
      </c>
      <c r="C32" s="510">
        <v>4495.293143067115</v>
      </c>
      <c r="D32" s="510">
        <v>1591.2656736084868</v>
      </c>
      <c r="E32" s="510">
        <v>1629.165063</v>
      </c>
      <c r="F32" s="510">
        <v>8026.021810861981</v>
      </c>
      <c r="G32" s="510">
        <v>4333.156260791813</v>
      </c>
      <c r="H32" s="510">
        <v>302.5412693266032</v>
      </c>
      <c r="I32" s="510">
        <v>1574.20766215839</v>
      </c>
      <c r="J32" s="510">
        <v>1609.955343651</v>
      </c>
      <c r="K32" s="511">
        <v>7715.723879675603</v>
      </c>
      <c r="L32" s="511">
        <v>8026.021810861981</v>
      </c>
      <c r="M32" s="511">
        <v>4635.697530118417</v>
      </c>
      <c r="N32" s="511">
        <v>3184.1630058093897</v>
      </c>
      <c r="O32" s="510">
        <v>23561.606226465392</v>
      </c>
    </row>
    <row r="33" spans="2:15" ht="13.5" thickBot="1">
      <c r="B33" s="326" t="s">
        <v>296</v>
      </c>
      <c r="C33" s="354">
        <v>0</v>
      </c>
      <c r="D33" s="354">
        <v>0</v>
      </c>
      <c r="E33" s="354">
        <v>0</v>
      </c>
      <c r="F33" s="354">
        <v>4025.13339593048</v>
      </c>
      <c r="G33" s="354">
        <v>2249.0197299341403</v>
      </c>
      <c r="H33" s="354">
        <v>269.0837460766034</v>
      </c>
      <c r="I33" s="354">
        <v>554.1397310000001</v>
      </c>
      <c r="J33" s="354">
        <v>1334.252281298</v>
      </c>
      <c r="K33" s="512">
        <v>0</v>
      </c>
      <c r="L33" s="512">
        <v>4025.13339593048</v>
      </c>
      <c r="M33" s="512">
        <v>2518.1034760107436</v>
      </c>
      <c r="N33" s="512">
        <v>1888.3920122980003</v>
      </c>
      <c r="O33" s="354">
        <v>8431.628884239224</v>
      </c>
    </row>
    <row r="34" spans="2:15" ht="13.5" thickBot="1">
      <c r="B34" s="326" t="s">
        <v>297</v>
      </c>
      <c r="C34" s="354">
        <v>0.960375067115</v>
      </c>
      <c r="D34" s="354">
        <v>313.232519560927</v>
      </c>
      <c r="E34" s="354">
        <v>2.8043</v>
      </c>
      <c r="F34" s="354">
        <v>1645.50187577481</v>
      </c>
      <c r="G34" s="354">
        <v>1629.7204453780166</v>
      </c>
      <c r="H34" s="354">
        <v>29.53517087096774</v>
      </c>
      <c r="I34" s="354">
        <v>679.0580582519999</v>
      </c>
      <c r="J34" s="354">
        <v>219.459603</v>
      </c>
      <c r="K34" s="512">
        <v>316.99719462804205</v>
      </c>
      <c r="L34" s="512">
        <v>1645.50187577481</v>
      </c>
      <c r="M34" s="512">
        <v>1659.2556162489843</v>
      </c>
      <c r="N34" s="512">
        <v>898.5176612519999</v>
      </c>
      <c r="O34" s="354">
        <v>4520.272347903836</v>
      </c>
    </row>
    <row r="35" spans="2:15" ht="13.5" thickBot="1">
      <c r="B35" s="326" t="s">
        <v>298</v>
      </c>
      <c r="C35" s="354">
        <v>4494.332768</v>
      </c>
      <c r="D35" s="354">
        <v>1278.03315404756</v>
      </c>
      <c r="E35" s="354">
        <v>1626.360763</v>
      </c>
      <c r="F35" s="354">
        <v>2355.38653915669</v>
      </c>
      <c r="G35" s="354">
        <v>454.416085479656</v>
      </c>
      <c r="H35" s="354">
        <v>3.922352379032</v>
      </c>
      <c r="I35" s="354">
        <v>341.00987290639</v>
      </c>
      <c r="J35" s="354">
        <v>56.243459353</v>
      </c>
      <c r="K35" s="512">
        <v>7398.72668504756</v>
      </c>
      <c r="L35" s="512">
        <v>2355.38653915669</v>
      </c>
      <c r="M35" s="512">
        <v>458.338437858688</v>
      </c>
      <c r="N35" s="512">
        <v>397.25333225939</v>
      </c>
      <c r="O35" s="354">
        <v>10609.704994322328</v>
      </c>
    </row>
    <row r="36" spans="2:15" ht="13.5" thickBot="1">
      <c r="B36" s="326" t="s">
        <v>299</v>
      </c>
      <c r="C36" s="354">
        <v>0</v>
      </c>
      <c r="D36" s="354">
        <v>0</v>
      </c>
      <c r="E36" s="354">
        <v>0</v>
      </c>
      <c r="F36" s="354">
        <v>0</v>
      </c>
      <c r="G36" s="354">
        <v>0</v>
      </c>
      <c r="H36" s="354">
        <v>0</v>
      </c>
      <c r="I36" s="354">
        <v>0</v>
      </c>
      <c r="J36" s="354">
        <v>0</v>
      </c>
      <c r="K36" s="512">
        <v>0</v>
      </c>
      <c r="L36" s="512">
        <v>0</v>
      </c>
      <c r="M36" s="512">
        <v>0</v>
      </c>
      <c r="N36" s="512">
        <v>0</v>
      </c>
      <c r="O36" s="354">
        <v>0</v>
      </c>
    </row>
    <row r="37" spans="2:15" s="230" customFormat="1" ht="13.5" thickBot="1">
      <c r="B37" s="507" t="s">
        <v>300</v>
      </c>
      <c r="C37" s="510">
        <v>65665</v>
      </c>
      <c r="D37" s="510">
        <v>65665</v>
      </c>
      <c r="E37" s="510">
        <v>65665</v>
      </c>
      <c r="F37" s="510">
        <v>42707.015524459974</v>
      </c>
      <c r="G37" s="510">
        <v>19500.678590610245</v>
      </c>
      <c r="H37" s="510">
        <v>19500.678590610245</v>
      </c>
      <c r="I37" s="510">
        <v>234984.19562308068</v>
      </c>
      <c r="J37" s="510">
        <v>234984.19562308068</v>
      </c>
      <c r="K37" s="511">
        <v>65665</v>
      </c>
      <c r="L37" s="511">
        <v>42707.015524459974</v>
      </c>
      <c r="M37" s="511">
        <v>19500.678590610245</v>
      </c>
      <c r="N37" s="511">
        <v>234984.19562308068</v>
      </c>
      <c r="O37" s="510">
        <v>0</v>
      </c>
    </row>
    <row r="38" spans="2:15" ht="13.5" thickBot="1">
      <c r="B38" s="326" t="s">
        <v>301</v>
      </c>
      <c r="C38" s="508">
        <v>0.06845797826950606</v>
      </c>
      <c r="D38" s="508">
        <v>0.024233087239906904</v>
      </c>
      <c r="E38" s="508">
        <v>0.024810249950506357</v>
      </c>
      <c r="F38" s="508">
        <v>0.18793216318909398</v>
      </c>
      <c r="G38" s="508">
        <v>0.22220540893783397</v>
      </c>
      <c r="H38" s="508">
        <v>0.015514396994998911</v>
      </c>
      <c r="I38" s="508">
        <v>0.006699206548696791</v>
      </c>
      <c r="J38" s="508">
        <v>0.0068513345732978586</v>
      </c>
      <c r="K38" s="513">
        <v>0.11750131545991932</v>
      </c>
      <c r="L38" s="513">
        <v>0.18793216318909398</v>
      </c>
      <c r="M38" s="513">
        <v>0.23771980593283284</v>
      </c>
      <c r="N38" s="513">
        <v>0.01355054112199465</v>
      </c>
      <c r="O38" s="50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623" t="s">
        <v>67</v>
      </c>
      <c r="D5" s="623"/>
      <c r="E5" s="623"/>
      <c r="F5" s="623"/>
      <c r="G5" s="623"/>
      <c r="H5" s="169"/>
    </row>
    <row r="6" spans="3:7" ht="12.75">
      <c r="C6" s="624" t="s">
        <v>102</v>
      </c>
      <c r="D6" s="624"/>
      <c r="E6" s="624"/>
      <c r="F6" s="624"/>
      <c r="G6" s="624"/>
    </row>
    <row r="7" spans="3:6" ht="8.25" customHeight="1" hidden="1">
      <c r="C7" s="622"/>
      <c r="D7" s="622"/>
      <c r="E7" s="622"/>
      <c r="F7" s="622"/>
    </row>
    <row r="9" spans="3:9" ht="45" customHeight="1">
      <c r="C9" s="159" t="s">
        <v>68</v>
      </c>
      <c r="D9" s="159" t="s">
        <v>69</v>
      </c>
      <c r="E9" s="159" t="s">
        <v>70</v>
      </c>
      <c r="F9" s="159" t="s">
        <v>101</v>
      </c>
      <c r="G9" s="159" t="s">
        <v>83</v>
      </c>
      <c r="I9" s="169"/>
    </row>
    <row r="10" spans="3:9" ht="13.5" customHeight="1">
      <c r="C10" s="160"/>
      <c r="D10" s="172" t="s">
        <v>76</v>
      </c>
      <c r="E10" s="172" t="s">
        <v>76</v>
      </c>
      <c r="F10" s="172" t="s">
        <v>24</v>
      </c>
      <c r="G10" s="172" t="s">
        <v>24</v>
      </c>
      <c r="H10" s="162"/>
      <c r="I10" s="162"/>
    </row>
    <row r="11" spans="3:9" ht="12.75">
      <c r="C11" s="163" t="s">
        <v>71</v>
      </c>
      <c r="D11" s="161"/>
      <c r="E11" s="161"/>
      <c r="F11" s="161"/>
      <c r="G11" s="161"/>
      <c r="H11" s="162"/>
      <c r="I11" s="162"/>
    </row>
    <row r="12" spans="3:9" ht="12.75">
      <c r="C12" s="160" t="s">
        <v>50</v>
      </c>
      <c r="D12" s="161">
        <v>115625</v>
      </c>
      <c r="E12" s="161">
        <v>2350118</v>
      </c>
      <c r="F12" s="185">
        <f aca="true" t="shared" si="0" ref="F12:F17">+D12/E12*4</f>
        <v>0.19679862883480745</v>
      </c>
      <c r="G12" s="185">
        <v>0.2620513659830263</v>
      </c>
      <c r="H12" s="162"/>
      <c r="I12" s="162"/>
    </row>
    <row r="13" spans="3:9" ht="12.75">
      <c r="C13" s="160" t="s">
        <v>14</v>
      </c>
      <c r="D13" s="161">
        <v>36395</v>
      </c>
      <c r="E13" s="161">
        <v>1207616</v>
      </c>
      <c r="F13" s="185">
        <f t="shared" si="0"/>
        <v>0.12055156606073454</v>
      </c>
      <c r="G13" s="185">
        <v>0.16653419547020115</v>
      </c>
      <c r="H13" s="162"/>
      <c r="I13" s="162"/>
    </row>
    <row r="14" spans="3:9" ht="12.75">
      <c r="C14" s="160" t="s">
        <v>10</v>
      </c>
      <c r="D14" s="161">
        <v>14999</v>
      </c>
      <c r="E14" s="161">
        <v>142944</v>
      </c>
      <c r="F14" s="185">
        <f t="shared" si="0"/>
        <v>0.4197168121781957</v>
      </c>
      <c r="G14" s="185">
        <v>0.16979656226377887</v>
      </c>
      <c r="H14" s="162"/>
      <c r="I14" s="162"/>
    </row>
    <row r="15" spans="3:9" ht="12.75">
      <c r="C15" s="160" t="s">
        <v>12</v>
      </c>
      <c r="D15" s="161">
        <v>32174</v>
      </c>
      <c r="E15" s="161">
        <v>680395</v>
      </c>
      <c r="F15" s="185">
        <f t="shared" si="0"/>
        <v>0.18914895024213876</v>
      </c>
      <c r="G15" s="185">
        <v>0.16223657853818924</v>
      </c>
      <c r="H15" s="162"/>
      <c r="I15" s="162"/>
    </row>
    <row r="16" spans="3:9" ht="12.75">
      <c r="C16" s="160" t="s">
        <v>72</v>
      </c>
      <c r="D16" s="161">
        <v>32517</v>
      </c>
      <c r="E16" s="161">
        <v>497773</v>
      </c>
      <c r="F16" s="185">
        <f t="shared" si="0"/>
        <v>0.2612998294403272</v>
      </c>
      <c r="G16" s="185">
        <v>0.15617793924285378</v>
      </c>
      <c r="H16" s="162"/>
      <c r="I16" s="162"/>
    </row>
    <row r="17" spans="3:9" ht="12.75">
      <c r="C17" s="164" t="s">
        <v>73</v>
      </c>
      <c r="D17" s="165">
        <f>SUM(D12:D16)</f>
        <v>231710</v>
      </c>
      <c r="E17" s="165">
        <f>SUM(E12:E16)</f>
        <v>4878846</v>
      </c>
      <c r="F17" s="186">
        <f t="shared" si="0"/>
        <v>0.18997115301446285</v>
      </c>
      <c r="G17" s="186">
        <v>0.20207124723379644</v>
      </c>
      <c r="H17" s="162"/>
      <c r="I17" s="162"/>
    </row>
    <row r="18" spans="3:9" s="169" customFormat="1" ht="6.75" customHeight="1">
      <c r="C18" s="166"/>
      <c r="D18" s="167"/>
      <c r="E18" s="167"/>
      <c r="F18" s="187"/>
      <c r="G18" s="187"/>
      <c r="H18" s="168"/>
      <c r="I18" s="168"/>
    </row>
    <row r="19" spans="3:9" s="169" customFormat="1" ht="12.75">
      <c r="C19" s="163" t="s">
        <v>46</v>
      </c>
      <c r="D19" s="161"/>
      <c r="E19" s="161"/>
      <c r="F19" s="172"/>
      <c r="G19" s="172"/>
      <c r="H19" s="168"/>
      <c r="I19" s="168"/>
    </row>
    <row r="20" spans="3:9" ht="12.75">
      <c r="C20" s="160" t="s">
        <v>50</v>
      </c>
      <c r="D20" s="161">
        <v>37244</v>
      </c>
      <c r="E20" s="161">
        <v>562855</v>
      </c>
      <c r="F20" s="185">
        <f aca="true" t="shared" si="1" ref="F20:F25">+D20/E20*4</f>
        <v>0.2646791802506862</v>
      </c>
      <c r="G20" s="185">
        <v>0.30879655748641593</v>
      </c>
      <c r="H20" s="162"/>
      <c r="I20" s="162"/>
    </row>
    <row r="21" spans="3:9" ht="12.75">
      <c r="C21" s="160" t="s">
        <v>14</v>
      </c>
      <c r="D21" s="161">
        <v>37204</v>
      </c>
      <c r="E21" s="161">
        <v>783717</v>
      </c>
      <c r="F21" s="185">
        <f t="shared" si="1"/>
        <v>0.1898848691555753</v>
      </c>
      <c r="G21" s="185">
        <v>0.27295778398474824</v>
      </c>
      <c r="H21" s="162"/>
      <c r="I21" s="168"/>
    </row>
    <row r="22" spans="3:9" ht="12.75">
      <c r="C22" s="160" t="s">
        <v>10</v>
      </c>
      <c r="D22" s="161">
        <v>2518</v>
      </c>
      <c r="E22" s="161">
        <v>310232</v>
      </c>
      <c r="F22" s="185">
        <f t="shared" si="1"/>
        <v>0.0324660254261327</v>
      </c>
      <c r="G22" s="185">
        <v>0.11185438401775805</v>
      </c>
      <c r="H22" s="162"/>
      <c r="I22" s="162"/>
    </row>
    <row r="23" spans="3:9" ht="12.75">
      <c r="C23" s="160" t="s">
        <v>12</v>
      </c>
      <c r="D23" s="161">
        <v>22042</v>
      </c>
      <c r="E23" s="161">
        <v>352571</v>
      </c>
      <c r="F23" s="185">
        <f t="shared" si="1"/>
        <v>0.25007161678073353</v>
      </c>
      <c r="G23" s="185">
        <v>0.2213841453434448</v>
      </c>
      <c r="H23" s="162"/>
      <c r="I23" s="162"/>
    </row>
    <row r="24" spans="3:9" ht="12.75">
      <c r="C24" s="160" t="s">
        <v>94</v>
      </c>
      <c r="D24" s="161">
        <v>106978</v>
      </c>
      <c r="E24" s="161">
        <v>1467208</v>
      </c>
      <c r="F24" s="185">
        <f t="shared" si="1"/>
        <v>0.291650536256618</v>
      </c>
      <c r="G24" s="185">
        <v>0.33533739354956343</v>
      </c>
      <c r="H24" s="162"/>
      <c r="I24" s="162"/>
    </row>
    <row r="25" spans="3:9" ht="16.5" customHeight="1">
      <c r="C25" s="164" t="s">
        <v>74</v>
      </c>
      <c r="D25" s="165">
        <f>SUM(D20:D24)</f>
        <v>205986</v>
      </c>
      <c r="E25" s="165">
        <f>SUM(E20:E24)</f>
        <v>3476583</v>
      </c>
      <c r="F25" s="186">
        <f t="shared" si="1"/>
        <v>0.23699822498125314</v>
      </c>
      <c r="G25" s="186">
        <v>0.269091585879481</v>
      </c>
      <c r="H25" s="162"/>
      <c r="I25" s="162"/>
    </row>
    <row r="26" spans="3:9" ht="6.75" customHeight="1">
      <c r="C26" s="163"/>
      <c r="D26" s="170"/>
      <c r="E26" s="170"/>
      <c r="F26" s="188"/>
      <c r="G26" s="188"/>
      <c r="H26" s="162"/>
      <c r="I26" s="162"/>
    </row>
    <row r="27" spans="3:9" ht="12.75" hidden="1">
      <c r="C27" s="164" t="s">
        <v>90</v>
      </c>
      <c r="D27" s="165">
        <v>-3335</v>
      </c>
      <c r="E27" s="165">
        <v>-4825</v>
      </c>
      <c r="F27" s="186">
        <f>+D27/E27</f>
        <v>0.6911917098445596</v>
      </c>
      <c r="G27" s="186">
        <v>0.10359265433905596</v>
      </c>
      <c r="H27" s="162"/>
      <c r="I27" s="162"/>
    </row>
    <row r="28" spans="3:9" ht="12" customHeight="1" hidden="1">
      <c r="C28" s="160"/>
      <c r="D28" s="161"/>
      <c r="E28" s="161"/>
      <c r="F28" s="185"/>
      <c r="G28" s="185"/>
      <c r="H28" s="162"/>
      <c r="I28" s="162"/>
    </row>
    <row r="29" spans="3:9" ht="14.25" customHeight="1">
      <c r="C29" s="159" t="s">
        <v>75</v>
      </c>
      <c r="D29" s="171">
        <f>+D17+D25+D27</f>
        <v>434361</v>
      </c>
      <c r="E29" s="171">
        <f>+E17+E25+E27</f>
        <v>8350604</v>
      </c>
      <c r="F29" s="189">
        <f>+D29/E29*4</f>
        <v>0.20806207550974756</v>
      </c>
      <c r="G29" s="189">
        <v>0.2277174154412694</v>
      </c>
      <c r="H29" s="162"/>
      <c r="I29" s="162"/>
    </row>
    <row r="30" spans="4:9" ht="17.25" customHeight="1">
      <c r="D30" s="162"/>
      <c r="E30" s="162"/>
      <c r="F30" s="162"/>
      <c r="G30" s="162"/>
      <c r="H30" s="162"/>
      <c r="I30" s="162"/>
    </row>
    <row r="31" spans="3:9" ht="12.75">
      <c r="C31" s="202" t="s">
        <v>95</v>
      </c>
      <c r="D31" s="162"/>
      <c r="E31" s="162"/>
      <c r="F31" s="162"/>
      <c r="G31" s="162"/>
      <c r="H31" s="162"/>
      <c r="I31" s="162"/>
    </row>
    <row r="32" spans="4:9" ht="12.75">
      <c r="D32" s="162"/>
      <c r="E32" s="162"/>
      <c r="F32" s="162"/>
      <c r="G32" s="162"/>
      <c r="H32" s="162"/>
      <c r="I32" s="162"/>
    </row>
    <row r="34" ht="12.75">
      <c r="D34" s="162"/>
    </row>
    <row r="35" ht="12.75">
      <c r="E35" s="122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63"/>
      <c r="C3" s="62" t="s">
        <v>0</v>
      </c>
      <c r="D3" s="631" t="s">
        <v>1</v>
      </c>
      <c r="E3" s="627"/>
      <c r="F3" s="627" t="s">
        <v>2</v>
      </c>
      <c r="G3" s="628"/>
      <c r="H3" s="2"/>
      <c r="I3" s="2"/>
      <c r="J3" s="2"/>
      <c r="L3" s="3"/>
      <c r="M3" s="3"/>
    </row>
    <row r="4" spans="2:13" s="1" customFormat="1" ht="14.25">
      <c r="B4" s="118" t="s">
        <v>3</v>
      </c>
      <c r="C4" s="119" t="s">
        <v>4</v>
      </c>
      <c r="D4" s="632" t="s">
        <v>5</v>
      </c>
      <c r="E4" s="629"/>
      <c r="F4" s="629" t="s">
        <v>6</v>
      </c>
      <c r="G4" s="630"/>
      <c r="H4" s="2"/>
      <c r="I4" s="2"/>
      <c r="J4" s="2"/>
      <c r="L4" s="3"/>
      <c r="M4" s="3"/>
    </row>
    <row r="5" spans="2:13" s="1" customFormat="1" ht="14.25">
      <c r="B5" s="120"/>
      <c r="C5" s="121" t="s">
        <v>7</v>
      </c>
      <c r="D5" s="117" t="e">
        <f>+#REF!</f>
        <v>#REF!</v>
      </c>
      <c r="E5" s="4">
        <f>+'Depreciación y Act Fijo'!D7</f>
        <v>42156</v>
      </c>
      <c r="F5" s="5" t="e">
        <f>+D5</f>
        <v>#REF!</v>
      </c>
      <c r="G5" s="6">
        <f>+E5</f>
        <v>42156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60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625" t="s">
        <v>15</v>
      </c>
      <c r="C13" s="626"/>
      <c r="D13" s="114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61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125">
        <f>+E13-D13</f>
        <v>5556.900000000009</v>
      </c>
      <c r="E18" s="126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142" customWidth="1"/>
    <col min="3" max="3" width="33.00390625" style="142" customWidth="1"/>
    <col min="4" max="6" width="16.28125" style="142" customWidth="1"/>
    <col min="7" max="16384" width="11.421875" style="142" customWidth="1"/>
  </cols>
  <sheetData>
    <row r="4" spans="3:6" ht="15">
      <c r="C4" s="633" t="s">
        <v>87</v>
      </c>
      <c r="D4" s="633"/>
      <c r="E4" s="633"/>
      <c r="F4" s="633"/>
    </row>
    <row r="5" spans="3:5" ht="12.75">
      <c r="C5" s="143"/>
      <c r="D5" s="143"/>
      <c r="E5" s="143"/>
    </row>
    <row r="6" spans="3:6" ht="25.5" customHeight="1">
      <c r="C6" s="116" t="s">
        <v>65</v>
      </c>
      <c r="D6" s="129">
        <f>+Liabilities!C3</f>
        <v>42522</v>
      </c>
      <c r="E6" s="38" t="str">
        <f>+Liabilities!D3</f>
        <v>Dec-15</v>
      </c>
      <c r="F6" s="38" t="s">
        <v>54</v>
      </c>
    </row>
    <row r="7" spans="3:6" ht="6.75" customHeight="1">
      <c r="C7" s="144"/>
      <c r="D7" s="145"/>
      <c r="E7" s="145"/>
      <c r="F7" s="145"/>
    </row>
    <row r="8" spans="3:6" ht="14.25">
      <c r="C8" s="146" t="s">
        <v>55</v>
      </c>
      <c r="D8" s="150">
        <v>-224930</v>
      </c>
      <c r="E8" s="151">
        <v>-352977</v>
      </c>
      <c r="F8" s="151">
        <f>+E8-D8</f>
        <v>-128047</v>
      </c>
    </row>
    <row r="9" spans="3:6" ht="14.25">
      <c r="C9" s="146" t="s">
        <v>56</v>
      </c>
      <c r="D9" s="150">
        <v>-50747</v>
      </c>
      <c r="E9" s="151">
        <v>-97997</v>
      </c>
      <c r="F9" s="151">
        <f>+E9-D9</f>
        <v>-47250</v>
      </c>
    </row>
    <row r="10" spans="3:6" ht="6" customHeight="1">
      <c r="C10" s="147"/>
      <c r="D10" s="148"/>
      <c r="E10" s="148"/>
      <c r="F10" s="148"/>
    </row>
    <row r="11" spans="3:6" ht="15.75" customHeight="1">
      <c r="C11" s="149" t="s">
        <v>22</v>
      </c>
      <c r="D11" s="152">
        <f>SUM(D8:D10)</f>
        <v>-275677</v>
      </c>
      <c r="E11" s="153">
        <f>SUM(E8:E9)</f>
        <v>-450974</v>
      </c>
      <c r="F11" s="153">
        <f>SUM(F8:F9)</f>
        <v>-175297</v>
      </c>
    </row>
    <row r="13" spans="4:5" ht="12.75">
      <c r="D13" s="192">
        <f>+D11-'Income Statement OC'!C32</f>
        <v>-114427</v>
      </c>
      <c r="E13" s="192">
        <f>+E11-'Income Statement OC'!D32</f>
        <v>-268291</v>
      </c>
    </row>
    <row r="26" spans="3:4" ht="12.75">
      <c r="C26" s="142">
        <v>213074908</v>
      </c>
      <c r="D26" s="142">
        <v>151017830</v>
      </c>
    </row>
    <row r="27" spans="3:4" ht="12.75">
      <c r="C27" s="142">
        <v>60101797</v>
      </c>
      <c r="D27" s="142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G1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25" customWidth="1"/>
    <col min="2" max="2" width="2.8515625" style="525" customWidth="1"/>
    <col min="3" max="3" width="69.8515625" style="525" customWidth="1"/>
    <col min="4" max="4" width="16.7109375" style="525" customWidth="1"/>
    <col min="5" max="9" width="16.7109375" style="526" customWidth="1"/>
    <col min="10" max="20" width="16.7109375" style="525" customWidth="1"/>
    <col min="21" max="21" width="13.8515625" style="525" bestFit="1" customWidth="1"/>
    <col min="22" max="22" width="12.00390625" style="525" bestFit="1" customWidth="1"/>
    <col min="23" max="23" width="13.8515625" style="525" bestFit="1" customWidth="1"/>
    <col min="24" max="24" width="13.421875" style="525" bestFit="1" customWidth="1"/>
    <col min="25" max="28" width="16.7109375" style="525" customWidth="1"/>
    <col min="29" max="29" width="17.00390625" style="525" bestFit="1" customWidth="1"/>
    <col min="30" max="30" width="16.7109375" style="525" customWidth="1"/>
    <col min="31" max="31" width="17.00390625" style="525" bestFit="1" customWidth="1"/>
    <col min="32" max="32" width="15.8515625" style="525" bestFit="1" customWidth="1"/>
    <col min="33" max="33" width="13.421875" style="526" bestFit="1" customWidth="1"/>
    <col min="34" max="34" width="13.140625" style="525" customWidth="1"/>
    <col min="35" max="35" width="13.8515625" style="525" customWidth="1"/>
    <col min="36" max="36" width="14.00390625" style="525" customWidth="1"/>
    <col min="37" max="37" width="14.421875" style="525" customWidth="1"/>
    <col min="38" max="39" width="12.8515625" style="525" bestFit="1" customWidth="1"/>
    <col min="40" max="41" width="11.421875" style="525" customWidth="1"/>
    <col min="42" max="43" width="13.421875" style="525" bestFit="1" customWidth="1"/>
    <col min="44" max="16384" width="11.421875" style="525" customWidth="1"/>
  </cols>
  <sheetData>
    <row r="2" ht="12">
      <c r="AA2" s="527"/>
    </row>
    <row r="3" spans="2:33" ht="12">
      <c r="B3" s="634" t="s">
        <v>3</v>
      </c>
      <c r="C3" s="635"/>
      <c r="D3" s="636" t="s">
        <v>309</v>
      </c>
      <c r="E3" s="637"/>
      <c r="F3" s="636" t="s">
        <v>10</v>
      </c>
      <c r="G3" s="637"/>
      <c r="H3" s="636" t="s">
        <v>72</v>
      </c>
      <c r="I3" s="637"/>
      <c r="J3" s="636" t="s">
        <v>14</v>
      </c>
      <c r="K3" s="637"/>
      <c r="L3" s="636" t="s">
        <v>12</v>
      </c>
      <c r="M3" s="637"/>
      <c r="N3" s="636" t="s">
        <v>47</v>
      </c>
      <c r="O3" s="637"/>
      <c r="P3" s="636" t="s">
        <v>310</v>
      </c>
      <c r="Q3" s="637"/>
      <c r="R3" s="527"/>
      <c r="AG3" s="525"/>
    </row>
    <row r="4" spans="2:33" ht="12">
      <c r="B4" s="638" t="s">
        <v>311</v>
      </c>
      <c r="C4" s="639"/>
      <c r="D4" s="528">
        <v>42551</v>
      </c>
      <c r="E4" s="529">
        <v>42369</v>
      </c>
      <c r="F4" s="528">
        <v>42551</v>
      </c>
      <c r="G4" s="529">
        <v>42369</v>
      </c>
      <c r="H4" s="528">
        <v>42551</v>
      </c>
      <c r="I4" s="529">
        <v>42369</v>
      </c>
      <c r="J4" s="528">
        <v>42551</v>
      </c>
      <c r="K4" s="529">
        <v>42369</v>
      </c>
      <c r="L4" s="528">
        <v>42551</v>
      </c>
      <c r="M4" s="529">
        <v>42369</v>
      </c>
      <c r="N4" s="528">
        <v>42551</v>
      </c>
      <c r="O4" s="529">
        <v>42369</v>
      </c>
      <c r="P4" s="528">
        <v>42551</v>
      </c>
      <c r="Q4" s="529">
        <v>42369</v>
      </c>
      <c r="R4" s="527"/>
      <c r="AG4" s="525"/>
    </row>
    <row r="5" spans="2:33" ht="12">
      <c r="B5" s="640"/>
      <c r="C5" s="641"/>
      <c r="D5" s="530" t="s">
        <v>25</v>
      </c>
      <c r="E5" s="531" t="s">
        <v>25</v>
      </c>
      <c r="F5" s="530" t="s">
        <v>25</v>
      </c>
      <c r="G5" s="532" t="s">
        <v>25</v>
      </c>
      <c r="H5" s="530" t="s">
        <v>25</v>
      </c>
      <c r="I5" s="532" t="s">
        <v>25</v>
      </c>
      <c r="J5" s="530" t="s">
        <v>25</v>
      </c>
      <c r="K5" s="532" t="s">
        <v>25</v>
      </c>
      <c r="L5" s="530" t="s">
        <v>25</v>
      </c>
      <c r="M5" s="532" t="s">
        <v>25</v>
      </c>
      <c r="N5" s="530" t="s">
        <v>25</v>
      </c>
      <c r="O5" s="532" t="s">
        <v>25</v>
      </c>
      <c r="P5" s="530" t="s">
        <v>25</v>
      </c>
      <c r="Q5" s="532" t="s">
        <v>25</v>
      </c>
      <c r="R5" s="527"/>
      <c r="AG5" s="525"/>
    </row>
    <row r="6" spans="2:33" ht="12">
      <c r="B6" s="533" t="s">
        <v>312</v>
      </c>
      <c r="C6" s="534"/>
      <c r="D6" s="535">
        <v>1098033328</v>
      </c>
      <c r="E6" s="536">
        <v>7206153017</v>
      </c>
      <c r="F6" s="535">
        <v>364112868</v>
      </c>
      <c r="G6" s="536">
        <v>335086963</v>
      </c>
      <c r="H6" s="535">
        <v>957756718</v>
      </c>
      <c r="I6" s="536">
        <v>790909682</v>
      </c>
      <c r="J6" s="535">
        <v>342515929</v>
      </c>
      <c r="K6" s="536">
        <v>372444839</v>
      </c>
      <c r="L6" s="535">
        <v>274711525</v>
      </c>
      <c r="M6" s="536">
        <v>246261307</v>
      </c>
      <c r="N6" s="535">
        <v>-193854681</v>
      </c>
      <c r="O6" s="536">
        <v>-1037294098</v>
      </c>
      <c r="P6" s="535">
        <v>2843275687</v>
      </c>
      <c r="Q6" s="537">
        <v>7913561710</v>
      </c>
      <c r="R6" s="527"/>
      <c r="U6" s="535">
        <v>2843275687</v>
      </c>
      <c r="V6" s="526">
        <v>0</v>
      </c>
      <c r="W6" s="535">
        <v>7913561710</v>
      </c>
      <c r="X6" s="526">
        <v>0</v>
      </c>
      <c r="Y6" s="538"/>
      <c r="AG6" s="525"/>
    </row>
    <row r="7" spans="2:33" ht="12">
      <c r="B7" s="539"/>
      <c r="C7" s="534" t="s">
        <v>313</v>
      </c>
      <c r="D7" s="535">
        <v>641556361</v>
      </c>
      <c r="E7" s="540">
        <v>842075831</v>
      </c>
      <c r="F7" s="535">
        <v>79914504</v>
      </c>
      <c r="G7" s="540">
        <v>46181049</v>
      </c>
      <c r="H7" s="535">
        <v>216966974</v>
      </c>
      <c r="I7" s="540">
        <v>91204686</v>
      </c>
      <c r="J7" s="535">
        <v>125554396</v>
      </c>
      <c r="K7" s="540">
        <v>156927518</v>
      </c>
      <c r="L7" s="535">
        <v>49577384</v>
      </c>
      <c r="M7" s="540">
        <v>48774260</v>
      </c>
      <c r="N7" s="535">
        <v>0</v>
      </c>
      <c r="O7" s="540">
        <v>0</v>
      </c>
      <c r="P7" s="541">
        <v>1113569619</v>
      </c>
      <c r="Q7" s="537">
        <v>1185163344</v>
      </c>
      <c r="R7" s="527"/>
      <c r="U7" s="535">
        <v>1113569619</v>
      </c>
      <c r="V7" s="526">
        <v>0</v>
      </c>
      <c r="W7" s="535">
        <v>1185163344</v>
      </c>
      <c r="X7" s="526">
        <v>0</v>
      </c>
      <c r="Y7" s="538"/>
      <c r="AG7" s="525"/>
    </row>
    <row r="8" spans="2:33" ht="12">
      <c r="B8" s="539"/>
      <c r="C8" s="534" t="s">
        <v>314</v>
      </c>
      <c r="D8" s="535">
        <v>106612074</v>
      </c>
      <c r="E8" s="540">
        <v>16360472</v>
      </c>
      <c r="F8" s="535">
        <v>293728</v>
      </c>
      <c r="G8" s="540">
        <v>694177</v>
      </c>
      <c r="H8" s="535">
        <v>32839126</v>
      </c>
      <c r="I8" s="540">
        <v>48170095</v>
      </c>
      <c r="J8" s="535">
        <v>2875974</v>
      </c>
      <c r="K8" s="540">
        <v>3037702</v>
      </c>
      <c r="L8" s="535">
        <v>7</v>
      </c>
      <c r="M8" s="540">
        <v>0</v>
      </c>
      <c r="N8" s="535">
        <v>0</v>
      </c>
      <c r="O8" s="540">
        <v>0</v>
      </c>
      <c r="P8" s="541">
        <v>142620909</v>
      </c>
      <c r="Q8" s="537">
        <v>68262446</v>
      </c>
      <c r="R8" s="527"/>
      <c r="U8" s="535">
        <v>142620909</v>
      </c>
      <c r="V8" s="526">
        <v>0</v>
      </c>
      <c r="W8" s="535">
        <v>68262446</v>
      </c>
      <c r="X8" s="526">
        <v>0</v>
      </c>
      <c r="Y8" s="538"/>
      <c r="AG8" s="525"/>
    </row>
    <row r="9" spans="2:33" ht="12">
      <c r="B9" s="539"/>
      <c r="C9" s="534" t="s">
        <v>315</v>
      </c>
      <c r="D9" s="535">
        <v>45145</v>
      </c>
      <c r="E9" s="540">
        <v>41022</v>
      </c>
      <c r="F9" s="535">
        <v>1988550</v>
      </c>
      <c r="G9" s="540">
        <v>2763894</v>
      </c>
      <c r="H9" s="535">
        <v>71334807</v>
      </c>
      <c r="I9" s="540">
        <v>80268243</v>
      </c>
      <c r="J9" s="535">
        <v>5567193</v>
      </c>
      <c r="K9" s="540">
        <v>9724564</v>
      </c>
      <c r="L9" s="535">
        <v>10904504</v>
      </c>
      <c r="M9" s="540">
        <v>9191334</v>
      </c>
      <c r="N9" s="535">
        <v>0</v>
      </c>
      <c r="O9" s="540">
        <v>0</v>
      </c>
      <c r="P9" s="541">
        <v>89840199</v>
      </c>
      <c r="Q9" s="537">
        <v>101989057</v>
      </c>
      <c r="R9" s="527"/>
      <c r="U9" s="535">
        <v>89840199</v>
      </c>
      <c r="V9" s="526">
        <v>0</v>
      </c>
      <c r="W9" s="535">
        <v>101989057</v>
      </c>
      <c r="X9" s="526">
        <v>0</v>
      </c>
      <c r="Y9" s="538"/>
      <c r="AG9" s="525"/>
    </row>
    <row r="10" spans="2:33" ht="12">
      <c r="B10" s="539"/>
      <c r="C10" s="534" t="s">
        <v>316</v>
      </c>
      <c r="D10" s="535">
        <v>1385617</v>
      </c>
      <c r="E10" s="540">
        <v>729821</v>
      </c>
      <c r="F10" s="535">
        <v>246035456</v>
      </c>
      <c r="G10" s="540">
        <v>216550824</v>
      </c>
      <c r="H10" s="535">
        <v>584881640</v>
      </c>
      <c r="I10" s="540">
        <v>536725492</v>
      </c>
      <c r="J10" s="535">
        <v>174636059</v>
      </c>
      <c r="K10" s="540">
        <v>179304792</v>
      </c>
      <c r="L10" s="535">
        <v>181413508</v>
      </c>
      <c r="M10" s="540">
        <v>154034146</v>
      </c>
      <c r="N10" s="535">
        <v>769398</v>
      </c>
      <c r="O10" s="540">
        <v>786492</v>
      </c>
      <c r="P10" s="541">
        <v>1189121678</v>
      </c>
      <c r="Q10" s="537">
        <v>1088131567</v>
      </c>
      <c r="R10" s="527"/>
      <c r="U10" s="535">
        <v>1189121678</v>
      </c>
      <c r="V10" s="526">
        <v>0</v>
      </c>
      <c r="W10" s="535">
        <v>1088131567</v>
      </c>
      <c r="X10" s="526">
        <v>0</v>
      </c>
      <c r="Y10" s="538"/>
      <c r="AG10" s="525"/>
    </row>
    <row r="11" spans="2:33" ht="12">
      <c r="B11" s="539"/>
      <c r="C11" s="534" t="s">
        <v>317</v>
      </c>
      <c r="D11" s="535">
        <v>294318785</v>
      </c>
      <c r="E11" s="540">
        <v>72105375</v>
      </c>
      <c r="F11" s="535">
        <v>20756445</v>
      </c>
      <c r="G11" s="540">
        <v>24224813</v>
      </c>
      <c r="H11" s="535">
        <v>19647291</v>
      </c>
      <c r="I11" s="540">
        <v>19580577</v>
      </c>
      <c r="J11" s="535">
        <v>1808884</v>
      </c>
      <c r="K11" s="540">
        <v>2063025</v>
      </c>
      <c r="L11" s="535">
        <v>2595585</v>
      </c>
      <c r="M11" s="540">
        <v>1292410</v>
      </c>
      <c r="N11" s="535">
        <v>-194624079</v>
      </c>
      <c r="O11" s="540">
        <v>-115699270</v>
      </c>
      <c r="P11" s="541">
        <v>144502911</v>
      </c>
      <c r="Q11" s="537">
        <v>3566930</v>
      </c>
      <c r="R11" s="527"/>
      <c r="U11" s="535">
        <v>144502911</v>
      </c>
      <c r="V11" s="526">
        <v>0</v>
      </c>
      <c r="W11" s="535">
        <v>3566930</v>
      </c>
      <c r="X11" s="526">
        <v>0</v>
      </c>
      <c r="Y11" s="538"/>
      <c r="AG11" s="525"/>
    </row>
    <row r="12" spans="2:33" ht="12">
      <c r="B12" s="539"/>
      <c r="C12" s="534" t="s">
        <v>318</v>
      </c>
      <c r="D12" s="535">
        <v>60532</v>
      </c>
      <c r="E12" s="540">
        <v>0</v>
      </c>
      <c r="F12" s="535">
        <v>12289590</v>
      </c>
      <c r="G12" s="540">
        <v>40147347</v>
      </c>
      <c r="H12" s="535">
        <v>1825756</v>
      </c>
      <c r="I12" s="540">
        <v>900446</v>
      </c>
      <c r="J12" s="535">
        <v>31798742</v>
      </c>
      <c r="K12" s="540">
        <v>21381902</v>
      </c>
      <c r="L12" s="535">
        <v>29922885</v>
      </c>
      <c r="M12" s="540">
        <v>32628202</v>
      </c>
      <c r="N12" s="535">
        <v>0</v>
      </c>
      <c r="O12" s="540">
        <v>0</v>
      </c>
      <c r="P12" s="541">
        <v>75897505</v>
      </c>
      <c r="Q12" s="537">
        <v>95057897</v>
      </c>
      <c r="R12" s="527"/>
      <c r="U12" s="535">
        <v>75897505</v>
      </c>
      <c r="V12" s="526">
        <v>0</v>
      </c>
      <c r="W12" s="535">
        <v>95057897</v>
      </c>
      <c r="X12" s="526">
        <v>0</v>
      </c>
      <c r="Y12" s="538"/>
      <c r="AG12" s="525"/>
    </row>
    <row r="13" spans="2:33" ht="12">
      <c r="B13" s="539"/>
      <c r="C13" s="534" t="s">
        <v>319</v>
      </c>
      <c r="D13" s="535">
        <v>54054814</v>
      </c>
      <c r="E13" s="540">
        <v>28523295</v>
      </c>
      <c r="F13" s="535">
        <v>2834595</v>
      </c>
      <c r="G13" s="540">
        <v>4524859</v>
      </c>
      <c r="H13" s="535">
        <v>30261124</v>
      </c>
      <c r="I13" s="540">
        <v>14060143</v>
      </c>
      <c r="J13" s="535">
        <v>274681</v>
      </c>
      <c r="K13" s="540">
        <v>5336</v>
      </c>
      <c r="L13" s="535">
        <v>297652</v>
      </c>
      <c r="M13" s="540">
        <v>340955</v>
      </c>
      <c r="N13" s="535">
        <v>0</v>
      </c>
      <c r="O13" s="540">
        <v>0</v>
      </c>
      <c r="P13" s="541">
        <v>87722866</v>
      </c>
      <c r="Q13" s="537">
        <v>47454588</v>
      </c>
      <c r="R13" s="527"/>
      <c r="U13" s="535">
        <v>87722866</v>
      </c>
      <c r="V13" s="526">
        <v>0</v>
      </c>
      <c r="W13" s="535">
        <v>47454588</v>
      </c>
      <c r="X13" s="526">
        <v>0</v>
      </c>
      <c r="Y13" s="538"/>
      <c r="AG13" s="525"/>
    </row>
    <row r="14" spans="5:33" ht="12">
      <c r="E14" s="542"/>
      <c r="F14" s="525"/>
      <c r="G14" s="542"/>
      <c r="H14" s="525"/>
      <c r="I14" s="542"/>
      <c r="K14" s="542"/>
      <c r="M14" s="542"/>
      <c r="O14" s="542"/>
      <c r="Q14" s="543"/>
      <c r="R14" s="527"/>
      <c r="V14" s="526"/>
      <c r="X14" s="526"/>
      <c r="Y14" s="538"/>
      <c r="AG14" s="525"/>
    </row>
    <row r="15" spans="2:33" ht="24">
      <c r="B15" s="539"/>
      <c r="C15" s="544" t="s">
        <v>320</v>
      </c>
      <c r="D15" s="535">
        <v>0</v>
      </c>
      <c r="E15" s="540">
        <v>6246317201</v>
      </c>
      <c r="F15" s="535">
        <v>0</v>
      </c>
      <c r="G15" s="540">
        <v>0</v>
      </c>
      <c r="H15" s="535">
        <v>0</v>
      </c>
      <c r="I15" s="540">
        <v>0</v>
      </c>
      <c r="J15" s="535">
        <v>0</v>
      </c>
      <c r="K15" s="540">
        <v>0</v>
      </c>
      <c r="L15" s="535">
        <v>0</v>
      </c>
      <c r="M15" s="540">
        <v>0</v>
      </c>
      <c r="N15" s="535">
        <v>0</v>
      </c>
      <c r="O15" s="540">
        <v>-922381320</v>
      </c>
      <c r="P15" s="541">
        <v>0</v>
      </c>
      <c r="Q15" s="537">
        <v>5323935881</v>
      </c>
      <c r="R15" s="527"/>
      <c r="U15" s="535">
        <v>0</v>
      </c>
      <c r="V15" s="526">
        <v>0</v>
      </c>
      <c r="W15" s="535">
        <v>5323935881</v>
      </c>
      <c r="X15" s="526">
        <v>0</v>
      </c>
      <c r="Y15" s="538"/>
      <c r="AG15" s="525"/>
    </row>
    <row r="16" spans="5:33" ht="12">
      <c r="E16" s="542"/>
      <c r="F16" s="525"/>
      <c r="G16" s="542"/>
      <c r="H16" s="525"/>
      <c r="I16" s="542"/>
      <c r="K16" s="542"/>
      <c r="M16" s="542"/>
      <c r="O16" s="542"/>
      <c r="Q16" s="543"/>
      <c r="R16" s="527"/>
      <c r="V16" s="526"/>
      <c r="X16" s="526"/>
      <c r="Y16" s="538"/>
      <c r="AG16" s="525"/>
    </row>
    <row r="17" spans="2:33" ht="12">
      <c r="B17" s="533" t="s">
        <v>321</v>
      </c>
      <c r="C17" s="534"/>
      <c r="D17" s="535">
        <v>4452938540</v>
      </c>
      <c r="E17" s="536">
        <v>4419757344</v>
      </c>
      <c r="F17" s="535">
        <v>895304822</v>
      </c>
      <c r="G17" s="540">
        <v>989117985</v>
      </c>
      <c r="H17" s="535">
        <v>2368700958</v>
      </c>
      <c r="I17" s="536">
        <v>2026630282</v>
      </c>
      <c r="J17" s="535">
        <v>2729105607</v>
      </c>
      <c r="K17" s="536">
        <v>2655603106</v>
      </c>
      <c r="L17" s="535">
        <v>1604590611</v>
      </c>
      <c r="M17" s="536">
        <v>1626705797</v>
      </c>
      <c r="N17" s="535">
        <v>-4175458624</v>
      </c>
      <c r="O17" s="536">
        <v>-4182221833</v>
      </c>
      <c r="P17" s="541">
        <v>7875181914</v>
      </c>
      <c r="Q17" s="537">
        <v>7535592681</v>
      </c>
      <c r="R17" s="527"/>
      <c r="U17" s="535">
        <v>7875181914</v>
      </c>
      <c r="V17" s="526">
        <v>0</v>
      </c>
      <c r="W17" s="535">
        <v>7535592681</v>
      </c>
      <c r="X17" s="526">
        <v>0</v>
      </c>
      <c r="Y17" s="538"/>
      <c r="AG17" s="525"/>
    </row>
    <row r="18" spans="2:33" ht="12">
      <c r="B18" s="539"/>
      <c r="C18" s="534" t="s">
        <v>322</v>
      </c>
      <c r="D18" s="535">
        <v>0</v>
      </c>
      <c r="E18" s="540">
        <v>0</v>
      </c>
      <c r="F18" s="535">
        <v>758276</v>
      </c>
      <c r="G18" s="540">
        <v>21751</v>
      </c>
      <c r="H18" s="535">
        <v>607480881</v>
      </c>
      <c r="I18" s="540">
        <v>488876852</v>
      </c>
      <c r="J18" s="535">
        <v>1498113</v>
      </c>
      <c r="K18" s="540">
        <v>616296</v>
      </c>
      <c r="L18" s="535">
        <v>1699</v>
      </c>
      <c r="M18" s="540">
        <v>13305</v>
      </c>
      <c r="N18" s="535">
        <v>0</v>
      </c>
      <c r="O18" s="540">
        <v>0</v>
      </c>
      <c r="P18" s="541">
        <v>609738969</v>
      </c>
      <c r="Q18" s="537">
        <v>489528204</v>
      </c>
      <c r="R18" s="527"/>
      <c r="U18" s="535">
        <v>609738969</v>
      </c>
      <c r="V18" s="526">
        <v>0</v>
      </c>
      <c r="W18" s="535">
        <v>489528204</v>
      </c>
      <c r="X18" s="526">
        <v>0</v>
      </c>
      <c r="Y18" s="538"/>
      <c r="AG18" s="525"/>
    </row>
    <row r="19" spans="2:33" ht="12">
      <c r="B19" s="539"/>
      <c r="C19" s="534" t="s">
        <v>323</v>
      </c>
      <c r="D19" s="535">
        <v>9807779</v>
      </c>
      <c r="E19" s="540">
        <v>9809121</v>
      </c>
      <c r="F19" s="535">
        <v>1438380</v>
      </c>
      <c r="G19" s="540">
        <v>3927495</v>
      </c>
      <c r="H19" s="535">
        <v>74067256</v>
      </c>
      <c r="I19" s="540">
        <v>60707204</v>
      </c>
      <c r="J19" s="535">
        <v>3525858</v>
      </c>
      <c r="K19" s="540">
        <v>3380076</v>
      </c>
      <c r="L19" s="535">
        <v>0</v>
      </c>
      <c r="M19" s="540">
        <v>0</v>
      </c>
      <c r="N19" s="535">
        <v>-216768</v>
      </c>
      <c r="O19" s="540">
        <v>-261188</v>
      </c>
      <c r="P19" s="541">
        <v>88622505</v>
      </c>
      <c r="Q19" s="537">
        <v>77562708</v>
      </c>
      <c r="R19" s="527"/>
      <c r="U19" s="535">
        <v>88622505</v>
      </c>
      <c r="V19" s="526">
        <v>0</v>
      </c>
      <c r="W19" s="535">
        <v>77562708</v>
      </c>
      <c r="X19" s="526">
        <v>0</v>
      </c>
      <c r="Y19" s="538"/>
      <c r="AG19" s="525"/>
    </row>
    <row r="20" spans="2:33" ht="12">
      <c r="B20" s="539"/>
      <c r="C20" s="534" t="s">
        <v>324</v>
      </c>
      <c r="D20" s="535">
        <v>0</v>
      </c>
      <c r="E20" s="540">
        <v>0</v>
      </c>
      <c r="F20" s="535">
        <v>286272391</v>
      </c>
      <c r="G20" s="540">
        <v>307327055</v>
      </c>
      <c r="H20" s="535">
        <v>45864425</v>
      </c>
      <c r="I20" s="540">
        <v>81551731</v>
      </c>
      <c r="J20" s="535">
        <v>17991745</v>
      </c>
      <c r="K20" s="540">
        <v>9817078</v>
      </c>
      <c r="L20" s="535">
        <v>0</v>
      </c>
      <c r="M20" s="540">
        <v>0</v>
      </c>
      <c r="N20" s="535">
        <v>0</v>
      </c>
      <c r="O20" s="540">
        <v>0</v>
      </c>
      <c r="P20" s="541">
        <v>350128561</v>
      </c>
      <c r="Q20" s="537">
        <v>398695864</v>
      </c>
      <c r="R20" s="527"/>
      <c r="U20" s="535">
        <v>350128561</v>
      </c>
      <c r="V20" s="526">
        <v>0</v>
      </c>
      <c r="W20" s="535">
        <v>398695864</v>
      </c>
      <c r="X20" s="526">
        <v>0</v>
      </c>
      <c r="Y20" s="538"/>
      <c r="AG20" s="525"/>
    </row>
    <row r="21" spans="2:33" ht="12">
      <c r="B21" s="539"/>
      <c r="C21" s="534" t="s">
        <v>325</v>
      </c>
      <c r="D21" s="535">
        <v>0</v>
      </c>
      <c r="E21" s="540">
        <v>0</v>
      </c>
      <c r="F21" s="535">
        <v>418476</v>
      </c>
      <c r="G21" s="540">
        <v>355485</v>
      </c>
      <c r="H21" s="535">
        <v>35971684</v>
      </c>
      <c r="I21" s="540">
        <v>34884531</v>
      </c>
      <c r="J21" s="535">
        <v>0</v>
      </c>
      <c r="K21" s="540">
        <v>0</v>
      </c>
      <c r="L21" s="535">
        <v>0</v>
      </c>
      <c r="M21" s="540">
        <v>0</v>
      </c>
      <c r="N21" s="535">
        <v>-36119462</v>
      </c>
      <c r="O21" s="540">
        <v>-34884531</v>
      </c>
      <c r="P21" s="541">
        <v>270698</v>
      </c>
      <c r="Q21" s="537">
        <v>355485</v>
      </c>
      <c r="R21" s="527"/>
      <c r="U21" s="535">
        <v>270698</v>
      </c>
      <c r="V21" s="526">
        <v>0</v>
      </c>
      <c r="W21" s="535">
        <v>355485</v>
      </c>
      <c r="X21" s="526">
        <v>0</v>
      </c>
      <c r="Y21" s="538"/>
      <c r="AG21" s="525"/>
    </row>
    <row r="22" spans="2:33" ht="12">
      <c r="B22" s="539"/>
      <c r="C22" s="534" t="s">
        <v>326</v>
      </c>
      <c r="D22" s="535">
        <v>4414876317</v>
      </c>
      <c r="E22" s="540">
        <v>4392452234</v>
      </c>
      <c r="F22" s="535">
        <v>26165967</v>
      </c>
      <c r="G22" s="540">
        <v>33278110</v>
      </c>
      <c r="H22" s="535">
        <v>0</v>
      </c>
      <c r="I22" s="540">
        <v>0</v>
      </c>
      <c r="J22" s="535">
        <v>30520355</v>
      </c>
      <c r="K22" s="540">
        <v>29497710</v>
      </c>
      <c r="L22" s="535">
        <v>85382341</v>
      </c>
      <c r="M22" s="540">
        <v>78272852</v>
      </c>
      <c r="N22" s="535">
        <v>-4525703287</v>
      </c>
      <c r="O22" s="540">
        <v>-4502540461</v>
      </c>
      <c r="P22" s="541">
        <v>31241693</v>
      </c>
      <c r="Q22" s="537">
        <v>30960445</v>
      </c>
      <c r="R22" s="527"/>
      <c r="U22" s="535">
        <v>31241693</v>
      </c>
      <c r="V22" s="526">
        <v>0</v>
      </c>
      <c r="W22" s="535">
        <v>30960445</v>
      </c>
      <c r="X22" s="526">
        <v>0</v>
      </c>
      <c r="Y22" s="538"/>
      <c r="AG22" s="525"/>
    </row>
    <row r="23" spans="2:33" ht="12">
      <c r="B23" s="539"/>
      <c r="C23" s="534" t="s">
        <v>327</v>
      </c>
      <c r="D23" s="535">
        <v>0</v>
      </c>
      <c r="E23" s="540">
        <v>0</v>
      </c>
      <c r="F23" s="535">
        <v>1435420</v>
      </c>
      <c r="G23" s="540">
        <v>1901334</v>
      </c>
      <c r="H23" s="535">
        <v>1080178260</v>
      </c>
      <c r="I23" s="540">
        <v>910420453</v>
      </c>
      <c r="J23" s="535">
        <v>40417828</v>
      </c>
      <c r="K23" s="540">
        <v>36607957</v>
      </c>
      <c r="L23" s="535">
        <v>31422660</v>
      </c>
      <c r="M23" s="540">
        <v>32469528</v>
      </c>
      <c r="N23" s="535">
        <v>0</v>
      </c>
      <c r="O23" s="540">
        <v>0</v>
      </c>
      <c r="P23" s="541">
        <v>1153454168</v>
      </c>
      <c r="Q23" s="537">
        <v>981399272</v>
      </c>
      <c r="R23" s="527"/>
      <c r="U23" s="535">
        <v>1153454168</v>
      </c>
      <c r="V23" s="526">
        <v>0</v>
      </c>
      <c r="W23" s="535">
        <v>981399272</v>
      </c>
      <c r="X23" s="526">
        <v>0</v>
      </c>
      <c r="Y23" s="538"/>
      <c r="AG23" s="525"/>
    </row>
    <row r="24" spans="2:33" ht="12">
      <c r="B24" s="539"/>
      <c r="C24" s="534" t="s">
        <v>328</v>
      </c>
      <c r="D24" s="535">
        <v>0</v>
      </c>
      <c r="E24" s="540">
        <v>0</v>
      </c>
      <c r="F24" s="535">
        <v>866444</v>
      </c>
      <c r="G24" s="540">
        <v>1070609</v>
      </c>
      <c r="H24" s="535">
        <v>87691291</v>
      </c>
      <c r="I24" s="540">
        <v>76703162</v>
      </c>
      <c r="J24" s="535">
        <v>4345042</v>
      </c>
      <c r="K24" s="540">
        <v>4285457</v>
      </c>
      <c r="L24" s="535">
        <v>0</v>
      </c>
      <c r="M24" s="540">
        <v>6675472</v>
      </c>
      <c r="N24" s="535">
        <v>386580893</v>
      </c>
      <c r="O24" s="540">
        <v>355464347</v>
      </c>
      <c r="P24" s="541">
        <v>479483670</v>
      </c>
      <c r="Q24" s="537">
        <v>444199047</v>
      </c>
      <c r="R24" s="527"/>
      <c r="U24" s="535">
        <v>479483670</v>
      </c>
      <c r="V24" s="526">
        <v>0</v>
      </c>
      <c r="W24" s="535">
        <v>444199047</v>
      </c>
      <c r="X24" s="526">
        <v>0</v>
      </c>
      <c r="Y24" s="538"/>
      <c r="AG24" s="525"/>
    </row>
    <row r="25" spans="2:33" ht="12">
      <c r="B25" s="539"/>
      <c r="C25" s="534" t="s">
        <v>329</v>
      </c>
      <c r="D25" s="535">
        <v>0</v>
      </c>
      <c r="E25" s="540"/>
      <c r="F25" s="535">
        <v>577477465</v>
      </c>
      <c r="G25" s="540">
        <v>640616088</v>
      </c>
      <c r="H25" s="535">
        <v>348162718</v>
      </c>
      <c r="I25" s="540">
        <v>307829742</v>
      </c>
      <c r="J25" s="535">
        <v>2611383364</v>
      </c>
      <c r="K25" s="540">
        <v>2545846163</v>
      </c>
      <c r="L25" s="535">
        <v>1487783911</v>
      </c>
      <c r="M25" s="540">
        <v>1509274640</v>
      </c>
      <c r="N25" s="535">
        <v>0</v>
      </c>
      <c r="O25" s="540">
        <v>0</v>
      </c>
      <c r="P25" s="541">
        <v>5024807458</v>
      </c>
      <c r="Q25" s="537">
        <v>5003566633</v>
      </c>
      <c r="R25" s="527"/>
      <c r="U25" s="535">
        <v>5024807458</v>
      </c>
      <c r="V25" s="526">
        <v>0</v>
      </c>
      <c r="W25" s="535">
        <v>5003566633</v>
      </c>
      <c r="X25" s="526">
        <v>0</v>
      </c>
      <c r="Y25" s="538"/>
      <c r="AG25" s="525"/>
    </row>
    <row r="26" spans="2:33" ht="12">
      <c r="B26" s="539"/>
      <c r="C26" s="534" t="s">
        <v>330</v>
      </c>
      <c r="D26" s="535">
        <v>0</v>
      </c>
      <c r="E26" s="540">
        <v>0</v>
      </c>
      <c r="F26" s="535">
        <v>0</v>
      </c>
      <c r="G26" s="540">
        <v>0</v>
      </c>
      <c r="H26" s="535">
        <v>0</v>
      </c>
      <c r="I26" s="540">
        <v>0</v>
      </c>
      <c r="J26" s="535">
        <v>0</v>
      </c>
      <c r="K26" s="540">
        <v>0</v>
      </c>
      <c r="L26" s="535">
        <v>0</v>
      </c>
      <c r="M26" s="540">
        <v>0</v>
      </c>
      <c r="N26" s="535">
        <v>0</v>
      </c>
      <c r="O26" s="540">
        <v>0</v>
      </c>
      <c r="P26" s="541">
        <v>0</v>
      </c>
      <c r="Q26" s="537">
        <v>0</v>
      </c>
      <c r="R26" s="527"/>
      <c r="U26" s="535">
        <v>0</v>
      </c>
      <c r="V26" s="526">
        <v>0</v>
      </c>
      <c r="W26" s="535">
        <v>0</v>
      </c>
      <c r="X26" s="526">
        <v>0</v>
      </c>
      <c r="Y26" s="538"/>
      <c r="AG26" s="525"/>
    </row>
    <row r="27" spans="2:33" ht="12">
      <c r="B27" s="539"/>
      <c r="C27" s="534" t="s">
        <v>331</v>
      </c>
      <c r="D27" s="535">
        <v>28254444</v>
      </c>
      <c r="E27" s="540">
        <v>17495989</v>
      </c>
      <c r="F27" s="535">
        <v>472003</v>
      </c>
      <c r="G27" s="540">
        <v>620058</v>
      </c>
      <c r="H27" s="535">
        <v>89284443</v>
      </c>
      <c r="I27" s="540">
        <v>65656607</v>
      </c>
      <c r="J27" s="535">
        <v>19423302</v>
      </c>
      <c r="K27" s="540">
        <v>25552369</v>
      </c>
      <c r="L27" s="535">
        <v>0</v>
      </c>
      <c r="M27" s="540">
        <v>0</v>
      </c>
      <c r="N27" s="535">
        <v>0</v>
      </c>
      <c r="O27" s="540">
        <v>0</v>
      </c>
      <c r="P27" s="541">
        <v>137434192</v>
      </c>
      <c r="Q27" s="537">
        <v>109325023</v>
      </c>
      <c r="R27" s="527"/>
      <c r="U27" s="535">
        <v>137434192</v>
      </c>
      <c r="V27" s="526">
        <v>0</v>
      </c>
      <c r="W27" s="535">
        <v>109325023</v>
      </c>
      <c r="X27" s="526">
        <v>0</v>
      </c>
      <c r="Y27" s="538"/>
      <c r="AG27" s="525"/>
    </row>
    <row r="28" spans="5:33" ht="12">
      <c r="E28" s="542"/>
      <c r="F28" s="525"/>
      <c r="G28" s="542"/>
      <c r="H28" s="525"/>
      <c r="I28" s="542"/>
      <c r="K28" s="542"/>
      <c r="M28" s="542"/>
      <c r="O28" s="542"/>
      <c r="Q28" s="543"/>
      <c r="R28" s="527"/>
      <c r="V28" s="526"/>
      <c r="X28" s="526"/>
      <c r="Y28" s="538"/>
      <c r="AG28" s="525"/>
    </row>
    <row r="29" spans="2:33" ht="12">
      <c r="B29" s="545" t="s">
        <v>332</v>
      </c>
      <c r="C29" s="546"/>
      <c r="D29" s="541">
        <v>5550971868</v>
      </c>
      <c r="E29" s="537">
        <v>11625910361</v>
      </c>
      <c r="F29" s="541">
        <v>1259417690</v>
      </c>
      <c r="G29" s="537">
        <v>1324204948</v>
      </c>
      <c r="H29" s="541">
        <v>3326457676</v>
      </c>
      <c r="I29" s="537">
        <v>2817539964</v>
      </c>
      <c r="J29" s="541">
        <v>3071621536</v>
      </c>
      <c r="K29" s="537">
        <v>3028047945</v>
      </c>
      <c r="L29" s="541">
        <v>1879302136</v>
      </c>
      <c r="M29" s="537">
        <v>1872967104</v>
      </c>
      <c r="N29" s="541">
        <v>-4369313305</v>
      </c>
      <c r="O29" s="537">
        <v>-5219515931</v>
      </c>
      <c r="P29" s="541">
        <v>10718457601</v>
      </c>
      <c r="Q29" s="537">
        <v>15449154391</v>
      </c>
      <c r="R29" s="527"/>
      <c r="U29" s="541">
        <v>10718457601</v>
      </c>
      <c r="V29" s="526">
        <v>0</v>
      </c>
      <c r="W29" s="541">
        <v>15449154391</v>
      </c>
      <c r="X29" s="526">
        <v>0</v>
      </c>
      <c r="Y29" s="538"/>
      <c r="AG29" s="525"/>
    </row>
    <row r="30" spans="6:33" ht="12">
      <c r="F30" s="525"/>
      <c r="G30" s="525"/>
      <c r="H30" s="525"/>
      <c r="I30" s="525"/>
      <c r="R30" s="527"/>
      <c r="U30" s="526"/>
      <c r="V30" s="526"/>
      <c r="W30" s="526"/>
      <c r="X30" s="526"/>
      <c r="Y30" s="538"/>
      <c r="AG30" s="525"/>
    </row>
    <row r="31" spans="6:33" ht="12">
      <c r="F31" s="525"/>
      <c r="G31" s="525"/>
      <c r="H31" s="525"/>
      <c r="I31" s="525"/>
      <c r="R31" s="527"/>
      <c r="U31" s="526"/>
      <c r="V31" s="526"/>
      <c r="W31" s="526"/>
      <c r="X31" s="526"/>
      <c r="Y31" s="538"/>
      <c r="AG31" s="525"/>
    </row>
    <row r="32" spans="6:33" ht="12">
      <c r="F32" s="525"/>
      <c r="G32" s="525"/>
      <c r="H32" s="525"/>
      <c r="I32" s="525"/>
      <c r="R32" s="527"/>
      <c r="U32" s="526"/>
      <c r="V32" s="526"/>
      <c r="W32" s="526"/>
      <c r="X32" s="526"/>
      <c r="Y32" s="538"/>
      <c r="AG32" s="525"/>
    </row>
    <row r="33" spans="6:33" ht="12">
      <c r="F33" s="525"/>
      <c r="G33" s="525"/>
      <c r="H33" s="525"/>
      <c r="I33" s="525"/>
      <c r="R33" s="527"/>
      <c r="U33" s="526"/>
      <c r="V33" s="526"/>
      <c r="W33" s="526"/>
      <c r="X33" s="526"/>
      <c r="Y33" s="538"/>
      <c r="AG33" s="525"/>
    </row>
    <row r="34" spans="2:33" ht="12">
      <c r="B34" s="634" t="s">
        <v>3</v>
      </c>
      <c r="C34" s="635"/>
      <c r="D34" s="636" t="s">
        <v>309</v>
      </c>
      <c r="E34" s="637"/>
      <c r="F34" s="636" t="s">
        <v>10</v>
      </c>
      <c r="G34" s="637"/>
      <c r="H34" s="636" t="s">
        <v>72</v>
      </c>
      <c r="I34" s="637"/>
      <c r="J34" s="636" t="s">
        <v>14</v>
      </c>
      <c r="K34" s="637"/>
      <c r="L34" s="636" t="s">
        <v>12</v>
      </c>
      <c r="M34" s="637"/>
      <c r="N34" s="636" t="s">
        <v>47</v>
      </c>
      <c r="O34" s="637"/>
      <c r="P34" s="636" t="s">
        <v>310</v>
      </c>
      <c r="Q34" s="637"/>
      <c r="R34" s="527"/>
      <c r="U34" s="526"/>
      <c r="V34" s="526"/>
      <c r="W34" s="526"/>
      <c r="X34" s="526"/>
      <c r="Y34" s="538"/>
      <c r="AG34" s="525"/>
    </row>
    <row r="35" spans="2:33" ht="12">
      <c r="B35" s="642" t="s">
        <v>333</v>
      </c>
      <c r="C35" s="643"/>
      <c r="D35" s="528">
        <v>42551</v>
      </c>
      <c r="E35" s="529">
        <v>42369</v>
      </c>
      <c r="F35" s="528">
        <v>42551</v>
      </c>
      <c r="G35" s="529">
        <v>42369</v>
      </c>
      <c r="H35" s="528">
        <v>42551</v>
      </c>
      <c r="I35" s="529">
        <v>42369</v>
      </c>
      <c r="J35" s="528">
        <v>42551</v>
      </c>
      <c r="K35" s="529">
        <v>42369</v>
      </c>
      <c r="L35" s="528">
        <v>42551</v>
      </c>
      <c r="M35" s="529">
        <v>42369</v>
      </c>
      <c r="N35" s="528">
        <v>42551</v>
      </c>
      <c r="O35" s="529">
        <v>42369</v>
      </c>
      <c r="P35" s="528">
        <v>42551</v>
      </c>
      <c r="Q35" s="529">
        <v>42369</v>
      </c>
      <c r="R35" s="527"/>
      <c r="U35" s="526"/>
      <c r="V35" s="526"/>
      <c r="W35" s="526"/>
      <c r="X35" s="526"/>
      <c r="Y35" s="538"/>
      <c r="AG35" s="525"/>
    </row>
    <row r="36" spans="2:33" ht="12">
      <c r="B36" s="644"/>
      <c r="C36" s="645"/>
      <c r="D36" s="530" t="s">
        <v>25</v>
      </c>
      <c r="E36" s="531" t="s">
        <v>25</v>
      </c>
      <c r="F36" s="530" t="s">
        <v>25</v>
      </c>
      <c r="G36" s="532" t="s">
        <v>25</v>
      </c>
      <c r="H36" s="530" t="s">
        <v>25</v>
      </c>
      <c r="I36" s="532" t="s">
        <v>25</v>
      </c>
      <c r="J36" s="530" t="s">
        <v>25</v>
      </c>
      <c r="K36" s="532" t="s">
        <v>25</v>
      </c>
      <c r="L36" s="530" t="s">
        <v>25</v>
      </c>
      <c r="M36" s="532" t="s">
        <v>25</v>
      </c>
      <c r="N36" s="530" t="s">
        <v>25</v>
      </c>
      <c r="O36" s="532" t="s">
        <v>25</v>
      </c>
      <c r="P36" s="530" t="s">
        <v>25</v>
      </c>
      <c r="Q36" s="532" t="s">
        <v>25</v>
      </c>
      <c r="R36" s="527"/>
      <c r="U36" s="526"/>
      <c r="V36" s="526"/>
      <c r="W36" s="526"/>
      <c r="X36" s="526"/>
      <c r="Y36" s="538"/>
      <c r="AG36" s="525"/>
    </row>
    <row r="37" spans="2:33" ht="12">
      <c r="B37" s="533" t="s">
        <v>334</v>
      </c>
      <c r="C37" s="534"/>
      <c r="D37" s="535">
        <v>273360061</v>
      </c>
      <c r="E37" s="536">
        <v>2214708056</v>
      </c>
      <c r="F37" s="535">
        <v>687778588</v>
      </c>
      <c r="G37" s="540">
        <v>650930971</v>
      </c>
      <c r="H37" s="535">
        <v>716644974</v>
      </c>
      <c r="I37" s="536">
        <v>649275989</v>
      </c>
      <c r="J37" s="535">
        <v>665677116</v>
      </c>
      <c r="K37" s="536">
        <v>589400597</v>
      </c>
      <c r="L37" s="535">
        <v>293697644</v>
      </c>
      <c r="M37" s="536">
        <v>313823925</v>
      </c>
      <c r="N37" s="535">
        <v>-173394829</v>
      </c>
      <c r="O37" s="536">
        <v>87241262</v>
      </c>
      <c r="P37" s="541">
        <v>2463763554</v>
      </c>
      <c r="Q37" s="537">
        <v>4505380800</v>
      </c>
      <c r="R37" s="527"/>
      <c r="U37" s="535">
        <v>2463763554</v>
      </c>
      <c r="V37" s="526"/>
      <c r="W37" s="535">
        <v>4505380800</v>
      </c>
      <c r="X37" s="526">
        <v>0</v>
      </c>
      <c r="Y37" s="538"/>
      <c r="AG37" s="525"/>
    </row>
    <row r="38" spans="2:33" ht="12">
      <c r="B38" s="539"/>
      <c r="C38" s="534" t="s">
        <v>335</v>
      </c>
      <c r="D38" s="535">
        <v>257785614</v>
      </c>
      <c r="E38" s="536">
        <v>251988261</v>
      </c>
      <c r="F38" s="535">
        <v>25873566</v>
      </c>
      <c r="G38" s="540">
        <v>30883517</v>
      </c>
      <c r="H38" s="535">
        <v>188729214</v>
      </c>
      <c r="I38" s="536">
        <v>136422798</v>
      </c>
      <c r="J38" s="535">
        <v>263176964</v>
      </c>
      <c r="K38" s="536">
        <v>170601821</v>
      </c>
      <c r="L38" s="535">
        <v>83855148</v>
      </c>
      <c r="M38" s="536">
        <v>97977111</v>
      </c>
      <c r="N38" s="535">
        <v>0</v>
      </c>
      <c r="O38" s="536">
        <v>0</v>
      </c>
      <c r="P38" s="541">
        <v>819420506</v>
      </c>
      <c r="Q38" s="537">
        <v>687873508</v>
      </c>
      <c r="R38" s="527"/>
      <c r="U38" s="535">
        <v>819420506</v>
      </c>
      <c r="V38" s="526">
        <v>0</v>
      </c>
      <c r="W38" s="535">
        <v>687873508</v>
      </c>
      <c r="X38" s="526">
        <v>0</v>
      </c>
      <c r="Y38" s="538"/>
      <c r="AG38" s="525"/>
    </row>
    <row r="39" spans="2:33" ht="12">
      <c r="B39" s="539"/>
      <c r="C39" s="534" t="s">
        <v>336</v>
      </c>
      <c r="D39" s="535">
        <v>7846918</v>
      </c>
      <c r="E39" s="536">
        <v>30630264</v>
      </c>
      <c r="F39" s="535">
        <v>551797170</v>
      </c>
      <c r="G39" s="540">
        <v>524765510</v>
      </c>
      <c r="H39" s="535">
        <v>417659269</v>
      </c>
      <c r="I39" s="536">
        <v>438614827</v>
      </c>
      <c r="J39" s="535">
        <v>273023379</v>
      </c>
      <c r="K39" s="536">
        <v>258880100</v>
      </c>
      <c r="L39" s="535">
        <v>145943233</v>
      </c>
      <c r="M39" s="536">
        <v>149516849</v>
      </c>
      <c r="N39" s="535">
        <v>585286</v>
      </c>
      <c r="O39" s="536">
        <v>50416657</v>
      </c>
      <c r="P39" s="541">
        <v>1396855255</v>
      </c>
      <c r="Q39" s="537">
        <v>1452824207</v>
      </c>
      <c r="R39" s="527"/>
      <c r="U39" s="535">
        <v>1396855255</v>
      </c>
      <c r="V39" s="526">
        <v>0</v>
      </c>
      <c r="W39" s="535">
        <v>1452824207</v>
      </c>
      <c r="X39" s="526">
        <v>0</v>
      </c>
      <c r="Y39" s="538"/>
      <c r="AG39" s="525"/>
    </row>
    <row r="40" spans="2:33" ht="12">
      <c r="B40" s="539"/>
      <c r="C40" s="534" t="s">
        <v>337</v>
      </c>
      <c r="D40" s="535">
        <v>7026121</v>
      </c>
      <c r="E40" s="536">
        <v>37738690</v>
      </c>
      <c r="F40" s="535">
        <v>22737206</v>
      </c>
      <c r="G40" s="540">
        <v>23671742</v>
      </c>
      <c r="H40" s="535">
        <v>87093901</v>
      </c>
      <c r="I40" s="536">
        <v>50826174</v>
      </c>
      <c r="J40" s="535">
        <v>87851964</v>
      </c>
      <c r="K40" s="536">
        <v>30878126</v>
      </c>
      <c r="L40" s="535">
        <v>9402119</v>
      </c>
      <c r="M40" s="536">
        <v>8587452</v>
      </c>
      <c r="N40" s="535">
        <v>-173980115</v>
      </c>
      <c r="O40" s="536">
        <v>-41804676</v>
      </c>
      <c r="P40" s="541">
        <v>40131196</v>
      </c>
      <c r="Q40" s="537">
        <v>109897508</v>
      </c>
      <c r="R40" s="527"/>
      <c r="U40" s="535">
        <v>40131196</v>
      </c>
      <c r="V40" s="526">
        <v>0</v>
      </c>
      <c r="W40" s="535">
        <v>109897508</v>
      </c>
      <c r="X40" s="526">
        <v>0</v>
      </c>
      <c r="Y40" s="538"/>
      <c r="AG40" s="525"/>
    </row>
    <row r="41" spans="2:33" ht="12">
      <c r="B41" s="539"/>
      <c r="C41" s="534" t="s">
        <v>338</v>
      </c>
      <c r="D41" s="535">
        <v>701408</v>
      </c>
      <c r="E41" s="536">
        <v>3595</v>
      </c>
      <c r="F41" s="535">
        <v>46360529</v>
      </c>
      <c r="G41" s="540">
        <v>30169043</v>
      </c>
      <c r="H41" s="535">
        <v>1241285</v>
      </c>
      <c r="I41" s="536">
        <v>2144014</v>
      </c>
      <c r="J41" s="535">
        <v>37908157</v>
      </c>
      <c r="K41" s="536">
        <v>77759932</v>
      </c>
      <c r="L41" s="535">
        <v>16856981</v>
      </c>
      <c r="M41" s="536">
        <v>17222592</v>
      </c>
      <c r="N41" s="535">
        <v>0</v>
      </c>
      <c r="O41" s="536">
        <v>0</v>
      </c>
      <c r="P41" s="541">
        <v>103068360</v>
      </c>
      <c r="Q41" s="537">
        <v>127299176</v>
      </c>
      <c r="R41" s="527"/>
      <c r="U41" s="535">
        <v>103068360</v>
      </c>
      <c r="V41" s="526">
        <v>0</v>
      </c>
      <c r="W41" s="535">
        <v>127299176</v>
      </c>
      <c r="X41" s="526">
        <v>0</v>
      </c>
      <c r="Y41" s="538"/>
      <c r="AG41" s="525"/>
    </row>
    <row r="42" spans="2:33" ht="12">
      <c r="B42" s="539"/>
      <c r="C42" s="534" t="s">
        <v>339</v>
      </c>
      <c r="D42" s="535">
        <v>0</v>
      </c>
      <c r="E42" s="536">
        <v>27324425</v>
      </c>
      <c r="F42" s="535">
        <v>41010117</v>
      </c>
      <c r="G42" s="540">
        <v>41441159</v>
      </c>
      <c r="H42" s="535">
        <v>17823240</v>
      </c>
      <c r="I42" s="536">
        <v>19959622</v>
      </c>
      <c r="J42" s="535">
        <v>2489062</v>
      </c>
      <c r="K42" s="536">
        <v>49992270</v>
      </c>
      <c r="L42" s="535">
        <v>7545565</v>
      </c>
      <c r="M42" s="536">
        <v>3890484</v>
      </c>
      <c r="N42" s="535">
        <v>0</v>
      </c>
      <c r="O42" s="536">
        <v>0</v>
      </c>
      <c r="P42" s="541">
        <v>68867984</v>
      </c>
      <c r="Q42" s="537">
        <v>142607960</v>
      </c>
      <c r="R42" s="527"/>
      <c r="U42" s="535">
        <v>68867984</v>
      </c>
      <c r="V42" s="526">
        <v>0</v>
      </c>
      <c r="W42" s="535">
        <v>142607960</v>
      </c>
      <c r="X42" s="526">
        <v>0</v>
      </c>
      <c r="Y42" s="538"/>
      <c r="AG42" s="525"/>
    </row>
    <row r="43" spans="2:33" ht="12">
      <c r="B43" s="539"/>
      <c r="C43" s="534" t="s">
        <v>340</v>
      </c>
      <c r="D43" s="535">
        <v>0</v>
      </c>
      <c r="E43" s="536">
        <v>0</v>
      </c>
      <c r="F43" s="535">
        <v>0</v>
      </c>
      <c r="G43" s="540">
        <v>0</v>
      </c>
      <c r="H43" s="535">
        <v>0</v>
      </c>
      <c r="I43" s="536">
        <v>0</v>
      </c>
      <c r="J43" s="535">
        <v>0</v>
      </c>
      <c r="K43" s="536">
        <v>0</v>
      </c>
      <c r="L43" s="535">
        <v>0</v>
      </c>
      <c r="M43" s="536">
        <v>0</v>
      </c>
      <c r="N43" s="535">
        <v>0</v>
      </c>
      <c r="O43" s="536">
        <v>0</v>
      </c>
      <c r="P43" s="541">
        <v>0</v>
      </c>
      <c r="Q43" s="537">
        <v>0</v>
      </c>
      <c r="R43" s="527"/>
      <c r="U43" s="535">
        <v>0</v>
      </c>
      <c r="V43" s="526">
        <v>0</v>
      </c>
      <c r="W43" s="535">
        <v>0</v>
      </c>
      <c r="X43" s="526">
        <v>0</v>
      </c>
      <c r="Y43" s="538"/>
      <c r="AG43" s="525"/>
    </row>
    <row r="44" spans="2:33" ht="12">
      <c r="B44" s="539"/>
      <c r="C44" s="534" t="s">
        <v>341</v>
      </c>
      <c r="D44" s="535">
        <v>0</v>
      </c>
      <c r="E44" s="536">
        <v>0</v>
      </c>
      <c r="F44" s="535">
        <v>0</v>
      </c>
      <c r="G44" s="540">
        <v>0</v>
      </c>
      <c r="H44" s="535">
        <v>4098065</v>
      </c>
      <c r="I44" s="536">
        <v>1308554</v>
      </c>
      <c r="J44" s="535">
        <v>1227590</v>
      </c>
      <c r="K44" s="536">
        <v>1288348</v>
      </c>
      <c r="L44" s="535">
        <v>30094598</v>
      </c>
      <c r="M44" s="536">
        <v>36629437</v>
      </c>
      <c r="N44" s="535">
        <v>0</v>
      </c>
      <c r="O44" s="536">
        <v>0</v>
      </c>
      <c r="P44" s="541">
        <v>35420253</v>
      </c>
      <c r="Q44" s="537">
        <v>39226339</v>
      </c>
      <c r="R44" s="527"/>
      <c r="U44" s="535">
        <v>35420253</v>
      </c>
      <c r="V44" s="526">
        <v>0</v>
      </c>
      <c r="W44" s="535">
        <v>39226339</v>
      </c>
      <c r="X44" s="526">
        <v>0</v>
      </c>
      <c r="Y44" s="538"/>
      <c r="AG44" s="525"/>
    </row>
    <row r="45" spans="5:33" ht="12">
      <c r="E45" s="542"/>
      <c r="F45" s="525"/>
      <c r="G45" s="542"/>
      <c r="H45" s="525"/>
      <c r="I45" s="542"/>
      <c r="K45" s="542"/>
      <c r="M45" s="542"/>
      <c r="O45" s="542"/>
      <c r="Q45" s="543"/>
      <c r="R45" s="543"/>
      <c r="V45" s="526"/>
      <c r="X45" s="526">
        <v>0</v>
      </c>
      <c r="Y45" s="538"/>
      <c r="AG45" s="525"/>
    </row>
    <row r="46" spans="2:33" ht="24">
      <c r="B46" s="539"/>
      <c r="C46" s="544" t="s">
        <v>342</v>
      </c>
      <c r="D46" s="535">
        <v>0</v>
      </c>
      <c r="E46" s="536">
        <v>1867022821</v>
      </c>
      <c r="F46" s="535">
        <v>0</v>
      </c>
      <c r="G46" s="540">
        <v>0</v>
      </c>
      <c r="H46" s="535">
        <v>0</v>
      </c>
      <c r="I46" s="536">
        <v>0</v>
      </c>
      <c r="J46" s="535">
        <v>0</v>
      </c>
      <c r="K46" s="536">
        <v>0</v>
      </c>
      <c r="L46" s="535">
        <v>0</v>
      </c>
      <c r="M46" s="536"/>
      <c r="N46" s="535">
        <v>0</v>
      </c>
      <c r="O46" s="536">
        <v>78629281</v>
      </c>
      <c r="P46" s="541">
        <v>0</v>
      </c>
      <c r="Q46" s="537">
        <v>1945652102</v>
      </c>
      <c r="R46" s="527"/>
      <c r="U46" s="535">
        <v>0</v>
      </c>
      <c r="V46" s="526">
        <v>0</v>
      </c>
      <c r="W46" s="535">
        <v>1945652102</v>
      </c>
      <c r="X46" s="526">
        <v>0</v>
      </c>
      <c r="Y46" s="538"/>
      <c r="AG46" s="525"/>
    </row>
    <row r="47" spans="5:33" ht="12">
      <c r="E47" s="542"/>
      <c r="F47" s="525"/>
      <c r="G47" s="542"/>
      <c r="H47" s="525"/>
      <c r="I47" s="542"/>
      <c r="K47" s="542"/>
      <c r="M47" s="542"/>
      <c r="O47" s="542"/>
      <c r="Q47" s="543"/>
      <c r="R47" s="543"/>
      <c r="V47" s="526"/>
      <c r="X47" s="526">
        <v>0</v>
      </c>
      <c r="Y47" s="538"/>
      <c r="AG47" s="525"/>
    </row>
    <row r="48" spans="2:33" ht="12">
      <c r="B48" s="533" t="s">
        <v>343</v>
      </c>
      <c r="C48" s="534"/>
      <c r="D48" s="535">
        <v>40710689</v>
      </c>
      <c r="E48" s="536">
        <v>25261654</v>
      </c>
      <c r="F48" s="535">
        <v>331988488</v>
      </c>
      <c r="G48" s="540">
        <v>393937987</v>
      </c>
      <c r="H48" s="535">
        <v>901464912</v>
      </c>
      <c r="I48" s="536">
        <v>725609705</v>
      </c>
      <c r="J48" s="535">
        <v>1190551193</v>
      </c>
      <c r="K48" s="536">
        <v>1113128603</v>
      </c>
      <c r="L48" s="535">
        <v>539771878</v>
      </c>
      <c r="M48" s="536">
        <v>555256672</v>
      </c>
      <c r="N48" s="535">
        <v>-56789866</v>
      </c>
      <c r="O48" s="536">
        <v>-59229410</v>
      </c>
      <c r="P48" s="541">
        <v>2947697294</v>
      </c>
      <c r="Q48" s="537">
        <v>2753965211</v>
      </c>
      <c r="R48" s="527"/>
      <c r="U48" s="535">
        <v>2947697294</v>
      </c>
      <c r="V48" s="526"/>
      <c r="W48" s="535">
        <v>2753965211</v>
      </c>
      <c r="X48" s="526">
        <v>0</v>
      </c>
      <c r="Y48" s="538"/>
      <c r="AG48" s="525"/>
    </row>
    <row r="49" spans="2:33" ht="12">
      <c r="B49" s="539"/>
      <c r="C49" s="534" t="s">
        <v>344</v>
      </c>
      <c r="D49" s="535">
        <v>20792837</v>
      </c>
      <c r="E49" s="536">
        <v>22163958</v>
      </c>
      <c r="F49" s="535">
        <v>31434503</v>
      </c>
      <c r="G49" s="540">
        <v>38637260</v>
      </c>
      <c r="H49" s="535">
        <v>501472539</v>
      </c>
      <c r="I49" s="536">
        <v>424551031</v>
      </c>
      <c r="J49" s="535">
        <v>1065991193</v>
      </c>
      <c r="K49" s="536">
        <v>1012352174</v>
      </c>
      <c r="L49" s="535">
        <v>344697177</v>
      </c>
      <c r="M49" s="536">
        <v>349592169</v>
      </c>
      <c r="N49" s="535">
        <v>0</v>
      </c>
      <c r="O49" s="536">
        <v>0</v>
      </c>
      <c r="P49" s="541">
        <v>1964388249</v>
      </c>
      <c r="Q49" s="537">
        <v>1847296592</v>
      </c>
      <c r="R49" s="527"/>
      <c r="U49" s="535">
        <v>1964388249</v>
      </c>
      <c r="V49" s="526">
        <v>0</v>
      </c>
      <c r="W49" s="535">
        <v>1847296592</v>
      </c>
      <c r="X49" s="526">
        <v>0</v>
      </c>
      <c r="Y49" s="538"/>
      <c r="AG49" s="525"/>
    </row>
    <row r="50" spans="2:33" ht="12">
      <c r="B50" s="539"/>
      <c r="C50" s="534" t="s">
        <v>345</v>
      </c>
      <c r="D50" s="535">
        <v>0</v>
      </c>
      <c r="E50" s="536">
        <v>0</v>
      </c>
      <c r="F50" s="535">
        <v>200878280</v>
      </c>
      <c r="G50" s="540">
        <v>249256884</v>
      </c>
      <c r="H50" s="535">
        <v>84600336</v>
      </c>
      <c r="I50" s="536">
        <v>25765233</v>
      </c>
      <c r="J50" s="535">
        <v>0</v>
      </c>
      <c r="K50" s="536">
        <v>0</v>
      </c>
      <c r="L50" s="535">
        <v>7991597</v>
      </c>
      <c r="M50" s="536">
        <v>8522137</v>
      </c>
      <c r="N50" s="535">
        <v>6222</v>
      </c>
      <c r="O50" s="536">
        <v>0</v>
      </c>
      <c r="P50" s="541">
        <v>293476435</v>
      </c>
      <c r="Q50" s="537">
        <v>283544254</v>
      </c>
      <c r="R50" s="527"/>
      <c r="U50" s="535">
        <v>293476435</v>
      </c>
      <c r="V50" s="526">
        <v>0</v>
      </c>
      <c r="W50" s="535">
        <v>283544254</v>
      </c>
      <c r="X50" s="526">
        <v>0</v>
      </c>
      <c r="Y50" s="538"/>
      <c r="AG50" s="525"/>
    </row>
    <row r="51" spans="2:33" ht="12">
      <c r="B51" s="539"/>
      <c r="C51" s="534" t="s">
        <v>346</v>
      </c>
      <c r="D51" s="535">
        <v>0</v>
      </c>
      <c r="E51" s="536">
        <v>0</v>
      </c>
      <c r="F51" s="535">
        <v>36493203</v>
      </c>
      <c r="G51" s="540">
        <v>35630861</v>
      </c>
      <c r="H51" s="535">
        <v>20302885</v>
      </c>
      <c r="I51" s="536">
        <v>23598549</v>
      </c>
      <c r="J51" s="535">
        <v>0</v>
      </c>
      <c r="K51" s="536">
        <v>0</v>
      </c>
      <c r="L51" s="535">
        <v>0</v>
      </c>
      <c r="M51" s="536">
        <v>0</v>
      </c>
      <c r="N51" s="535">
        <v>-56796088</v>
      </c>
      <c r="O51" s="536">
        <v>-59229410</v>
      </c>
      <c r="P51" s="541">
        <v>0</v>
      </c>
      <c r="Q51" s="537">
        <v>0</v>
      </c>
      <c r="R51" s="527"/>
      <c r="U51" s="535">
        <v>0</v>
      </c>
      <c r="V51" s="526">
        <v>0</v>
      </c>
      <c r="W51" s="535">
        <v>0</v>
      </c>
      <c r="X51" s="526">
        <v>0</v>
      </c>
      <c r="Y51" s="538"/>
      <c r="AG51" s="525"/>
    </row>
    <row r="52" spans="2:33" ht="12">
      <c r="B52" s="539"/>
      <c r="C52" s="534" t="s">
        <v>347</v>
      </c>
      <c r="D52" s="535">
        <v>0</v>
      </c>
      <c r="E52" s="536">
        <v>0</v>
      </c>
      <c r="F52" s="535">
        <v>10964097</v>
      </c>
      <c r="G52" s="540">
        <v>10544604</v>
      </c>
      <c r="H52" s="535">
        <v>162208870</v>
      </c>
      <c r="I52" s="536">
        <v>132216036</v>
      </c>
      <c r="J52" s="535">
        <v>60124819</v>
      </c>
      <c r="K52" s="536">
        <v>36538802</v>
      </c>
      <c r="L52" s="535">
        <v>4485013</v>
      </c>
      <c r="M52" s="536">
        <v>4548842</v>
      </c>
      <c r="N52" s="535">
        <v>0</v>
      </c>
      <c r="O52" s="536">
        <v>0</v>
      </c>
      <c r="P52" s="541">
        <v>237782799</v>
      </c>
      <c r="Q52" s="537">
        <v>183848284</v>
      </c>
      <c r="R52" s="527"/>
      <c r="U52" s="535">
        <v>237782799</v>
      </c>
      <c r="V52" s="526">
        <v>0</v>
      </c>
      <c r="W52" s="535">
        <v>183848284</v>
      </c>
      <c r="X52" s="526">
        <v>0</v>
      </c>
      <c r="Y52" s="538"/>
      <c r="AG52" s="525"/>
    </row>
    <row r="53" spans="2:33" ht="12">
      <c r="B53" s="539"/>
      <c r="C53" s="534" t="s">
        <v>348</v>
      </c>
      <c r="D53" s="535">
        <v>17944251</v>
      </c>
      <c r="E53" s="536">
        <v>0</v>
      </c>
      <c r="F53" s="535">
        <v>39951085</v>
      </c>
      <c r="G53" s="540">
        <v>46358947</v>
      </c>
      <c r="H53" s="535">
        <v>7950701</v>
      </c>
      <c r="I53" s="536">
        <v>15701628</v>
      </c>
      <c r="J53" s="535">
        <v>0</v>
      </c>
      <c r="K53" s="536">
        <v>0</v>
      </c>
      <c r="L53" s="535">
        <v>160843703</v>
      </c>
      <c r="M53" s="536">
        <v>169844040</v>
      </c>
      <c r="N53" s="535">
        <v>0</v>
      </c>
      <c r="O53" s="536">
        <v>0</v>
      </c>
      <c r="P53" s="541">
        <v>226689740</v>
      </c>
      <c r="Q53" s="537">
        <v>231904615</v>
      </c>
      <c r="R53" s="527"/>
      <c r="U53" s="535">
        <v>226689740</v>
      </c>
      <c r="V53" s="526">
        <v>0</v>
      </c>
      <c r="W53" s="535">
        <v>231904615</v>
      </c>
      <c r="X53" s="526">
        <v>0</v>
      </c>
      <c r="Y53" s="538"/>
      <c r="AG53" s="525"/>
    </row>
    <row r="54" spans="2:33" ht="12">
      <c r="B54" s="539"/>
      <c r="C54" s="534" t="s">
        <v>349</v>
      </c>
      <c r="D54" s="535">
        <v>1973601</v>
      </c>
      <c r="E54" s="536">
        <v>3097696</v>
      </c>
      <c r="F54" s="535">
        <v>12267320</v>
      </c>
      <c r="G54" s="540">
        <v>13509431</v>
      </c>
      <c r="H54" s="535">
        <v>124929581</v>
      </c>
      <c r="I54" s="536">
        <v>103777228</v>
      </c>
      <c r="J54" s="535">
        <v>64435181</v>
      </c>
      <c r="K54" s="536">
        <v>64237627</v>
      </c>
      <c r="L54" s="535">
        <v>2668571</v>
      </c>
      <c r="M54" s="536">
        <v>2648492</v>
      </c>
      <c r="N54" s="535">
        <v>0</v>
      </c>
      <c r="O54" s="536">
        <v>0</v>
      </c>
      <c r="P54" s="541">
        <v>206274254</v>
      </c>
      <c r="Q54" s="537">
        <v>187270474</v>
      </c>
      <c r="R54" s="527"/>
      <c r="U54" s="535">
        <v>206274254</v>
      </c>
      <c r="V54" s="526">
        <v>0</v>
      </c>
      <c r="W54" s="535">
        <v>187270474</v>
      </c>
      <c r="X54" s="526">
        <v>0</v>
      </c>
      <c r="Y54" s="538"/>
      <c r="AG54" s="525"/>
    </row>
    <row r="55" spans="2:33" ht="12">
      <c r="B55" s="539"/>
      <c r="C55" s="534" t="s">
        <v>350</v>
      </c>
      <c r="D55" s="535">
        <v>0</v>
      </c>
      <c r="E55" s="536">
        <v>0</v>
      </c>
      <c r="F55" s="535">
        <v>0</v>
      </c>
      <c r="G55" s="540">
        <v>0</v>
      </c>
      <c r="H55" s="535">
        <v>0</v>
      </c>
      <c r="I55" s="536">
        <v>0</v>
      </c>
      <c r="J55" s="535">
        <v>0</v>
      </c>
      <c r="K55" s="536">
        <v>0</v>
      </c>
      <c r="L55" s="535">
        <v>19085817</v>
      </c>
      <c r="M55" s="536">
        <v>20100992</v>
      </c>
      <c r="N55" s="535">
        <v>0</v>
      </c>
      <c r="O55" s="536">
        <v>0</v>
      </c>
      <c r="P55" s="541">
        <v>19085817</v>
      </c>
      <c r="Q55" s="537">
        <v>20100992</v>
      </c>
      <c r="R55" s="527"/>
      <c r="U55" s="535">
        <v>19085817</v>
      </c>
      <c r="V55" s="526">
        <v>0</v>
      </c>
      <c r="W55" s="535">
        <v>20100992</v>
      </c>
      <c r="X55" s="526">
        <v>0</v>
      </c>
      <c r="Y55" s="538"/>
      <c r="AG55" s="525"/>
    </row>
    <row r="56" spans="5:33" ht="12">
      <c r="E56" s="542"/>
      <c r="F56" s="525"/>
      <c r="G56" s="542"/>
      <c r="H56" s="525"/>
      <c r="I56" s="542"/>
      <c r="K56" s="542"/>
      <c r="M56" s="542"/>
      <c r="O56" s="542"/>
      <c r="Q56" s="543"/>
      <c r="R56" s="543"/>
      <c r="V56" s="526"/>
      <c r="X56" s="526">
        <v>0</v>
      </c>
      <c r="Y56" s="538"/>
      <c r="AG56" s="525"/>
    </row>
    <row r="57" spans="2:33" ht="12">
      <c r="B57" s="533" t="s">
        <v>351</v>
      </c>
      <c r="C57" s="534"/>
      <c r="D57" s="535">
        <v>5236901118</v>
      </c>
      <c r="E57" s="540">
        <v>9385940651</v>
      </c>
      <c r="F57" s="535">
        <v>239650614</v>
      </c>
      <c r="G57" s="540">
        <v>279335990</v>
      </c>
      <c r="H57" s="535">
        <v>1708347790</v>
      </c>
      <c r="I57" s="536">
        <v>1442654270</v>
      </c>
      <c r="J57" s="535">
        <v>1215393227</v>
      </c>
      <c r="K57" s="536">
        <v>1325518745</v>
      </c>
      <c r="L57" s="535">
        <v>1045832614</v>
      </c>
      <c r="M57" s="536">
        <v>1003886507</v>
      </c>
      <c r="N57" s="535">
        <v>-4139128610</v>
      </c>
      <c r="O57" s="536">
        <v>-5247527783</v>
      </c>
      <c r="P57" s="541">
        <v>5306996753</v>
      </c>
      <c r="Q57" s="537">
        <v>8189808380</v>
      </c>
      <c r="R57" s="527"/>
      <c r="U57" s="535">
        <v>5306996753</v>
      </c>
      <c r="V57" s="526">
        <v>0</v>
      </c>
      <c r="W57" s="535">
        <v>8189808380</v>
      </c>
      <c r="X57" s="526">
        <v>0</v>
      </c>
      <c r="Y57" s="538"/>
      <c r="AG57" s="525"/>
    </row>
    <row r="58" spans="2:33" ht="12">
      <c r="B58" s="539" t="s">
        <v>352</v>
      </c>
      <c r="C58" s="534"/>
      <c r="D58" s="535">
        <v>5236901118</v>
      </c>
      <c r="E58" s="536">
        <v>9385940651</v>
      </c>
      <c r="F58" s="535">
        <v>239650614</v>
      </c>
      <c r="G58" s="540">
        <v>279335990</v>
      </c>
      <c r="H58" s="535">
        <v>1708347790</v>
      </c>
      <c r="I58" s="536">
        <v>1442654270</v>
      </c>
      <c r="J58" s="535">
        <v>1215393227</v>
      </c>
      <c r="K58" s="536">
        <v>1325518745</v>
      </c>
      <c r="L58" s="535">
        <v>1045832614</v>
      </c>
      <c r="M58" s="536">
        <v>1003886507</v>
      </c>
      <c r="N58" s="535">
        <v>-4139128610</v>
      </c>
      <c r="O58" s="536">
        <v>-5247527783</v>
      </c>
      <c r="P58" s="541">
        <v>3746641560</v>
      </c>
      <c r="Q58" s="537">
        <v>6026149285</v>
      </c>
      <c r="R58" s="527"/>
      <c r="U58" s="535">
        <v>3746641560</v>
      </c>
      <c r="V58" s="526">
        <v>0</v>
      </c>
      <c r="W58" s="535">
        <v>6026149285</v>
      </c>
      <c r="X58" s="526">
        <v>0</v>
      </c>
      <c r="Y58" s="538"/>
      <c r="AG58" s="525"/>
    </row>
    <row r="59" spans="2:33" ht="12">
      <c r="B59" s="539"/>
      <c r="C59" s="534" t="s">
        <v>353</v>
      </c>
      <c r="D59" s="535">
        <v>4492066476</v>
      </c>
      <c r="E59" s="536">
        <v>8275947660</v>
      </c>
      <c r="F59" s="535">
        <v>127593057</v>
      </c>
      <c r="G59" s="540">
        <v>157658399</v>
      </c>
      <c r="H59" s="535">
        <v>286426965</v>
      </c>
      <c r="I59" s="536">
        <v>216661867</v>
      </c>
      <c r="J59" s="535">
        <v>151529364</v>
      </c>
      <c r="K59" s="536">
        <v>149451431</v>
      </c>
      <c r="L59" s="535">
        <v>467938663</v>
      </c>
      <c r="M59" s="536">
        <v>484427384</v>
      </c>
      <c r="N59" s="535">
        <v>-1950215515</v>
      </c>
      <c r="O59" s="536">
        <v>-3479698755</v>
      </c>
      <c r="P59" s="541">
        <v>3575339010</v>
      </c>
      <c r="Q59" s="537">
        <v>5804447986</v>
      </c>
      <c r="R59" s="527"/>
      <c r="U59" s="535">
        <v>3575339010</v>
      </c>
      <c r="V59" s="526">
        <v>0</v>
      </c>
      <c r="W59" s="535">
        <v>5804447986</v>
      </c>
      <c r="X59" s="526">
        <v>0</v>
      </c>
      <c r="Y59" s="538"/>
      <c r="AG59" s="525"/>
    </row>
    <row r="60" spans="2:33" ht="12">
      <c r="B60" s="539"/>
      <c r="C60" s="534" t="s">
        <v>354</v>
      </c>
      <c r="D60" s="535">
        <v>1780405956</v>
      </c>
      <c r="E60" s="536">
        <v>3903767587</v>
      </c>
      <c r="F60" s="535">
        <v>8085659</v>
      </c>
      <c r="G60" s="540">
        <v>24530244</v>
      </c>
      <c r="H60" s="535">
        <v>133724157</v>
      </c>
      <c r="I60" s="536">
        <v>144278288</v>
      </c>
      <c r="J60" s="535">
        <v>119673076</v>
      </c>
      <c r="K60" s="536">
        <v>322708452</v>
      </c>
      <c r="L60" s="535">
        <v>67639924</v>
      </c>
      <c r="M60" s="536">
        <v>66656282</v>
      </c>
      <c r="N60" s="535">
        <v>38663956</v>
      </c>
      <c r="O60" s="536">
        <v>-1081279330</v>
      </c>
      <c r="P60" s="541">
        <v>2148192728</v>
      </c>
      <c r="Q60" s="537">
        <v>3380661523</v>
      </c>
      <c r="R60" s="527"/>
      <c r="U60" s="535">
        <v>2148192728</v>
      </c>
      <c r="V60" s="526">
        <v>0</v>
      </c>
      <c r="W60" s="535">
        <v>3380661523</v>
      </c>
      <c r="X60" s="526">
        <v>0</v>
      </c>
      <c r="Y60" s="538"/>
      <c r="AG60" s="525"/>
    </row>
    <row r="61" spans="2:33" ht="12">
      <c r="B61" s="539"/>
      <c r="C61" s="534" t="s">
        <v>355</v>
      </c>
      <c r="D61" s="535">
        <v>120709147</v>
      </c>
      <c r="E61" s="536">
        <v>206574859</v>
      </c>
      <c r="F61" s="535">
        <v>0</v>
      </c>
      <c r="G61" s="540">
        <v>0</v>
      </c>
      <c r="H61" s="535">
        <v>612277063</v>
      </c>
      <c r="I61" s="536">
        <v>535555881</v>
      </c>
      <c r="J61" s="535">
        <v>28697033</v>
      </c>
      <c r="K61" s="536">
        <v>2981182</v>
      </c>
      <c r="L61" s="535">
        <v>47952</v>
      </c>
      <c r="M61" s="536">
        <v>49641</v>
      </c>
      <c r="N61" s="535">
        <v>-761731195</v>
      </c>
      <c r="O61" s="536">
        <v>-745161563</v>
      </c>
      <c r="P61" s="541">
        <v>0</v>
      </c>
      <c r="Q61" s="537">
        <v>0</v>
      </c>
      <c r="R61" s="527"/>
      <c r="U61" s="535">
        <v>0</v>
      </c>
      <c r="V61" s="526">
        <v>0</v>
      </c>
      <c r="W61" s="535">
        <v>0</v>
      </c>
      <c r="X61" s="526">
        <v>0</v>
      </c>
      <c r="Y61" s="538"/>
      <c r="AG61" s="525"/>
    </row>
    <row r="62" spans="2:33" ht="12">
      <c r="B62" s="539"/>
      <c r="C62" s="534" t="s">
        <v>356</v>
      </c>
      <c r="D62" s="535">
        <v>0</v>
      </c>
      <c r="E62" s="536">
        <v>0</v>
      </c>
      <c r="F62" s="535">
        <v>0</v>
      </c>
      <c r="G62" s="540">
        <v>0</v>
      </c>
      <c r="H62" s="535">
        <v>0</v>
      </c>
      <c r="I62" s="536">
        <v>0</v>
      </c>
      <c r="J62" s="535">
        <v>0</v>
      </c>
      <c r="K62" s="536">
        <v>0</v>
      </c>
      <c r="L62" s="535">
        <v>0</v>
      </c>
      <c r="M62" s="536">
        <v>0</v>
      </c>
      <c r="N62" s="535">
        <v>0</v>
      </c>
      <c r="O62" s="536">
        <v>0</v>
      </c>
      <c r="P62" s="541">
        <v>0</v>
      </c>
      <c r="Q62" s="537">
        <v>0</v>
      </c>
      <c r="R62" s="527"/>
      <c r="U62" s="535">
        <v>0</v>
      </c>
      <c r="V62" s="526">
        <v>0</v>
      </c>
      <c r="W62" s="535">
        <v>0</v>
      </c>
      <c r="X62" s="526">
        <v>0</v>
      </c>
      <c r="Y62" s="538"/>
      <c r="AG62" s="525"/>
    </row>
    <row r="63" spans="2:33" ht="12">
      <c r="B63" s="539"/>
      <c r="C63" s="534" t="s">
        <v>357</v>
      </c>
      <c r="D63" s="535">
        <v>0</v>
      </c>
      <c r="E63" s="536">
        <v>0</v>
      </c>
      <c r="F63" s="535">
        <v>0</v>
      </c>
      <c r="G63" s="540">
        <v>0</v>
      </c>
      <c r="H63" s="535">
        <v>0</v>
      </c>
      <c r="I63" s="536">
        <v>0</v>
      </c>
      <c r="J63" s="535">
        <v>0</v>
      </c>
      <c r="K63" s="536">
        <v>0</v>
      </c>
      <c r="L63" s="535">
        <v>0</v>
      </c>
      <c r="M63" s="536">
        <v>0</v>
      </c>
      <c r="N63" s="535">
        <v>0</v>
      </c>
      <c r="O63" s="536">
        <v>0</v>
      </c>
      <c r="P63" s="541">
        <v>0</v>
      </c>
      <c r="Q63" s="537">
        <v>0</v>
      </c>
      <c r="R63" s="527"/>
      <c r="U63" s="535"/>
      <c r="V63" s="526">
        <v>0</v>
      </c>
      <c r="W63" s="535"/>
      <c r="X63" s="526">
        <v>0</v>
      </c>
      <c r="Y63" s="538"/>
      <c r="AG63" s="525"/>
    </row>
    <row r="64" spans="2:33" ht="12">
      <c r="B64" s="539"/>
      <c r="C64" s="534" t="s">
        <v>358</v>
      </c>
      <c r="D64" s="535">
        <v>-1156280461</v>
      </c>
      <c r="E64" s="536">
        <v>-3000349455</v>
      </c>
      <c r="F64" s="535">
        <v>103971898</v>
      </c>
      <c r="G64" s="540">
        <v>97147347</v>
      </c>
      <c r="H64" s="535">
        <v>675919605</v>
      </c>
      <c r="I64" s="536">
        <v>546158234</v>
      </c>
      <c r="J64" s="535">
        <v>915493754</v>
      </c>
      <c r="K64" s="536">
        <v>850377680</v>
      </c>
      <c r="L64" s="535">
        <v>510206075</v>
      </c>
      <c r="M64" s="536">
        <v>452753200</v>
      </c>
      <c r="N64" s="535">
        <v>-1465845856</v>
      </c>
      <c r="O64" s="536">
        <v>58611865</v>
      </c>
      <c r="P64" s="541">
        <v>-1976890178</v>
      </c>
      <c r="Q64" s="537">
        <v>-3158960224</v>
      </c>
      <c r="R64" s="527"/>
      <c r="U64" s="535">
        <v>-1976890178</v>
      </c>
      <c r="V64" s="526">
        <v>0</v>
      </c>
      <c r="W64" s="535">
        <v>-3158960224</v>
      </c>
      <c r="X64" s="526">
        <v>0</v>
      </c>
      <c r="Y64" s="538"/>
      <c r="AG64" s="525"/>
    </row>
    <row r="65" spans="5:33" ht="12">
      <c r="E65" s="542"/>
      <c r="F65" s="525"/>
      <c r="G65" s="542"/>
      <c r="H65" s="525"/>
      <c r="I65" s="542"/>
      <c r="K65" s="542"/>
      <c r="M65" s="542"/>
      <c r="O65" s="542"/>
      <c r="Q65" s="543"/>
      <c r="R65" s="543"/>
      <c r="V65" s="526"/>
      <c r="X65" s="526">
        <v>0</v>
      </c>
      <c r="Y65" s="538"/>
      <c r="AG65" s="525"/>
    </row>
    <row r="66" spans="2:33" ht="12">
      <c r="B66" s="545" t="s">
        <v>359</v>
      </c>
      <c r="C66" s="534"/>
      <c r="D66" s="535">
        <v>0</v>
      </c>
      <c r="E66" s="536"/>
      <c r="F66" s="535">
        <v>0</v>
      </c>
      <c r="G66" s="536"/>
      <c r="H66" s="535">
        <v>0</v>
      </c>
      <c r="I66" s="536">
        <v>0</v>
      </c>
      <c r="J66" s="535">
        <v>0</v>
      </c>
      <c r="K66" s="536">
        <v>0</v>
      </c>
      <c r="L66" s="535">
        <v>0</v>
      </c>
      <c r="M66" s="536">
        <v>0</v>
      </c>
      <c r="N66" s="535">
        <v>0</v>
      </c>
      <c r="O66" s="536">
        <v>0</v>
      </c>
      <c r="P66" s="541">
        <v>1560355193</v>
      </c>
      <c r="Q66" s="537">
        <v>2163659095</v>
      </c>
      <c r="R66" s="527"/>
      <c r="U66" s="535">
        <v>1560355193</v>
      </c>
      <c r="V66" s="526">
        <v>0</v>
      </c>
      <c r="W66" s="535">
        <v>2163659095</v>
      </c>
      <c r="X66" s="526">
        <v>0</v>
      </c>
      <c r="Y66" s="538"/>
      <c r="AG66" s="525"/>
    </row>
    <row r="67" spans="5:33" ht="12">
      <c r="E67" s="542"/>
      <c r="F67" s="525"/>
      <c r="G67" s="542"/>
      <c r="H67" s="525"/>
      <c r="I67" s="542"/>
      <c r="K67" s="542"/>
      <c r="M67" s="542"/>
      <c r="O67" s="542"/>
      <c r="Q67" s="543"/>
      <c r="R67" s="543"/>
      <c r="V67" s="526"/>
      <c r="X67" s="526">
        <v>0</v>
      </c>
      <c r="Y67" s="538"/>
      <c r="AG67" s="525"/>
    </row>
    <row r="68" spans="2:33" ht="12">
      <c r="B68" s="533" t="s">
        <v>360</v>
      </c>
      <c r="C68" s="546"/>
      <c r="D68" s="541">
        <v>5550971868</v>
      </c>
      <c r="E68" s="537">
        <v>11625910361</v>
      </c>
      <c r="F68" s="541">
        <v>1259417690</v>
      </c>
      <c r="G68" s="537">
        <v>1324204948</v>
      </c>
      <c r="H68" s="541">
        <v>3326457676</v>
      </c>
      <c r="I68" s="537">
        <v>2817539964</v>
      </c>
      <c r="J68" s="541">
        <v>3071621536</v>
      </c>
      <c r="K68" s="537">
        <v>3028047945</v>
      </c>
      <c r="L68" s="541">
        <v>1879302136</v>
      </c>
      <c r="M68" s="537">
        <v>1872967104</v>
      </c>
      <c r="N68" s="541">
        <v>-4369313305</v>
      </c>
      <c r="O68" s="537">
        <v>-5219515931</v>
      </c>
      <c r="P68" s="541">
        <v>10718457601</v>
      </c>
      <c r="Q68" s="537">
        <v>15449154391</v>
      </c>
      <c r="R68" s="527"/>
      <c r="U68" s="541">
        <v>10718457601</v>
      </c>
      <c r="V68" s="526">
        <v>0</v>
      </c>
      <c r="W68" s="541">
        <v>15449154391</v>
      </c>
      <c r="X68" s="526">
        <v>0</v>
      </c>
      <c r="Y68" s="538"/>
      <c r="AG68" s="525"/>
    </row>
    <row r="69" spans="4:33" ht="12">
      <c r="D69" s="538">
        <v>0</v>
      </c>
      <c r="E69" s="526">
        <v>0</v>
      </c>
      <c r="F69" s="538">
        <v>0</v>
      </c>
      <c r="G69" s="538">
        <v>0</v>
      </c>
      <c r="H69" s="538">
        <v>0</v>
      </c>
      <c r="I69" s="538">
        <v>0</v>
      </c>
      <c r="J69" s="538">
        <v>0</v>
      </c>
      <c r="K69" s="538">
        <v>0</v>
      </c>
      <c r="L69" s="538">
        <v>0</v>
      </c>
      <c r="M69" s="538">
        <v>0</v>
      </c>
      <c r="N69" s="538">
        <v>0</v>
      </c>
      <c r="O69" s="538">
        <v>0</v>
      </c>
      <c r="P69" s="538">
        <v>0</v>
      </c>
      <c r="Q69" s="538">
        <v>0</v>
      </c>
      <c r="R69" s="538"/>
      <c r="AB69" s="538">
        <v>0</v>
      </c>
      <c r="AC69" s="526"/>
      <c r="AD69" s="538">
        <v>0</v>
      </c>
      <c r="AE69" s="526"/>
      <c r="AG69" s="525"/>
    </row>
    <row r="70" spans="4:31" ht="12">
      <c r="D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A70" s="538"/>
      <c r="AB70" s="538"/>
      <c r="AC70" s="538"/>
      <c r="AD70" s="538"/>
      <c r="AE70" s="538"/>
    </row>
    <row r="72" spans="2:33" ht="12" customHeight="1">
      <c r="B72" s="634" t="s">
        <v>3</v>
      </c>
      <c r="C72" s="635"/>
      <c r="D72" s="636" t="s">
        <v>309</v>
      </c>
      <c r="E72" s="637"/>
      <c r="F72" s="636" t="s">
        <v>10</v>
      </c>
      <c r="G72" s="637"/>
      <c r="H72" s="636" t="s">
        <v>72</v>
      </c>
      <c r="I72" s="637"/>
      <c r="J72" s="636" t="s">
        <v>14</v>
      </c>
      <c r="K72" s="637"/>
      <c r="L72" s="636" t="s">
        <v>12</v>
      </c>
      <c r="M72" s="637"/>
      <c r="N72" s="636" t="s">
        <v>47</v>
      </c>
      <c r="O72" s="637"/>
      <c r="P72" s="636" t="s">
        <v>310</v>
      </c>
      <c r="Q72" s="637"/>
      <c r="S72" s="526"/>
      <c r="AG72" s="525"/>
    </row>
    <row r="73" spans="2:33" ht="12">
      <c r="B73" s="642" t="s">
        <v>361</v>
      </c>
      <c r="C73" s="643"/>
      <c r="D73" s="528">
        <v>42551</v>
      </c>
      <c r="E73" s="529">
        <v>42185</v>
      </c>
      <c r="F73" s="528">
        <v>42551</v>
      </c>
      <c r="G73" s="529">
        <v>42185</v>
      </c>
      <c r="H73" s="528">
        <v>42551</v>
      </c>
      <c r="I73" s="529">
        <v>42185</v>
      </c>
      <c r="J73" s="528">
        <v>42551</v>
      </c>
      <c r="K73" s="529">
        <v>42185</v>
      </c>
      <c r="L73" s="528">
        <v>42551</v>
      </c>
      <c r="M73" s="529">
        <v>42185</v>
      </c>
      <c r="N73" s="547">
        <v>42551</v>
      </c>
      <c r="O73" s="529">
        <v>42185</v>
      </c>
      <c r="P73" s="528">
        <v>42551</v>
      </c>
      <c r="Q73" s="529">
        <v>42185</v>
      </c>
      <c r="S73" s="526"/>
      <c r="AG73" s="525"/>
    </row>
    <row r="74" spans="2:33" ht="12">
      <c r="B74" s="644"/>
      <c r="C74" s="645"/>
      <c r="D74" s="548" t="s">
        <v>25</v>
      </c>
      <c r="E74" s="549" t="s">
        <v>25</v>
      </c>
      <c r="F74" s="548" t="s">
        <v>25</v>
      </c>
      <c r="G74" s="549" t="s">
        <v>25</v>
      </c>
      <c r="H74" s="548" t="s">
        <v>25</v>
      </c>
      <c r="I74" s="549" t="s">
        <v>25</v>
      </c>
      <c r="J74" s="548" t="s">
        <v>25</v>
      </c>
      <c r="K74" s="549" t="s">
        <v>25</v>
      </c>
      <c r="L74" s="548" t="s">
        <v>25</v>
      </c>
      <c r="M74" s="549" t="s">
        <v>25</v>
      </c>
      <c r="N74" s="550" t="s">
        <v>25</v>
      </c>
      <c r="O74" s="549" t="s">
        <v>25</v>
      </c>
      <c r="P74" s="548" t="s">
        <v>25</v>
      </c>
      <c r="Q74" s="549" t="s">
        <v>25</v>
      </c>
      <c r="S74" s="526"/>
      <c r="AG74" s="525"/>
    </row>
    <row r="75" spans="2:33" ht="12">
      <c r="B75" s="533" t="s">
        <v>362</v>
      </c>
      <c r="C75" s="551"/>
      <c r="D75" s="552">
        <v>6484181</v>
      </c>
      <c r="E75" s="553">
        <v>1414718</v>
      </c>
      <c r="F75" s="552">
        <v>457203226</v>
      </c>
      <c r="G75" s="553">
        <v>385157746</v>
      </c>
      <c r="H75" s="552">
        <v>822833965</v>
      </c>
      <c r="I75" s="553">
        <v>1072364638</v>
      </c>
      <c r="J75" s="552">
        <v>798583141</v>
      </c>
      <c r="K75" s="553">
        <v>728312497</v>
      </c>
      <c r="L75" s="552">
        <v>480217367</v>
      </c>
      <c r="M75" s="553">
        <v>413978086</v>
      </c>
      <c r="N75" s="552">
        <v>5339</v>
      </c>
      <c r="O75" s="553">
        <v>-1442065</v>
      </c>
      <c r="P75" s="552">
        <v>2565327219</v>
      </c>
      <c r="Q75" s="553">
        <v>2599785620</v>
      </c>
      <c r="S75" s="526"/>
      <c r="U75" s="552">
        <v>2565327219</v>
      </c>
      <c r="V75" s="526">
        <v>0</v>
      </c>
      <c r="W75" s="552">
        <v>2599785620</v>
      </c>
      <c r="AG75" s="525"/>
    </row>
    <row r="76" spans="2:33" ht="12">
      <c r="B76" s="554"/>
      <c r="C76" s="544" t="s">
        <v>363</v>
      </c>
      <c r="D76" s="552">
        <v>6279244</v>
      </c>
      <c r="E76" s="553">
        <v>1414718</v>
      </c>
      <c r="F76" s="552">
        <v>407083395</v>
      </c>
      <c r="G76" s="553">
        <v>208810620</v>
      </c>
      <c r="H76" s="552">
        <v>689100517</v>
      </c>
      <c r="I76" s="553">
        <v>980144082</v>
      </c>
      <c r="J76" s="552">
        <v>791982393</v>
      </c>
      <c r="K76" s="553">
        <v>725655415</v>
      </c>
      <c r="L76" s="552">
        <v>478257846</v>
      </c>
      <c r="M76" s="553">
        <v>411803905</v>
      </c>
      <c r="N76" s="552">
        <v>0</v>
      </c>
      <c r="O76" s="553">
        <v>-1420178</v>
      </c>
      <c r="P76" s="552">
        <v>2372703395</v>
      </c>
      <c r="Q76" s="553">
        <v>2326408562</v>
      </c>
      <c r="S76" s="526"/>
      <c r="T76" s="538"/>
      <c r="U76" s="552">
        <v>2372703395</v>
      </c>
      <c r="V76" s="526">
        <v>0</v>
      </c>
      <c r="W76" s="552">
        <v>2326408562</v>
      </c>
      <c r="X76" s="538"/>
      <c r="AG76" s="525"/>
    </row>
    <row r="77" spans="2:33" ht="12">
      <c r="B77" s="554"/>
      <c r="C77" s="555" t="s">
        <v>364</v>
      </c>
      <c r="D77" s="556">
        <v>0</v>
      </c>
      <c r="E77" s="557">
        <v>0</v>
      </c>
      <c r="F77" s="556">
        <v>345002347</v>
      </c>
      <c r="G77" s="557">
        <v>182621520</v>
      </c>
      <c r="H77" s="556">
        <v>624466388</v>
      </c>
      <c r="I77" s="557">
        <v>900818442</v>
      </c>
      <c r="J77" s="556">
        <v>724109685</v>
      </c>
      <c r="K77" s="557">
        <v>656764668</v>
      </c>
      <c r="L77" s="556">
        <v>423361566</v>
      </c>
      <c r="M77" s="557">
        <v>372592351</v>
      </c>
      <c r="N77" s="556">
        <v>0</v>
      </c>
      <c r="O77" s="557">
        <v>0</v>
      </c>
      <c r="P77" s="556">
        <v>2116939986</v>
      </c>
      <c r="Q77" s="557">
        <v>2112796981</v>
      </c>
      <c r="S77" s="526"/>
      <c r="T77" s="538"/>
      <c r="U77" s="556">
        <v>2116939986</v>
      </c>
      <c r="V77" s="526">
        <v>0</v>
      </c>
      <c r="W77" s="556">
        <v>2112796981</v>
      </c>
      <c r="X77" s="538">
        <v>0</v>
      </c>
      <c r="Z77" s="538"/>
      <c r="AG77" s="525"/>
    </row>
    <row r="78" spans="2:33" ht="12">
      <c r="B78" s="554"/>
      <c r="C78" s="555" t="s">
        <v>365</v>
      </c>
      <c r="D78" s="556">
        <v>6051856</v>
      </c>
      <c r="E78" s="557">
        <v>0</v>
      </c>
      <c r="F78" s="556">
        <v>95797</v>
      </c>
      <c r="G78" s="557">
        <v>178877</v>
      </c>
      <c r="H78" s="556">
        <v>672377</v>
      </c>
      <c r="I78" s="557">
        <v>6176035</v>
      </c>
      <c r="J78" s="556">
        <v>5019434</v>
      </c>
      <c r="K78" s="557">
        <v>3100235</v>
      </c>
      <c r="L78" s="556">
        <v>8587113</v>
      </c>
      <c r="M78" s="557">
        <v>7532201</v>
      </c>
      <c r="N78" s="556">
        <v>0</v>
      </c>
      <c r="O78" s="557">
        <v>0</v>
      </c>
      <c r="P78" s="556">
        <v>20426577</v>
      </c>
      <c r="Q78" s="557">
        <v>16987348</v>
      </c>
      <c r="S78" s="526"/>
      <c r="T78" s="538"/>
      <c r="U78" s="556">
        <v>20426577</v>
      </c>
      <c r="V78" s="526">
        <v>0</v>
      </c>
      <c r="W78" s="556">
        <v>16987348</v>
      </c>
      <c r="X78" s="538">
        <v>0</v>
      </c>
      <c r="Z78" s="538"/>
      <c r="AG78" s="525"/>
    </row>
    <row r="79" spans="2:33" ht="12">
      <c r="B79" s="554"/>
      <c r="C79" s="555" t="s">
        <v>366</v>
      </c>
      <c r="D79" s="556">
        <v>227388</v>
      </c>
      <c r="E79" s="557">
        <v>1414718</v>
      </c>
      <c r="F79" s="556">
        <v>61985251</v>
      </c>
      <c r="G79" s="557">
        <v>26010223</v>
      </c>
      <c r="H79" s="556">
        <v>63961752</v>
      </c>
      <c r="I79" s="557">
        <v>73149605</v>
      </c>
      <c r="J79" s="556">
        <v>62853274</v>
      </c>
      <c r="K79" s="557">
        <v>65790512</v>
      </c>
      <c r="L79" s="556">
        <v>46309167</v>
      </c>
      <c r="M79" s="557">
        <v>31679353</v>
      </c>
      <c r="N79" s="556">
        <v>0</v>
      </c>
      <c r="O79" s="557">
        <v>-1420178</v>
      </c>
      <c r="P79" s="556">
        <v>235336832</v>
      </c>
      <c r="Q79" s="557">
        <v>196624233</v>
      </c>
      <c r="S79" s="526"/>
      <c r="T79" s="538"/>
      <c r="U79" s="556">
        <v>235336832</v>
      </c>
      <c r="V79" s="526">
        <v>0</v>
      </c>
      <c r="W79" s="556">
        <v>196624233</v>
      </c>
      <c r="X79" s="538">
        <v>0</v>
      </c>
      <c r="Z79" s="538"/>
      <c r="AG79" s="525"/>
    </row>
    <row r="80" spans="2:33" ht="12">
      <c r="B80" s="554"/>
      <c r="C80" s="544" t="s">
        <v>367</v>
      </c>
      <c r="D80" s="556">
        <v>204937</v>
      </c>
      <c r="E80" s="557">
        <v>0</v>
      </c>
      <c r="F80" s="556">
        <v>50119831</v>
      </c>
      <c r="G80" s="557">
        <v>176347126</v>
      </c>
      <c r="H80" s="556">
        <v>133733448</v>
      </c>
      <c r="I80" s="557">
        <v>92220556</v>
      </c>
      <c r="J80" s="556">
        <v>6600748</v>
      </c>
      <c r="K80" s="557">
        <v>2657082</v>
      </c>
      <c r="L80" s="556">
        <v>1959521</v>
      </c>
      <c r="M80" s="557">
        <v>2174181</v>
      </c>
      <c r="N80" s="556">
        <v>5339</v>
      </c>
      <c r="O80" s="557">
        <v>-21887</v>
      </c>
      <c r="P80" s="556">
        <v>192623824</v>
      </c>
      <c r="Q80" s="557">
        <v>273377058</v>
      </c>
      <c r="S80" s="526"/>
      <c r="T80" s="538"/>
      <c r="U80" s="556">
        <v>192623824</v>
      </c>
      <c r="V80" s="526">
        <v>0</v>
      </c>
      <c r="W80" s="556">
        <v>273377058</v>
      </c>
      <c r="X80" s="538">
        <v>0</v>
      </c>
      <c r="Z80" s="538"/>
      <c r="AG80" s="525"/>
    </row>
    <row r="81" spans="4:33" ht="6" customHeight="1">
      <c r="D81" s="538"/>
      <c r="E81" s="538"/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538"/>
      <c r="Q81" s="538"/>
      <c r="S81" s="526"/>
      <c r="T81" s="538"/>
      <c r="U81" s="538"/>
      <c r="V81" s="526"/>
      <c r="W81" s="538"/>
      <c r="X81" s="538">
        <v>0</v>
      </c>
      <c r="Z81" s="538"/>
      <c r="AG81" s="525"/>
    </row>
    <row r="82" spans="2:33" ht="12">
      <c r="B82" s="533" t="s">
        <v>368</v>
      </c>
      <c r="C82" s="558"/>
      <c r="D82" s="552">
        <v>-2833924</v>
      </c>
      <c r="E82" s="553">
        <v>0</v>
      </c>
      <c r="F82" s="552">
        <v>-182412126</v>
      </c>
      <c r="G82" s="553">
        <v>-110709446</v>
      </c>
      <c r="H82" s="552">
        <v>-479079557</v>
      </c>
      <c r="I82" s="553">
        <v>-735028048</v>
      </c>
      <c r="J82" s="552">
        <v>-347413697</v>
      </c>
      <c r="K82" s="553">
        <v>-301717082</v>
      </c>
      <c r="L82" s="552">
        <v>-242058520</v>
      </c>
      <c r="M82" s="553">
        <v>-207167257</v>
      </c>
      <c r="N82" s="552">
        <v>0</v>
      </c>
      <c r="O82" s="553">
        <v>0</v>
      </c>
      <c r="P82" s="552">
        <v>-1253797824</v>
      </c>
      <c r="Q82" s="553">
        <v>-1354621833</v>
      </c>
      <c r="S82" s="526"/>
      <c r="T82" s="538"/>
      <c r="U82" s="552">
        <v>-1253797824</v>
      </c>
      <c r="V82" s="526">
        <v>0</v>
      </c>
      <c r="W82" s="552">
        <v>-1354621833</v>
      </c>
      <c r="X82" s="538">
        <v>0</v>
      </c>
      <c r="Z82" s="538"/>
      <c r="AG82" s="525"/>
    </row>
    <row r="83" spans="2:33" ht="12">
      <c r="B83" s="554"/>
      <c r="C83" s="555" t="s">
        <v>369</v>
      </c>
      <c r="D83" s="556">
        <v>0</v>
      </c>
      <c r="E83" s="557">
        <v>0</v>
      </c>
      <c r="F83" s="556">
        <v>-138787056</v>
      </c>
      <c r="G83" s="557">
        <v>-79938838</v>
      </c>
      <c r="H83" s="556">
        <v>-290510228</v>
      </c>
      <c r="I83" s="557">
        <v>-559400494</v>
      </c>
      <c r="J83" s="556">
        <v>-210441054</v>
      </c>
      <c r="K83" s="557">
        <v>-185350114</v>
      </c>
      <c r="L83" s="556">
        <v>-142233600</v>
      </c>
      <c r="M83" s="557">
        <v>-125562157</v>
      </c>
      <c r="N83" s="556">
        <v>1020498</v>
      </c>
      <c r="O83" s="557">
        <v>1559187</v>
      </c>
      <c r="P83" s="556">
        <v>-780951440</v>
      </c>
      <c r="Q83" s="557">
        <v>-948692416</v>
      </c>
      <c r="S83" s="526"/>
      <c r="T83" s="538"/>
      <c r="U83" s="556">
        <v>-780951440</v>
      </c>
      <c r="V83" s="526">
        <v>0</v>
      </c>
      <c r="W83" s="556">
        <v>-948692416</v>
      </c>
      <c r="X83" s="538">
        <v>0</v>
      </c>
      <c r="Z83" s="538"/>
      <c r="AG83" s="525"/>
    </row>
    <row r="84" spans="2:33" ht="12">
      <c r="B84" s="554"/>
      <c r="C84" s="555" t="s">
        <v>370</v>
      </c>
      <c r="D84" s="556">
        <v>0</v>
      </c>
      <c r="E84" s="557">
        <v>0</v>
      </c>
      <c r="F84" s="556">
        <v>-38886502</v>
      </c>
      <c r="G84" s="557">
        <v>-24068591</v>
      </c>
      <c r="H84" s="556">
        <v>-27279974</v>
      </c>
      <c r="I84" s="557">
        <v>-26673340</v>
      </c>
      <c r="J84" s="556">
        <v>-35320776</v>
      </c>
      <c r="K84" s="557">
        <v>-19305972</v>
      </c>
      <c r="L84" s="556">
        <v>-53016542</v>
      </c>
      <c r="M84" s="557">
        <v>-40602001</v>
      </c>
      <c r="N84" s="556">
        <v>0</v>
      </c>
      <c r="O84" s="557">
        <v>0</v>
      </c>
      <c r="P84" s="556">
        <v>-154503794</v>
      </c>
      <c r="Q84" s="557">
        <v>-110649904</v>
      </c>
      <c r="S84" s="526"/>
      <c r="T84" s="538"/>
      <c r="U84" s="556">
        <v>-154503794</v>
      </c>
      <c r="V84" s="526">
        <v>0</v>
      </c>
      <c r="W84" s="556">
        <v>-110649904</v>
      </c>
      <c r="X84" s="538">
        <v>0</v>
      </c>
      <c r="Z84" s="538"/>
      <c r="AG84" s="525"/>
    </row>
    <row r="85" spans="2:33" ht="12">
      <c r="B85" s="554"/>
      <c r="C85" s="555" t="s">
        <v>371</v>
      </c>
      <c r="D85" s="556">
        <v>0</v>
      </c>
      <c r="E85" s="557">
        <v>0</v>
      </c>
      <c r="F85" s="556">
        <v>-893446</v>
      </c>
      <c r="G85" s="557">
        <v>-1232077</v>
      </c>
      <c r="H85" s="556">
        <v>-36033126</v>
      </c>
      <c r="I85" s="557">
        <v>-42743497</v>
      </c>
      <c r="J85" s="556">
        <v>-65735465</v>
      </c>
      <c r="K85" s="557">
        <v>-62225011</v>
      </c>
      <c r="L85" s="556">
        <v>-24038371</v>
      </c>
      <c r="M85" s="557">
        <v>-19889816</v>
      </c>
      <c r="N85" s="556">
        <v>-1020498</v>
      </c>
      <c r="O85" s="557">
        <v>-1559187</v>
      </c>
      <c r="P85" s="556">
        <v>-127720906</v>
      </c>
      <c r="Q85" s="557">
        <v>-127649588</v>
      </c>
      <c r="S85" s="526"/>
      <c r="T85" s="538"/>
      <c r="U85" s="556">
        <v>-127720906</v>
      </c>
      <c r="V85" s="526">
        <v>0</v>
      </c>
      <c r="W85" s="556">
        <v>-127649588</v>
      </c>
      <c r="X85" s="538">
        <v>0</v>
      </c>
      <c r="Z85" s="538"/>
      <c r="AG85" s="525"/>
    </row>
    <row r="86" spans="2:33" ht="12">
      <c r="B86" s="554"/>
      <c r="C86" s="555" t="s">
        <v>372</v>
      </c>
      <c r="D86" s="556">
        <v>-2833924</v>
      </c>
      <c r="E86" s="557">
        <v>0</v>
      </c>
      <c r="F86" s="556">
        <v>-3845122</v>
      </c>
      <c r="G86" s="557">
        <v>-5469940</v>
      </c>
      <c r="H86" s="556">
        <v>-125256229</v>
      </c>
      <c r="I86" s="557">
        <v>-106210717</v>
      </c>
      <c r="J86" s="556">
        <v>-35916402</v>
      </c>
      <c r="K86" s="557">
        <v>-34835985</v>
      </c>
      <c r="L86" s="556">
        <v>-22770007</v>
      </c>
      <c r="M86" s="557">
        <v>-21113283</v>
      </c>
      <c r="N86" s="556">
        <v>0</v>
      </c>
      <c r="O86" s="557">
        <v>0</v>
      </c>
      <c r="P86" s="556">
        <v>-190621684</v>
      </c>
      <c r="Q86" s="557">
        <v>-167629925</v>
      </c>
      <c r="S86" s="526"/>
      <c r="T86" s="538"/>
      <c r="U86" s="556">
        <v>-190621684</v>
      </c>
      <c r="V86" s="526">
        <v>0</v>
      </c>
      <c r="W86" s="556">
        <v>-167629925</v>
      </c>
      <c r="X86" s="538">
        <v>0</v>
      </c>
      <c r="Z86" s="538"/>
      <c r="AG86" s="525"/>
    </row>
    <row r="87" spans="4:33" ht="7.5" customHeight="1">
      <c r="D87" s="538"/>
      <c r="E87" s="538"/>
      <c r="F87" s="538"/>
      <c r="G87" s="538"/>
      <c r="H87" s="538"/>
      <c r="I87" s="538"/>
      <c r="J87" s="538"/>
      <c r="K87" s="538"/>
      <c r="L87" s="538"/>
      <c r="M87" s="538"/>
      <c r="N87" s="538"/>
      <c r="O87" s="538"/>
      <c r="P87" s="538"/>
      <c r="Q87" s="538"/>
      <c r="S87" s="526"/>
      <c r="T87" s="538"/>
      <c r="U87" s="538"/>
      <c r="V87" s="526"/>
      <c r="W87" s="538"/>
      <c r="X87" s="538">
        <v>0</v>
      </c>
      <c r="Z87" s="538"/>
      <c r="AG87" s="525"/>
    </row>
    <row r="88" spans="2:33" ht="12">
      <c r="B88" s="533" t="s">
        <v>373</v>
      </c>
      <c r="C88" s="558"/>
      <c r="D88" s="552">
        <v>3650257</v>
      </c>
      <c r="E88" s="553">
        <v>1414718</v>
      </c>
      <c r="F88" s="552">
        <v>274791100</v>
      </c>
      <c r="G88" s="553">
        <v>274448300</v>
      </c>
      <c r="H88" s="552">
        <v>343754408</v>
      </c>
      <c r="I88" s="553">
        <v>337336590</v>
      </c>
      <c r="J88" s="552">
        <v>451169444</v>
      </c>
      <c r="K88" s="553">
        <v>426595415</v>
      </c>
      <c r="L88" s="552">
        <v>238158847</v>
      </c>
      <c r="M88" s="553">
        <v>206810829</v>
      </c>
      <c r="N88" s="552">
        <v>5339</v>
      </c>
      <c r="O88" s="553">
        <v>-1442065</v>
      </c>
      <c r="P88" s="552">
        <v>1311529395</v>
      </c>
      <c r="Q88" s="553">
        <v>1245163787</v>
      </c>
      <c r="S88" s="526"/>
      <c r="T88" s="538"/>
      <c r="U88" s="552">
        <v>1311529395</v>
      </c>
      <c r="V88" s="526">
        <v>0</v>
      </c>
      <c r="W88" s="552">
        <v>1245163787</v>
      </c>
      <c r="X88" s="538">
        <v>0</v>
      </c>
      <c r="Z88" s="538"/>
      <c r="AG88" s="525"/>
    </row>
    <row r="89" spans="4:33" ht="6" customHeight="1">
      <c r="D89" s="538"/>
      <c r="E89" s="538"/>
      <c r="F89" s="538"/>
      <c r="G89" s="538"/>
      <c r="H89" s="538"/>
      <c r="I89" s="538"/>
      <c r="J89" s="538"/>
      <c r="K89" s="538"/>
      <c r="L89" s="538"/>
      <c r="M89" s="538"/>
      <c r="N89" s="538"/>
      <c r="O89" s="538"/>
      <c r="P89" s="538"/>
      <c r="Q89" s="538"/>
      <c r="S89" s="526"/>
      <c r="T89" s="538"/>
      <c r="U89" s="538"/>
      <c r="V89" s="526"/>
      <c r="W89" s="538"/>
      <c r="X89" s="538">
        <v>0</v>
      </c>
      <c r="Z89" s="538"/>
      <c r="AG89" s="525"/>
    </row>
    <row r="90" spans="2:33" ht="12">
      <c r="B90" s="539"/>
      <c r="C90" s="544" t="s">
        <v>374</v>
      </c>
      <c r="D90" s="556">
        <v>0</v>
      </c>
      <c r="E90" s="557">
        <v>0</v>
      </c>
      <c r="F90" s="556">
        <v>14536775</v>
      </c>
      <c r="G90" s="557">
        <v>17788412</v>
      </c>
      <c r="H90" s="556">
        <v>7676270</v>
      </c>
      <c r="I90" s="557">
        <v>5439738</v>
      </c>
      <c r="J90" s="556">
        <v>3806646</v>
      </c>
      <c r="K90" s="557">
        <v>4693295</v>
      </c>
      <c r="L90" s="556">
        <v>2337020</v>
      </c>
      <c r="M90" s="557">
        <v>2249673</v>
      </c>
      <c r="N90" s="556">
        <v>0</v>
      </c>
      <c r="O90" s="557">
        <v>1199098</v>
      </c>
      <c r="P90" s="556">
        <v>28356711</v>
      </c>
      <c r="Q90" s="557">
        <v>31370216</v>
      </c>
      <c r="S90" s="526"/>
      <c r="T90" s="538"/>
      <c r="U90" s="556">
        <v>28356711</v>
      </c>
      <c r="V90" s="526">
        <v>0</v>
      </c>
      <c r="W90" s="556">
        <v>31370216</v>
      </c>
      <c r="X90" s="538">
        <v>0</v>
      </c>
      <c r="Z90" s="538"/>
      <c r="AG90" s="525"/>
    </row>
    <row r="91" spans="2:33" ht="12">
      <c r="B91" s="539"/>
      <c r="C91" s="544" t="s">
        <v>375</v>
      </c>
      <c r="D91" s="556">
        <v>-6955999</v>
      </c>
      <c r="E91" s="557">
        <v>-2552781</v>
      </c>
      <c r="F91" s="556">
        <v>-108924745</v>
      </c>
      <c r="G91" s="557">
        <v>-135372589</v>
      </c>
      <c r="H91" s="556">
        <v>-46731181</v>
      </c>
      <c r="I91" s="557">
        <v>-51726963</v>
      </c>
      <c r="J91" s="556">
        <v>-25145302</v>
      </c>
      <c r="K91" s="557">
        <v>-26948051</v>
      </c>
      <c r="L91" s="556">
        <v>-23007897</v>
      </c>
      <c r="M91" s="557">
        <v>-19348171</v>
      </c>
      <c r="N91" s="556">
        <v>0</v>
      </c>
      <c r="O91" s="557">
        <v>0</v>
      </c>
      <c r="P91" s="556">
        <v>-210765124</v>
      </c>
      <c r="Q91" s="557">
        <v>-235948555</v>
      </c>
      <c r="S91" s="526"/>
      <c r="T91" s="538"/>
      <c r="U91" s="556">
        <v>-210765124</v>
      </c>
      <c r="V91" s="526">
        <v>0</v>
      </c>
      <c r="W91" s="556">
        <v>-235948555</v>
      </c>
      <c r="X91" s="538">
        <v>0</v>
      </c>
      <c r="Z91" s="538"/>
      <c r="AG91" s="525"/>
    </row>
    <row r="92" spans="2:33" ht="12">
      <c r="B92" s="539"/>
      <c r="C92" s="544" t="s">
        <v>376</v>
      </c>
      <c r="D92" s="556">
        <v>-15332168</v>
      </c>
      <c r="E92" s="557">
        <v>-1734704</v>
      </c>
      <c r="F92" s="556">
        <v>-60410153</v>
      </c>
      <c r="G92" s="557">
        <v>-88822704</v>
      </c>
      <c r="H92" s="556">
        <v>-105337437</v>
      </c>
      <c r="I92" s="557">
        <v>-93726141</v>
      </c>
      <c r="J92" s="556">
        <v>-48100077</v>
      </c>
      <c r="K92" s="557">
        <v>-51106773</v>
      </c>
      <c r="L92" s="556">
        <v>-27662539</v>
      </c>
      <c r="M92" s="557">
        <v>-24591098</v>
      </c>
      <c r="N92" s="556">
        <v>-5339</v>
      </c>
      <c r="O92" s="557">
        <v>242967</v>
      </c>
      <c r="P92" s="556">
        <v>-256847713</v>
      </c>
      <c r="Q92" s="557">
        <v>-259738453</v>
      </c>
      <c r="S92" s="526"/>
      <c r="T92" s="538"/>
      <c r="U92" s="556">
        <v>-256847713</v>
      </c>
      <c r="V92" s="526">
        <v>0</v>
      </c>
      <c r="W92" s="556">
        <v>-259738453</v>
      </c>
      <c r="X92" s="538">
        <v>0</v>
      </c>
      <c r="Z92" s="538"/>
      <c r="AG92" s="525"/>
    </row>
    <row r="93" spans="4:33" ht="12">
      <c r="D93" s="538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538"/>
      <c r="P93" s="538"/>
      <c r="Q93" s="538"/>
      <c r="S93" s="526"/>
      <c r="T93" s="538"/>
      <c r="U93" s="538"/>
      <c r="V93" s="526"/>
      <c r="W93" s="538"/>
      <c r="X93" s="538">
        <v>0</v>
      </c>
      <c r="Z93" s="538"/>
      <c r="AG93" s="525"/>
    </row>
    <row r="94" spans="2:33" ht="12">
      <c r="B94" s="533" t="s">
        <v>377</v>
      </c>
      <c r="C94" s="558"/>
      <c r="D94" s="552">
        <v>-18637910</v>
      </c>
      <c r="E94" s="553">
        <v>-2872767</v>
      </c>
      <c r="F94" s="552">
        <v>119992977</v>
      </c>
      <c r="G94" s="557">
        <v>68041419</v>
      </c>
      <c r="H94" s="552">
        <v>199362060</v>
      </c>
      <c r="I94" s="557">
        <v>197323224</v>
      </c>
      <c r="J94" s="552">
        <v>381730711</v>
      </c>
      <c r="K94" s="557">
        <v>353233886</v>
      </c>
      <c r="L94" s="552">
        <v>189825431</v>
      </c>
      <c r="M94" s="557">
        <v>165121233</v>
      </c>
      <c r="N94" s="552">
        <v>0</v>
      </c>
      <c r="O94" s="557">
        <v>0</v>
      </c>
      <c r="P94" s="552">
        <v>872273269</v>
      </c>
      <c r="Q94" s="557">
        <v>780846995</v>
      </c>
      <c r="S94" s="526"/>
      <c r="T94" s="538"/>
      <c r="U94" s="552">
        <v>872273269</v>
      </c>
      <c r="V94" s="526">
        <v>0</v>
      </c>
      <c r="W94" s="552">
        <v>780846995</v>
      </c>
      <c r="X94" s="538">
        <v>0</v>
      </c>
      <c r="Z94" s="538"/>
      <c r="AG94" s="525"/>
    </row>
    <row r="95" spans="4:33" ht="7.5" customHeight="1"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S95" s="526"/>
      <c r="T95" s="538"/>
      <c r="U95" s="538"/>
      <c r="V95" s="526"/>
      <c r="W95" s="538"/>
      <c r="X95" s="538">
        <v>0</v>
      </c>
      <c r="Z95" s="538"/>
      <c r="AG95" s="525"/>
    </row>
    <row r="96" spans="2:33" ht="12">
      <c r="B96" s="554"/>
      <c r="C96" s="544" t="s">
        <v>378</v>
      </c>
      <c r="D96" s="556">
        <v>-144304</v>
      </c>
      <c r="E96" s="557">
        <v>0</v>
      </c>
      <c r="F96" s="556">
        <v>-21148606</v>
      </c>
      <c r="G96" s="557">
        <v>-20982807</v>
      </c>
      <c r="H96" s="556">
        <v>-47236999</v>
      </c>
      <c r="I96" s="557">
        <v>-48514488</v>
      </c>
      <c r="J96" s="556">
        <v>-48261717</v>
      </c>
      <c r="K96" s="557">
        <v>-49888729</v>
      </c>
      <c r="L96" s="556">
        <v>-39627013</v>
      </c>
      <c r="M96" s="557">
        <v>-39022420</v>
      </c>
      <c r="N96" s="556">
        <v>0</v>
      </c>
      <c r="O96" s="557">
        <v>0</v>
      </c>
      <c r="P96" s="556">
        <v>-156418639</v>
      </c>
      <c r="Q96" s="557">
        <v>-158408444</v>
      </c>
      <c r="S96" s="526"/>
      <c r="T96" s="538"/>
      <c r="U96" s="556">
        <v>-156418639</v>
      </c>
      <c r="V96" s="526">
        <v>0</v>
      </c>
      <c r="W96" s="556">
        <v>-158408444</v>
      </c>
      <c r="X96" s="538">
        <v>0</v>
      </c>
      <c r="Z96" s="538"/>
      <c r="AG96" s="525"/>
    </row>
    <row r="97" spans="2:33" ht="24">
      <c r="B97" s="554"/>
      <c r="C97" s="544" t="s">
        <v>379</v>
      </c>
      <c r="D97" s="556">
        <v>0</v>
      </c>
      <c r="E97" s="557">
        <v>0</v>
      </c>
      <c r="F97" s="556">
        <v>-2613582</v>
      </c>
      <c r="G97" s="557">
        <v>-1165193</v>
      </c>
      <c r="H97" s="556">
        <v>-20086104</v>
      </c>
      <c r="I97" s="557">
        <v>-19429951</v>
      </c>
      <c r="J97" s="556">
        <v>-1451524</v>
      </c>
      <c r="K97" s="557">
        <v>422086</v>
      </c>
      <c r="L97" s="556">
        <v>-1206595</v>
      </c>
      <c r="M97" s="557">
        <v>-882804</v>
      </c>
      <c r="N97" s="556">
        <v>0</v>
      </c>
      <c r="O97" s="557">
        <v>0</v>
      </c>
      <c r="P97" s="556">
        <v>-25357805</v>
      </c>
      <c r="Q97" s="557">
        <v>-21055862</v>
      </c>
      <c r="S97" s="526"/>
      <c r="T97" s="538"/>
      <c r="U97" s="556">
        <v>-25357805</v>
      </c>
      <c r="V97" s="526">
        <v>0</v>
      </c>
      <c r="W97" s="556">
        <v>-21055862</v>
      </c>
      <c r="X97" s="538">
        <v>0</v>
      </c>
      <c r="Z97" s="538"/>
      <c r="AG97" s="525"/>
    </row>
    <row r="98" spans="2:33" ht="12">
      <c r="B98" s="559"/>
      <c r="C98" s="559"/>
      <c r="D98" s="560"/>
      <c r="E98" s="561"/>
      <c r="F98" s="560"/>
      <c r="G98" s="561"/>
      <c r="H98" s="560"/>
      <c r="I98" s="561"/>
      <c r="J98" s="560"/>
      <c r="K98" s="561"/>
      <c r="L98" s="560"/>
      <c r="M98" s="561"/>
      <c r="N98" s="560"/>
      <c r="O98" s="561"/>
      <c r="P98" s="560"/>
      <c r="Q98" s="561"/>
      <c r="S98" s="526"/>
      <c r="T98" s="538"/>
      <c r="U98" s="560"/>
      <c r="V98" s="526"/>
      <c r="W98" s="560"/>
      <c r="X98" s="538"/>
      <c r="Z98" s="538"/>
      <c r="AG98" s="525"/>
    </row>
    <row r="99" spans="4:33" ht="12" hidden="1">
      <c r="D99" s="538"/>
      <c r="E99" s="538"/>
      <c r="F99" s="538"/>
      <c r="G99" s="538"/>
      <c r="H99" s="538"/>
      <c r="I99" s="538"/>
      <c r="J99" s="538"/>
      <c r="K99" s="538"/>
      <c r="L99" s="538"/>
      <c r="M99" s="538"/>
      <c r="N99" s="538"/>
      <c r="O99" s="538"/>
      <c r="P99" s="538"/>
      <c r="Q99" s="538"/>
      <c r="S99" s="526"/>
      <c r="T99" s="538"/>
      <c r="U99" s="538"/>
      <c r="V99" s="526"/>
      <c r="W99" s="538"/>
      <c r="X99" s="538">
        <v>0</v>
      </c>
      <c r="Z99" s="538"/>
      <c r="AG99" s="525"/>
    </row>
    <row r="100" spans="2:33" ht="12">
      <c r="B100" s="533" t="s">
        <v>380</v>
      </c>
      <c r="C100" s="558"/>
      <c r="D100" s="552">
        <v>-18782214</v>
      </c>
      <c r="E100" s="562">
        <v>-2872767</v>
      </c>
      <c r="F100" s="552">
        <v>96230789</v>
      </c>
      <c r="G100" s="562">
        <v>45893419</v>
      </c>
      <c r="H100" s="552">
        <v>132038957</v>
      </c>
      <c r="I100" s="562">
        <v>129378785</v>
      </c>
      <c r="J100" s="552">
        <v>332017470</v>
      </c>
      <c r="K100" s="562">
        <v>303767243</v>
      </c>
      <c r="L100" s="552">
        <v>148991823</v>
      </c>
      <c r="M100" s="562">
        <v>125216009</v>
      </c>
      <c r="N100" s="552">
        <v>0</v>
      </c>
      <c r="O100" s="562">
        <v>0</v>
      </c>
      <c r="P100" s="552">
        <v>690496825</v>
      </c>
      <c r="Q100" s="562">
        <v>601382689</v>
      </c>
      <c r="S100" s="526"/>
      <c r="T100" s="538"/>
      <c r="U100" s="552">
        <v>690496825</v>
      </c>
      <c r="V100" s="526">
        <v>0</v>
      </c>
      <c r="W100" s="552">
        <v>601382689</v>
      </c>
      <c r="X100" s="538">
        <v>0</v>
      </c>
      <c r="Z100" s="538"/>
      <c r="AG100" s="525"/>
    </row>
    <row r="101" spans="2:33" ht="4.5" customHeight="1">
      <c r="B101" s="563"/>
      <c r="C101" s="564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S101" s="526"/>
      <c r="T101" s="538"/>
      <c r="U101" s="538"/>
      <c r="V101" s="526"/>
      <c r="W101" s="538"/>
      <c r="X101" s="538">
        <v>0</v>
      </c>
      <c r="Z101" s="538"/>
      <c r="AG101" s="525"/>
    </row>
    <row r="102" spans="2:33" ht="12">
      <c r="B102" s="533" t="s">
        <v>381</v>
      </c>
      <c r="C102" s="558"/>
      <c r="D102" s="552">
        <v>-3929516</v>
      </c>
      <c r="E102" s="553">
        <v>-839987</v>
      </c>
      <c r="F102" s="552">
        <v>-67041510</v>
      </c>
      <c r="G102" s="553">
        <v>1572968</v>
      </c>
      <c r="H102" s="552">
        <v>-30638388</v>
      </c>
      <c r="I102" s="553">
        <v>-6105581</v>
      </c>
      <c r="J102" s="552">
        <v>-64757421</v>
      </c>
      <c r="K102" s="553">
        <v>-30372279</v>
      </c>
      <c r="L102" s="552">
        <v>-12313556</v>
      </c>
      <c r="M102" s="553">
        <v>-16849207</v>
      </c>
      <c r="N102" s="552">
        <v>0</v>
      </c>
      <c r="O102" s="553">
        <v>-5730505</v>
      </c>
      <c r="P102" s="552">
        <v>-178680391</v>
      </c>
      <c r="Q102" s="553">
        <v>-58324591</v>
      </c>
      <c r="S102" s="526"/>
      <c r="T102" s="538"/>
      <c r="U102" s="552">
        <v>-178680391</v>
      </c>
      <c r="V102" s="526"/>
      <c r="W102" s="552">
        <v>-58324591</v>
      </c>
      <c r="X102" s="538">
        <v>0</v>
      </c>
      <c r="Z102" s="538"/>
      <c r="AG102" s="525"/>
    </row>
    <row r="103" spans="2:33" ht="12">
      <c r="B103" s="533"/>
      <c r="C103" s="558" t="s">
        <v>382</v>
      </c>
      <c r="D103" s="552">
        <v>16894747</v>
      </c>
      <c r="E103" s="553">
        <v>11225524</v>
      </c>
      <c r="F103" s="552">
        <v>19573610</v>
      </c>
      <c r="G103" s="553">
        <v>60942687</v>
      </c>
      <c r="H103" s="552">
        <v>48967330</v>
      </c>
      <c r="I103" s="553">
        <v>57739264</v>
      </c>
      <c r="J103" s="552">
        <v>7933457</v>
      </c>
      <c r="K103" s="553">
        <v>4398642</v>
      </c>
      <c r="L103" s="552">
        <v>1939209</v>
      </c>
      <c r="M103" s="553">
        <v>2424004</v>
      </c>
      <c r="N103" s="552">
        <v>-1039295</v>
      </c>
      <c r="O103" s="553">
        <v>-1331192</v>
      </c>
      <c r="P103" s="552">
        <v>94269058</v>
      </c>
      <c r="Q103" s="553">
        <v>135398929</v>
      </c>
      <c r="S103" s="526"/>
      <c r="T103" s="538"/>
      <c r="U103" s="552">
        <v>94269058</v>
      </c>
      <c r="V103" s="526">
        <v>0</v>
      </c>
      <c r="W103" s="552">
        <v>135398929</v>
      </c>
      <c r="X103" s="538">
        <v>0</v>
      </c>
      <c r="Z103" s="538"/>
      <c r="AG103" s="525"/>
    </row>
    <row r="104" spans="2:33" ht="12">
      <c r="B104" s="554"/>
      <c r="C104" s="544" t="s">
        <v>383</v>
      </c>
      <c r="D104" s="556">
        <v>16156947</v>
      </c>
      <c r="E104" s="557">
        <v>11210371</v>
      </c>
      <c r="F104" s="556">
        <v>15021657</v>
      </c>
      <c r="G104" s="557">
        <v>9804585</v>
      </c>
      <c r="H104" s="556">
        <v>8921262</v>
      </c>
      <c r="I104" s="557">
        <v>10823924</v>
      </c>
      <c r="J104" s="556">
        <v>6357236</v>
      </c>
      <c r="K104" s="557">
        <v>3111120</v>
      </c>
      <c r="L104" s="556">
        <v>733232</v>
      </c>
      <c r="M104" s="557">
        <v>1220455</v>
      </c>
      <c r="N104" s="556"/>
      <c r="O104" s="557"/>
      <c r="P104" s="556">
        <v>47190334</v>
      </c>
      <c r="Q104" s="557">
        <v>36170455</v>
      </c>
      <c r="S104" s="526"/>
      <c r="T104" s="538"/>
      <c r="U104" s="556"/>
      <c r="V104" s="526"/>
      <c r="W104" s="556"/>
      <c r="X104" s="538"/>
      <c r="Z104" s="538"/>
      <c r="AG104" s="525"/>
    </row>
    <row r="105" spans="2:33" ht="12">
      <c r="B105" s="554"/>
      <c r="C105" s="544" t="s">
        <v>384</v>
      </c>
      <c r="D105" s="556">
        <v>737800</v>
      </c>
      <c r="E105" s="557">
        <v>15153</v>
      </c>
      <c r="F105" s="556">
        <v>4551953</v>
      </c>
      <c r="G105" s="557">
        <v>51138102</v>
      </c>
      <c r="H105" s="556">
        <v>40046068</v>
      </c>
      <c r="I105" s="557">
        <v>46915340</v>
      </c>
      <c r="J105" s="556">
        <v>1576221</v>
      </c>
      <c r="K105" s="557">
        <v>1287522</v>
      </c>
      <c r="L105" s="556">
        <v>1205977</v>
      </c>
      <c r="M105" s="557">
        <v>1203549</v>
      </c>
      <c r="N105" s="556">
        <v>-1039295</v>
      </c>
      <c r="O105" s="557">
        <v>-1331192</v>
      </c>
      <c r="P105" s="556">
        <v>47078724</v>
      </c>
      <c r="Q105" s="557">
        <v>99228474</v>
      </c>
      <c r="R105" s="538"/>
      <c r="S105" s="526"/>
      <c r="T105" s="538"/>
      <c r="U105" s="556"/>
      <c r="V105" s="526"/>
      <c r="W105" s="556"/>
      <c r="X105" s="538"/>
      <c r="Z105" s="538"/>
      <c r="AG105" s="525"/>
    </row>
    <row r="106" spans="2:33" ht="12">
      <c r="B106" s="533"/>
      <c r="C106" s="558" t="s">
        <v>385</v>
      </c>
      <c r="D106" s="552">
        <v>-9323539</v>
      </c>
      <c r="E106" s="553">
        <v>-11126527</v>
      </c>
      <c r="F106" s="552">
        <v>-103745062</v>
      </c>
      <c r="G106" s="553">
        <v>-53758503</v>
      </c>
      <c r="H106" s="552">
        <v>-75215918</v>
      </c>
      <c r="I106" s="553">
        <v>-72347768</v>
      </c>
      <c r="J106" s="552">
        <v>-73197312</v>
      </c>
      <c r="K106" s="553">
        <v>-34942682</v>
      </c>
      <c r="L106" s="552">
        <v>-13280345</v>
      </c>
      <c r="M106" s="553">
        <v>-14190430</v>
      </c>
      <c r="N106" s="552">
        <v>1039295</v>
      </c>
      <c r="O106" s="553">
        <v>1331165</v>
      </c>
      <c r="P106" s="552">
        <v>-273722881</v>
      </c>
      <c r="Q106" s="553">
        <v>-185034745</v>
      </c>
      <c r="S106" s="526"/>
      <c r="T106" s="538"/>
      <c r="U106" s="552">
        <v>-273722881</v>
      </c>
      <c r="V106" s="526">
        <v>0</v>
      </c>
      <c r="W106" s="552">
        <v>-185034745</v>
      </c>
      <c r="X106" s="538">
        <v>0</v>
      </c>
      <c r="Z106" s="538"/>
      <c r="AG106" s="525"/>
    </row>
    <row r="107" spans="2:33" ht="12">
      <c r="B107" s="554"/>
      <c r="C107" s="544" t="s">
        <v>386</v>
      </c>
      <c r="D107" s="556">
        <v>-97</v>
      </c>
      <c r="E107" s="557">
        <v>0</v>
      </c>
      <c r="F107" s="556">
        <v>-1299348</v>
      </c>
      <c r="G107" s="557">
        <v>-3671432</v>
      </c>
      <c r="H107" s="556">
        <v>-13554167</v>
      </c>
      <c r="I107" s="557">
        <v>-8093437</v>
      </c>
      <c r="J107" s="556">
        <v>-7474580</v>
      </c>
      <c r="K107" s="557">
        <v>-3282656</v>
      </c>
      <c r="L107" s="556">
        <v>-2833689</v>
      </c>
      <c r="M107" s="557">
        <v>-3402972</v>
      </c>
      <c r="N107" s="556"/>
      <c r="O107" s="557"/>
      <c r="P107" s="556">
        <v>-25161881</v>
      </c>
      <c r="Q107" s="557">
        <v>-18450497</v>
      </c>
      <c r="S107" s="526"/>
      <c r="T107" s="538"/>
      <c r="U107" s="556"/>
      <c r="V107" s="526"/>
      <c r="W107" s="556"/>
      <c r="X107" s="538"/>
      <c r="Z107" s="538"/>
      <c r="AG107" s="525"/>
    </row>
    <row r="108" spans="2:33" ht="12">
      <c r="B108" s="554"/>
      <c r="C108" s="544" t="s">
        <v>387</v>
      </c>
      <c r="D108" s="556">
        <v>-7017175</v>
      </c>
      <c r="E108" s="557">
        <v>-6525836</v>
      </c>
      <c r="F108" s="556">
        <v>0</v>
      </c>
      <c r="G108" s="557">
        <v>0</v>
      </c>
      <c r="H108" s="556">
        <v>-22982416</v>
      </c>
      <c r="I108" s="557">
        <v>-27844783</v>
      </c>
      <c r="J108" s="556">
        <v>-60551847</v>
      </c>
      <c r="K108" s="557">
        <v>-47795064</v>
      </c>
      <c r="L108" s="556">
        <v>-8704341</v>
      </c>
      <c r="M108" s="557">
        <v>-8672843</v>
      </c>
      <c r="N108" s="556"/>
      <c r="O108" s="557"/>
      <c r="P108" s="556">
        <v>-99255779</v>
      </c>
      <c r="Q108" s="557">
        <v>-90838526</v>
      </c>
      <c r="S108" s="526"/>
      <c r="T108" s="538"/>
      <c r="U108" s="556"/>
      <c r="V108" s="526"/>
      <c r="W108" s="556"/>
      <c r="X108" s="538"/>
      <c r="Z108" s="538"/>
      <c r="AG108" s="525"/>
    </row>
    <row r="109" spans="2:33" ht="12">
      <c r="B109" s="554"/>
      <c r="C109" s="544" t="s">
        <v>388</v>
      </c>
      <c r="D109" s="556">
        <v>-2306267</v>
      </c>
      <c r="E109" s="557">
        <v>-4600691</v>
      </c>
      <c r="F109" s="556">
        <v>-102445714</v>
      </c>
      <c r="G109" s="557">
        <v>-50087071</v>
      </c>
      <c r="H109" s="556">
        <v>-38679335</v>
      </c>
      <c r="I109" s="557">
        <v>-36409548</v>
      </c>
      <c r="J109" s="556">
        <v>-5170885</v>
      </c>
      <c r="K109" s="557">
        <v>16135038</v>
      </c>
      <c r="L109" s="556">
        <v>-1742315</v>
      </c>
      <c r="M109" s="557">
        <v>-2114615</v>
      </c>
      <c r="N109" s="556">
        <v>1039295</v>
      </c>
      <c r="O109" s="557">
        <v>1331165</v>
      </c>
      <c r="P109" s="556">
        <v>-149305221</v>
      </c>
      <c r="Q109" s="557">
        <v>-75745722</v>
      </c>
      <c r="R109" s="538"/>
      <c r="S109" s="526"/>
      <c r="T109" s="538"/>
      <c r="U109" s="556"/>
      <c r="V109" s="526"/>
      <c r="W109" s="556"/>
      <c r="X109" s="538"/>
      <c r="Z109" s="538"/>
      <c r="AG109" s="525"/>
    </row>
    <row r="110" spans="2:33" ht="12">
      <c r="B110" s="554"/>
      <c r="C110" s="544" t="s">
        <v>389</v>
      </c>
      <c r="D110" s="556">
        <v>-419802</v>
      </c>
      <c r="E110" s="557">
        <v>-3105519</v>
      </c>
      <c r="F110" s="556">
        <v>0</v>
      </c>
      <c r="G110" s="557">
        <v>0</v>
      </c>
      <c r="H110" s="556">
        <v>0</v>
      </c>
      <c r="I110" s="557">
        <v>0</v>
      </c>
      <c r="J110" s="556">
        <v>0</v>
      </c>
      <c r="K110" s="557">
        <v>0</v>
      </c>
      <c r="L110" s="556">
        <v>0</v>
      </c>
      <c r="M110" s="557">
        <v>0</v>
      </c>
      <c r="N110" s="556">
        <v>0</v>
      </c>
      <c r="O110" s="557">
        <v>0</v>
      </c>
      <c r="P110" s="556">
        <v>-419802</v>
      </c>
      <c r="Q110" s="557">
        <v>-3105519</v>
      </c>
      <c r="S110" s="526"/>
      <c r="T110" s="538"/>
      <c r="U110" s="556">
        <v>-419802</v>
      </c>
      <c r="V110" s="526">
        <v>0</v>
      </c>
      <c r="W110" s="556">
        <v>-3105519</v>
      </c>
      <c r="X110" s="538">
        <v>0</v>
      </c>
      <c r="Z110" s="538"/>
      <c r="AG110" s="525"/>
    </row>
    <row r="111" spans="2:33" ht="12">
      <c r="B111" s="554"/>
      <c r="C111" s="544" t="s">
        <v>390</v>
      </c>
      <c r="D111" s="552">
        <v>-11080922</v>
      </c>
      <c r="E111" s="553">
        <v>2166535</v>
      </c>
      <c r="F111" s="552">
        <v>17129942</v>
      </c>
      <c r="G111" s="553">
        <v>-5611216</v>
      </c>
      <c r="H111" s="552">
        <v>-4389800</v>
      </c>
      <c r="I111" s="553">
        <v>8502923</v>
      </c>
      <c r="J111" s="552">
        <v>506434</v>
      </c>
      <c r="K111" s="553">
        <v>171761</v>
      </c>
      <c r="L111" s="552">
        <v>-972420</v>
      </c>
      <c r="M111" s="553">
        <v>-5082781</v>
      </c>
      <c r="N111" s="552">
        <v>0</v>
      </c>
      <c r="O111" s="553">
        <v>-5730478</v>
      </c>
      <c r="P111" s="552">
        <v>1193234</v>
      </c>
      <c r="Q111" s="553">
        <v>-5583256</v>
      </c>
      <c r="S111" s="526"/>
      <c r="T111" s="538"/>
      <c r="U111" s="552">
        <v>1193234</v>
      </c>
      <c r="V111" s="526">
        <v>0</v>
      </c>
      <c r="W111" s="552">
        <v>-5583256</v>
      </c>
      <c r="X111" s="538">
        <v>0</v>
      </c>
      <c r="Z111" s="538"/>
      <c r="AG111" s="525"/>
    </row>
    <row r="112" spans="2:33" ht="12">
      <c r="B112" s="554"/>
      <c r="C112" s="555" t="s">
        <v>391</v>
      </c>
      <c r="D112" s="556">
        <v>27484563</v>
      </c>
      <c r="E112" s="557">
        <v>24624473</v>
      </c>
      <c r="F112" s="556">
        <v>41640257</v>
      </c>
      <c r="G112" s="557">
        <v>3412498</v>
      </c>
      <c r="H112" s="556">
        <v>36998213</v>
      </c>
      <c r="I112" s="557">
        <v>21591692</v>
      </c>
      <c r="J112" s="556">
        <v>2950144</v>
      </c>
      <c r="K112" s="557">
        <v>1179312</v>
      </c>
      <c r="L112" s="556">
        <v>16886198</v>
      </c>
      <c r="M112" s="557">
        <v>2103631</v>
      </c>
      <c r="N112" s="556">
        <v>-4791139</v>
      </c>
      <c r="O112" s="557">
        <v>-17445794</v>
      </c>
      <c r="P112" s="556">
        <v>121168236</v>
      </c>
      <c r="Q112" s="557">
        <v>35465812</v>
      </c>
      <c r="S112" s="526"/>
      <c r="T112" s="538"/>
      <c r="U112" s="556">
        <v>121168236</v>
      </c>
      <c r="V112" s="526">
        <v>0</v>
      </c>
      <c r="W112" s="556">
        <v>35465812</v>
      </c>
      <c r="X112" s="538">
        <v>0</v>
      </c>
      <c r="Z112" s="538"/>
      <c r="AG112" s="525"/>
    </row>
    <row r="113" spans="2:33" ht="12">
      <c r="B113" s="554"/>
      <c r="C113" s="555" t="s">
        <v>392</v>
      </c>
      <c r="D113" s="556">
        <v>-38565485</v>
      </c>
      <c r="E113" s="557">
        <v>-22457938</v>
      </c>
      <c r="F113" s="556">
        <v>-24510315</v>
      </c>
      <c r="G113" s="557">
        <v>-9023714</v>
      </c>
      <c r="H113" s="556">
        <v>-41388013</v>
      </c>
      <c r="I113" s="557">
        <v>-13088769</v>
      </c>
      <c r="J113" s="556">
        <v>-2443710</v>
      </c>
      <c r="K113" s="557">
        <v>-1007551</v>
      </c>
      <c r="L113" s="556">
        <v>-17858618</v>
      </c>
      <c r="M113" s="557">
        <v>-7186412</v>
      </c>
      <c r="N113" s="556">
        <v>4791139</v>
      </c>
      <c r="O113" s="557">
        <v>11715316</v>
      </c>
      <c r="P113" s="556">
        <v>-119975002</v>
      </c>
      <c r="Q113" s="557">
        <v>-41049068</v>
      </c>
      <c r="S113" s="526"/>
      <c r="T113" s="538"/>
      <c r="U113" s="556">
        <v>-119975002</v>
      </c>
      <c r="V113" s="526">
        <v>0</v>
      </c>
      <c r="W113" s="556">
        <v>-41049068</v>
      </c>
      <c r="X113" s="538">
        <v>0</v>
      </c>
      <c r="Z113" s="538"/>
      <c r="AG113" s="525"/>
    </row>
    <row r="114" spans="4:33" ht="6.75" customHeight="1"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S114" s="526"/>
      <c r="T114" s="538"/>
      <c r="U114" s="538"/>
      <c r="V114" s="526"/>
      <c r="W114" s="538"/>
      <c r="X114" s="538">
        <v>0</v>
      </c>
      <c r="Z114" s="538"/>
      <c r="AG114" s="525"/>
    </row>
    <row r="115" spans="2:33" ht="36" customHeight="1">
      <c r="B115" s="565"/>
      <c r="C115" s="544" t="s">
        <v>393</v>
      </c>
      <c r="D115" s="556">
        <v>-220237</v>
      </c>
      <c r="E115" s="557">
        <v>-68844</v>
      </c>
      <c r="F115" s="556">
        <v>699319</v>
      </c>
      <c r="G115" s="557">
        <v>1987351</v>
      </c>
      <c r="H115" s="556">
        <v>0</v>
      </c>
      <c r="I115" s="557">
        <v>0</v>
      </c>
      <c r="J115" s="556">
        <v>1108676</v>
      </c>
      <c r="K115" s="557">
        <v>853818</v>
      </c>
      <c r="L115" s="556">
        <v>0</v>
      </c>
      <c r="M115" s="557">
        <v>0</v>
      </c>
      <c r="N115" s="556">
        <v>0</v>
      </c>
      <c r="O115" s="557">
        <v>0</v>
      </c>
      <c r="P115" s="556">
        <v>1587758</v>
      </c>
      <c r="Q115" s="557">
        <v>2772325</v>
      </c>
      <c r="S115" s="526"/>
      <c r="T115" s="538"/>
      <c r="U115" s="556">
        <v>1587758</v>
      </c>
      <c r="V115" s="526">
        <v>0</v>
      </c>
      <c r="W115" s="556">
        <v>2772325</v>
      </c>
      <c r="X115" s="538">
        <v>0</v>
      </c>
      <c r="Z115" s="538"/>
      <c r="AG115" s="525"/>
    </row>
    <row r="116" spans="2:33" ht="12">
      <c r="B116" s="566"/>
      <c r="C116" s="544" t="s">
        <v>394</v>
      </c>
      <c r="D116" s="552">
        <v>6265</v>
      </c>
      <c r="E116" s="537">
        <v>0</v>
      </c>
      <c r="F116" s="552">
        <v>71308</v>
      </c>
      <c r="G116" s="537">
        <v>0</v>
      </c>
      <c r="H116" s="552">
        <v>0</v>
      </c>
      <c r="I116" s="537">
        <v>0</v>
      </c>
      <c r="J116" s="552">
        <v>12195</v>
      </c>
      <c r="K116" s="537">
        <v>3607</v>
      </c>
      <c r="L116" s="552">
        <v>155138</v>
      </c>
      <c r="M116" s="537">
        <v>631270</v>
      </c>
      <c r="N116" s="552">
        <v>0</v>
      </c>
      <c r="O116" s="537">
        <v>0</v>
      </c>
      <c r="P116" s="552">
        <v>244906</v>
      </c>
      <c r="Q116" s="537">
        <v>634877</v>
      </c>
      <c r="S116" s="526"/>
      <c r="T116" s="538"/>
      <c r="U116" s="552">
        <v>244906</v>
      </c>
      <c r="V116" s="526">
        <v>0</v>
      </c>
      <c r="W116" s="552">
        <v>634877</v>
      </c>
      <c r="X116" s="538">
        <v>0</v>
      </c>
      <c r="Z116" s="538"/>
      <c r="AG116" s="525"/>
    </row>
    <row r="117" spans="2:33" ht="12">
      <c r="B117" s="533"/>
      <c r="C117" s="555" t="s">
        <v>395</v>
      </c>
      <c r="D117" s="556">
        <v>265</v>
      </c>
      <c r="E117" s="557">
        <v>0</v>
      </c>
      <c r="F117" s="556">
        <v>54011</v>
      </c>
      <c r="G117" s="557">
        <v>0</v>
      </c>
      <c r="H117" s="556">
        <v>0</v>
      </c>
      <c r="I117" s="557">
        <v>0</v>
      </c>
      <c r="J117" s="556">
        <v>0</v>
      </c>
      <c r="K117" s="557">
        <v>0</v>
      </c>
      <c r="L117" s="556">
        <v>0</v>
      </c>
      <c r="M117" s="557">
        <v>0</v>
      </c>
      <c r="N117" s="556">
        <v>0</v>
      </c>
      <c r="O117" s="557">
        <v>0</v>
      </c>
      <c r="P117" s="556">
        <v>54276</v>
      </c>
      <c r="Q117" s="557">
        <v>0</v>
      </c>
      <c r="S117" s="526"/>
      <c r="T117" s="538"/>
      <c r="U117" s="556">
        <v>54276</v>
      </c>
      <c r="V117" s="526">
        <v>0</v>
      </c>
      <c r="W117" s="556">
        <v>0</v>
      </c>
      <c r="X117" s="538">
        <v>0</v>
      </c>
      <c r="Z117" s="538"/>
      <c r="AG117" s="525"/>
    </row>
    <row r="118" spans="2:33" ht="12">
      <c r="B118" s="533"/>
      <c r="C118" s="555" t="s">
        <v>396</v>
      </c>
      <c r="D118" s="556">
        <v>6000</v>
      </c>
      <c r="E118" s="557">
        <v>0</v>
      </c>
      <c r="F118" s="556">
        <v>17297</v>
      </c>
      <c r="G118" s="557">
        <v>0</v>
      </c>
      <c r="H118" s="556">
        <v>0</v>
      </c>
      <c r="I118" s="557">
        <v>0</v>
      </c>
      <c r="J118" s="556">
        <v>12195</v>
      </c>
      <c r="K118" s="557">
        <v>3607</v>
      </c>
      <c r="L118" s="556">
        <v>155138</v>
      </c>
      <c r="M118" s="557">
        <v>631270</v>
      </c>
      <c r="N118" s="556">
        <v>0</v>
      </c>
      <c r="O118" s="557">
        <v>0</v>
      </c>
      <c r="P118" s="556">
        <v>190630</v>
      </c>
      <c r="Q118" s="557">
        <v>634877</v>
      </c>
      <c r="S118" s="526"/>
      <c r="T118" s="538"/>
      <c r="U118" s="556">
        <v>190630</v>
      </c>
      <c r="V118" s="526">
        <v>0</v>
      </c>
      <c r="W118" s="556">
        <v>634877</v>
      </c>
      <c r="X118" s="538">
        <v>0</v>
      </c>
      <c r="Z118" s="538"/>
      <c r="AG118" s="525"/>
    </row>
    <row r="119" spans="4:33" ht="6" customHeight="1"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S119" s="526"/>
      <c r="T119" s="538"/>
      <c r="U119" s="538"/>
      <c r="V119" s="526"/>
      <c r="W119" s="538"/>
      <c r="X119" s="538">
        <v>0</v>
      </c>
      <c r="Z119" s="538"/>
      <c r="AG119" s="525"/>
    </row>
    <row r="120" spans="2:33" ht="12">
      <c r="B120" s="533" t="s">
        <v>397</v>
      </c>
      <c r="C120" s="558"/>
      <c r="D120" s="552">
        <v>-22925702</v>
      </c>
      <c r="E120" s="537">
        <v>-3781598</v>
      </c>
      <c r="F120" s="552">
        <v>29959906</v>
      </c>
      <c r="G120" s="537">
        <v>49453738</v>
      </c>
      <c r="H120" s="552">
        <v>101400569</v>
      </c>
      <c r="I120" s="537">
        <v>123273204</v>
      </c>
      <c r="J120" s="552">
        <v>268380920</v>
      </c>
      <c r="K120" s="537">
        <v>274252389</v>
      </c>
      <c r="L120" s="552">
        <v>136833405</v>
      </c>
      <c r="M120" s="537">
        <v>108998072</v>
      </c>
      <c r="N120" s="552">
        <v>0</v>
      </c>
      <c r="O120" s="537">
        <v>-5730505</v>
      </c>
      <c r="P120" s="552">
        <v>513649098</v>
      </c>
      <c r="Q120" s="537">
        <v>546465300</v>
      </c>
      <c r="S120" s="526"/>
      <c r="T120" s="538"/>
      <c r="U120" s="552">
        <v>513649098</v>
      </c>
      <c r="V120" s="526">
        <v>0</v>
      </c>
      <c r="W120" s="552">
        <v>546465300</v>
      </c>
      <c r="X120" s="538">
        <v>0</v>
      </c>
      <c r="Z120" s="538"/>
      <c r="AG120" s="525"/>
    </row>
    <row r="121" spans="4:33" ht="6.75" customHeight="1">
      <c r="D121" s="538"/>
      <c r="E121" s="538"/>
      <c r="F121" s="538"/>
      <c r="G121" s="538"/>
      <c r="H121" s="538"/>
      <c r="I121" s="538"/>
      <c r="J121" s="538"/>
      <c r="K121" s="538"/>
      <c r="L121" s="538"/>
      <c r="M121" s="538"/>
      <c r="N121" s="538"/>
      <c r="O121" s="538"/>
      <c r="P121" s="538"/>
      <c r="Q121" s="538"/>
      <c r="S121" s="526"/>
      <c r="T121" s="538"/>
      <c r="U121" s="538"/>
      <c r="V121" s="526"/>
      <c r="W121" s="538"/>
      <c r="X121" s="538">
        <v>0</v>
      </c>
      <c r="Z121" s="538"/>
      <c r="AG121" s="525"/>
    </row>
    <row r="122" spans="2:33" ht="12">
      <c r="B122" s="554"/>
      <c r="C122" s="544" t="s">
        <v>398</v>
      </c>
      <c r="D122" s="556">
        <v>19030143</v>
      </c>
      <c r="E122" s="557">
        <v>-7106230</v>
      </c>
      <c r="F122" s="556">
        <v>-14372146</v>
      </c>
      <c r="G122" s="557">
        <v>2491083</v>
      </c>
      <c r="H122" s="556">
        <v>-14481933</v>
      </c>
      <c r="I122" s="557">
        <v>-38578944</v>
      </c>
      <c r="J122" s="556">
        <v>-111088021</v>
      </c>
      <c r="K122" s="557">
        <v>-106465264</v>
      </c>
      <c r="L122" s="556">
        <v>-40338689</v>
      </c>
      <c r="M122" s="557">
        <v>-33023752</v>
      </c>
      <c r="N122" s="556">
        <v>0</v>
      </c>
      <c r="O122" s="557">
        <v>0</v>
      </c>
      <c r="P122" s="556">
        <v>-161250646</v>
      </c>
      <c r="Q122" s="557">
        <v>-182683107</v>
      </c>
      <c r="S122" s="526"/>
      <c r="T122" s="538"/>
      <c r="U122" s="556">
        <v>-161250646</v>
      </c>
      <c r="V122" s="526">
        <v>0</v>
      </c>
      <c r="W122" s="556">
        <v>-182683107</v>
      </c>
      <c r="X122" s="538">
        <v>0</v>
      </c>
      <c r="Z122" s="538"/>
      <c r="AG122" s="525"/>
    </row>
    <row r="123" spans="4:33" ht="6.75" customHeight="1">
      <c r="D123" s="538"/>
      <c r="E123" s="538"/>
      <c r="F123" s="538"/>
      <c r="G123" s="538"/>
      <c r="H123" s="538"/>
      <c r="I123" s="538"/>
      <c r="J123" s="538"/>
      <c r="K123" s="538"/>
      <c r="L123" s="538"/>
      <c r="M123" s="538"/>
      <c r="N123" s="538"/>
      <c r="O123" s="538"/>
      <c r="P123" s="538"/>
      <c r="Q123" s="538"/>
      <c r="S123" s="526"/>
      <c r="T123" s="538"/>
      <c r="U123" s="538"/>
      <c r="V123" s="526"/>
      <c r="W123" s="538"/>
      <c r="X123" s="538">
        <v>0</v>
      </c>
      <c r="Z123" s="538"/>
      <c r="AG123" s="525"/>
    </row>
    <row r="124" spans="2:33" ht="12">
      <c r="B124" s="533" t="s">
        <v>399</v>
      </c>
      <c r="C124" s="558"/>
      <c r="D124" s="552">
        <v>-3895559</v>
      </c>
      <c r="E124" s="553">
        <v>-10887828</v>
      </c>
      <c r="F124" s="552">
        <v>15587760</v>
      </c>
      <c r="G124" s="553">
        <v>51944821</v>
      </c>
      <c r="H124" s="552">
        <v>86918636</v>
      </c>
      <c r="I124" s="553">
        <v>84694260</v>
      </c>
      <c r="J124" s="552">
        <v>157292899</v>
      </c>
      <c r="K124" s="553">
        <v>167787125</v>
      </c>
      <c r="L124" s="552">
        <v>96494716</v>
      </c>
      <c r="M124" s="553">
        <v>75974320</v>
      </c>
      <c r="N124" s="552">
        <v>0</v>
      </c>
      <c r="O124" s="553">
        <v>-5730505</v>
      </c>
      <c r="P124" s="552">
        <v>352398452</v>
      </c>
      <c r="Q124" s="553">
        <v>363782193</v>
      </c>
      <c r="S124" s="526"/>
      <c r="T124" s="538"/>
      <c r="U124" s="552">
        <v>352398452</v>
      </c>
      <c r="V124" s="526">
        <v>0</v>
      </c>
      <c r="W124" s="552">
        <v>363782193</v>
      </c>
      <c r="X124" s="538">
        <v>0</v>
      </c>
      <c r="Z124" s="538"/>
      <c r="AG124" s="525"/>
    </row>
    <row r="125" spans="2:33" ht="12">
      <c r="B125" s="554"/>
      <c r="C125" s="544" t="s">
        <v>400</v>
      </c>
      <c r="D125" s="556">
        <v>115130387</v>
      </c>
      <c r="E125" s="557">
        <v>97358857</v>
      </c>
      <c r="F125" s="556">
        <v>0</v>
      </c>
      <c r="G125" s="557">
        <v>0</v>
      </c>
      <c r="H125" s="556">
        <v>0</v>
      </c>
      <c r="I125" s="557"/>
      <c r="J125" s="556">
        <v>0</v>
      </c>
      <c r="K125" s="557"/>
      <c r="L125" s="556">
        <v>0</v>
      </c>
      <c r="M125" s="557"/>
      <c r="N125" s="556">
        <v>0</v>
      </c>
      <c r="O125" s="557"/>
      <c r="P125" s="556">
        <v>115130387</v>
      </c>
      <c r="Q125" s="557">
        <v>97358857</v>
      </c>
      <c r="S125" s="526"/>
      <c r="T125" s="538"/>
      <c r="U125" s="556">
        <v>115130387</v>
      </c>
      <c r="V125" s="526">
        <v>0</v>
      </c>
      <c r="W125" s="556">
        <v>97358857</v>
      </c>
      <c r="X125" s="538">
        <v>0</v>
      </c>
      <c r="Z125" s="538"/>
      <c r="AG125" s="525"/>
    </row>
    <row r="126" spans="2:33" ht="12">
      <c r="B126" s="533" t="s">
        <v>401</v>
      </c>
      <c r="C126" s="544"/>
      <c r="D126" s="552">
        <v>111234828</v>
      </c>
      <c r="E126" s="553">
        <v>86471029</v>
      </c>
      <c r="F126" s="552">
        <v>15587760</v>
      </c>
      <c r="G126" s="553">
        <v>51944821</v>
      </c>
      <c r="H126" s="552">
        <v>86918636</v>
      </c>
      <c r="I126" s="553">
        <v>84694260</v>
      </c>
      <c r="J126" s="552">
        <v>157292899</v>
      </c>
      <c r="K126" s="553">
        <v>167787125</v>
      </c>
      <c r="L126" s="552">
        <v>96494716</v>
      </c>
      <c r="M126" s="553">
        <v>75974320</v>
      </c>
      <c r="N126" s="552">
        <v>0</v>
      </c>
      <c r="O126" s="553">
        <v>-5730505</v>
      </c>
      <c r="P126" s="552">
        <v>467528839</v>
      </c>
      <c r="Q126" s="553">
        <v>461141050</v>
      </c>
      <c r="S126" s="526"/>
      <c r="T126" s="538"/>
      <c r="U126" s="552">
        <v>467528839</v>
      </c>
      <c r="V126" s="526">
        <v>0</v>
      </c>
      <c r="W126" s="552">
        <v>461141050</v>
      </c>
      <c r="X126" s="538">
        <v>0</v>
      </c>
      <c r="Z126" s="538"/>
      <c r="AG126" s="525"/>
    </row>
    <row r="127" spans="4:33" ht="8.25" customHeight="1">
      <c r="D127" s="538"/>
      <c r="E127" s="538"/>
      <c r="F127" s="538"/>
      <c r="G127" s="538"/>
      <c r="H127" s="538"/>
      <c r="I127" s="538"/>
      <c r="J127" s="538"/>
      <c r="K127" s="538"/>
      <c r="L127" s="538"/>
      <c r="M127" s="538"/>
      <c r="N127" s="538"/>
      <c r="O127" s="538"/>
      <c r="P127" s="538"/>
      <c r="Q127" s="538"/>
      <c r="S127" s="526"/>
      <c r="T127" s="538"/>
      <c r="U127" s="538"/>
      <c r="V127" s="526"/>
      <c r="W127" s="538"/>
      <c r="X127" s="538">
        <v>0</v>
      </c>
      <c r="Z127" s="538"/>
      <c r="AG127" s="525"/>
    </row>
    <row r="128" spans="2:33" ht="12">
      <c r="B128" s="554"/>
      <c r="C128" s="544" t="s">
        <v>402</v>
      </c>
      <c r="D128" s="552">
        <v>111234828</v>
      </c>
      <c r="E128" s="553">
        <v>86471029</v>
      </c>
      <c r="F128" s="552">
        <v>15587760</v>
      </c>
      <c r="G128" s="553">
        <v>51944821</v>
      </c>
      <c r="H128" s="552">
        <v>86918636</v>
      </c>
      <c r="I128" s="553">
        <v>84694260</v>
      </c>
      <c r="J128" s="552">
        <v>157292899</v>
      </c>
      <c r="K128" s="553">
        <v>167787125</v>
      </c>
      <c r="L128" s="552">
        <v>96494716</v>
      </c>
      <c r="M128" s="553">
        <v>75974320</v>
      </c>
      <c r="N128" s="552">
        <v>0</v>
      </c>
      <c r="O128" s="553">
        <v>-5730505</v>
      </c>
      <c r="P128" s="552">
        <v>467528839</v>
      </c>
      <c r="Q128" s="553">
        <v>461141050</v>
      </c>
      <c r="R128" s="538"/>
      <c r="S128" s="526"/>
      <c r="T128" s="538"/>
      <c r="U128" s="552">
        <v>467528839</v>
      </c>
      <c r="V128" s="526">
        <v>0</v>
      </c>
      <c r="W128" s="552">
        <v>461141050</v>
      </c>
      <c r="X128" s="538">
        <v>0</v>
      </c>
      <c r="Z128" s="538"/>
      <c r="AG128" s="525"/>
    </row>
    <row r="129" spans="2:33" ht="12">
      <c r="B129" s="554"/>
      <c r="C129" s="558" t="s">
        <v>403</v>
      </c>
      <c r="D129" s="552"/>
      <c r="E129" s="557"/>
      <c r="F129" s="552"/>
      <c r="G129" s="557"/>
      <c r="H129" s="552"/>
      <c r="I129" s="557"/>
      <c r="J129" s="552"/>
      <c r="K129" s="557"/>
      <c r="L129" s="552"/>
      <c r="M129" s="557"/>
      <c r="N129" s="552"/>
      <c r="O129" s="557"/>
      <c r="P129" s="552">
        <v>268568018</v>
      </c>
      <c r="Q129" s="553">
        <v>288007544</v>
      </c>
      <c r="R129" s="538"/>
      <c r="S129" s="526"/>
      <c r="T129" s="538"/>
      <c r="U129" s="552">
        <v>268568018</v>
      </c>
      <c r="V129" s="526">
        <v>0</v>
      </c>
      <c r="W129" s="552">
        <v>288007544</v>
      </c>
      <c r="X129" s="538">
        <v>0</v>
      </c>
      <c r="Z129" s="538"/>
      <c r="AG129" s="525"/>
    </row>
    <row r="130" spans="2:33" ht="12">
      <c r="B130" s="554"/>
      <c r="C130" s="558" t="s">
        <v>404</v>
      </c>
      <c r="D130" s="556"/>
      <c r="E130" s="557"/>
      <c r="F130" s="556"/>
      <c r="G130" s="557"/>
      <c r="H130" s="556"/>
      <c r="I130" s="557"/>
      <c r="J130" s="556"/>
      <c r="K130" s="557"/>
      <c r="L130" s="556"/>
      <c r="M130" s="557"/>
      <c r="N130" s="556"/>
      <c r="O130" s="557"/>
      <c r="P130" s="552">
        <v>198960821</v>
      </c>
      <c r="Q130" s="553">
        <v>173133506</v>
      </c>
      <c r="R130" s="538"/>
      <c r="S130" s="526"/>
      <c r="T130" s="538"/>
      <c r="U130" s="552">
        <v>198960821</v>
      </c>
      <c r="V130" s="526">
        <v>0</v>
      </c>
      <c r="W130" s="552">
        <v>173133506</v>
      </c>
      <c r="X130" s="538">
        <v>0</v>
      </c>
      <c r="Z130" s="538"/>
      <c r="AG130" s="525"/>
    </row>
    <row r="131" spans="6:33" ht="12">
      <c r="F131" s="525"/>
      <c r="G131" s="525"/>
      <c r="H131" s="525"/>
      <c r="I131" s="525"/>
      <c r="S131" s="526"/>
      <c r="AG131" s="525"/>
    </row>
    <row r="132" spans="4:33" ht="12" hidden="1">
      <c r="D132" s="567">
        <v>111234827.62</v>
      </c>
      <c r="E132" s="567">
        <v>-10887825.69483607</v>
      </c>
      <c r="F132" s="567">
        <v>15587762.019381497</v>
      </c>
      <c r="G132" s="567">
        <v>51944820.98588592</v>
      </c>
      <c r="H132" s="567">
        <v>86918636.24975055</v>
      </c>
      <c r="I132" s="567">
        <v>84694260.19914529</v>
      </c>
      <c r="J132" s="567">
        <v>157292900.91747874</v>
      </c>
      <c r="K132" s="567">
        <v>167787126.23328418</v>
      </c>
      <c r="L132" s="567">
        <v>96494716.15291849</v>
      </c>
      <c r="M132" s="567">
        <v>75974319.77213895</v>
      </c>
      <c r="N132" s="567"/>
      <c r="O132" s="567">
        <v>-5730505.487820622</v>
      </c>
      <c r="Z132" s="526"/>
      <c r="AG132" s="525"/>
    </row>
    <row r="133" spans="4:33" ht="12" hidden="1">
      <c r="D133" s="567">
        <v>0.3799999952316284</v>
      </c>
      <c r="E133" s="567">
        <v>-2.3051639292389154</v>
      </c>
      <c r="F133" s="567">
        <v>-2.019381497055292</v>
      </c>
      <c r="G133" s="567">
        <v>0.014114081859588623</v>
      </c>
      <c r="H133" s="567">
        <v>-0.249750554561615</v>
      </c>
      <c r="I133" s="567">
        <v>-0.19914528727531433</v>
      </c>
      <c r="J133" s="567">
        <v>-1.9174787402153015</v>
      </c>
      <c r="K133" s="567">
        <v>-1.2332841753959656</v>
      </c>
      <c r="L133" s="567">
        <v>-0.1529184877872467</v>
      </c>
      <c r="M133" s="567">
        <v>0.22786104679107666</v>
      </c>
      <c r="N133" s="567"/>
      <c r="O133" s="567">
        <v>0.4878206215798855</v>
      </c>
      <c r="P133" s="567"/>
      <c r="Q133" s="567"/>
      <c r="R133" s="567"/>
      <c r="S133" s="567"/>
      <c r="T133" s="567"/>
      <c r="U133" s="567"/>
      <c r="Z133" s="526"/>
      <c r="AG133" s="525"/>
    </row>
    <row r="134" spans="7:33" ht="12">
      <c r="G134" s="525"/>
      <c r="H134" s="525"/>
      <c r="I134" s="525"/>
      <c r="S134" s="526"/>
      <c r="AG134" s="525"/>
    </row>
    <row r="135" spans="7:33" ht="12">
      <c r="G135" s="525"/>
      <c r="H135" s="525"/>
      <c r="I135" s="525"/>
      <c r="S135" s="526"/>
      <c r="AG135" s="525"/>
    </row>
    <row r="136" spans="2:33" ht="12" customHeight="1">
      <c r="B136" s="634" t="s">
        <v>3</v>
      </c>
      <c r="C136" s="635"/>
      <c r="D136" s="636" t="s">
        <v>309</v>
      </c>
      <c r="E136" s="637"/>
      <c r="F136" s="636" t="s">
        <v>10</v>
      </c>
      <c r="G136" s="637"/>
      <c r="H136" s="636" t="s">
        <v>72</v>
      </c>
      <c r="I136" s="637"/>
      <c r="J136" s="636" t="s">
        <v>14</v>
      </c>
      <c r="K136" s="637"/>
      <c r="L136" s="636" t="s">
        <v>12</v>
      </c>
      <c r="M136" s="637"/>
      <c r="N136" s="636" t="s">
        <v>47</v>
      </c>
      <c r="O136" s="637"/>
      <c r="P136" s="636" t="s">
        <v>310</v>
      </c>
      <c r="Q136" s="637"/>
      <c r="R136" s="538"/>
      <c r="AG136" s="525"/>
    </row>
    <row r="137" spans="2:33" ht="12">
      <c r="B137" s="642" t="s">
        <v>405</v>
      </c>
      <c r="C137" s="643"/>
      <c r="D137" s="528">
        <v>42551</v>
      </c>
      <c r="E137" s="529">
        <v>42185</v>
      </c>
      <c r="F137" s="528">
        <v>42551</v>
      </c>
      <c r="G137" s="529">
        <v>42185</v>
      </c>
      <c r="H137" s="528">
        <v>42551</v>
      </c>
      <c r="I137" s="529">
        <v>42185</v>
      </c>
      <c r="J137" s="528">
        <v>42551</v>
      </c>
      <c r="K137" s="529">
        <v>42185</v>
      </c>
      <c r="L137" s="528">
        <v>42551</v>
      </c>
      <c r="M137" s="529">
        <v>42185</v>
      </c>
      <c r="N137" s="528">
        <v>42551</v>
      </c>
      <c r="O137" s="529">
        <v>42185</v>
      </c>
      <c r="P137" s="528">
        <v>42551</v>
      </c>
      <c r="Q137" s="529">
        <v>42185</v>
      </c>
      <c r="R137" s="538"/>
      <c r="AG137" s="525"/>
    </row>
    <row r="138" spans="2:33" ht="12">
      <c r="B138" s="644"/>
      <c r="C138" s="645"/>
      <c r="D138" s="548" t="s">
        <v>25</v>
      </c>
      <c r="E138" s="549" t="s">
        <v>25</v>
      </c>
      <c r="F138" s="548" t="s">
        <v>25</v>
      </c>
      <c r="G138" s="549" t="s">
        <v>25</v>
      </c>
      <c r="H138" s="548" t="s">
        <v>25</v>
      </c>
      <c r="I138" s="549" t="s">
        <v>25</v>
      </c>
      <c r="J138" s="548" t="s">
        <v>25</v>
      </c>
      <c r="K138" s="549" t="s">
        <v>25</v>
      </c>
      <c r="L138" s="548" t="s">
        <v>25</v>
      </c>
      <c r="M138" s="549" t="s">
        <v>25</v>
      </c>
      <c r="N138" s="550" t="s">
        <v>25</v>
      </c>
      <c r="O138" s="549" t="s">
        <v>25</v>
      </c>
      <c r="P138" s="548" t="s">
        <v>25</v>
      </c>
      <c r="Q138" s="549" t="s">
        <v>25</v>
      </c>
      <c r="AG138" s="525"/>
    </row>
    <row r="139" spans="5:33" ht="12">
      <c r="E139" s="525"/>
      <c r="F139" s="525"/>
      <c r="G139" s="525"/>
      <c r="H139" s="525"/>
      <c r="I139" s="525"/>
      <c r="M139" s="568"/>
      <c r="AG139" s="525"/>
    </row>
    <row r="140" spans="2:33" ht="12">
      <c r="B140" s="533"/>
      <c r="C140" s="555" t="s">
        <v>406</v>
      </c>
      <c r="D140" s="535">
        <v>96282891</v>
      </c>
      <c r="E140" s="568">
        <v>177840529</v>
      </c>
      <c r="F140" s="535">
        <v>98876497</v>
      </c>
      <c r="G140" s="568">
        <v>173197278</v>
      </c>
      <c r="H140" s="535">
        <v>220706240</v>
      </c>
      <c r="I140" s="568">
        <v>79969126</v>
      </c>
      <c r="J140" s="535">
        <v>200257652</v>
      </c>
      <c r="K140" s="568">
        <v>146115574</v>
      </c>
      <c r="L140" s="535">
        <v>106375536</v>
      </c>
      <c r="M140" s="568">
        <v>122296149</v>
      </c>
      <c r="N140" s="556">
        <v>2223607</v>
      </c>
      <c r="O140" s="568">
        <v>-8510093</v>
      </c>
      <c r="P140" s="556">
        <v>724722423</v>
      </c>
      <c r="Q140" s="568">
        <v>690908563</v>
      </c>
      <c r="U140" s="552">
        <v>724722423</v>
      </c>
      <c r="V140" s="538">
        <v>0</v>
      </c>
      <c r="W140" s="552">
        <v>690908563</v>
      </c>
      <c r="X140" s="569">
        <v>0</v>
      </c>
      <c r="Z140" s="538"/>
      <c r="AG140" s="525"/>
    </row>
    <row r="141" spans="2:33" ht="12">
      <c r="B141" s="533"/>
      <c r="C141" s="555" t="s">
        <v>407</v>
      </c>
      <c r="D141" s="535">
        <v>15150898</v>
      </c>
      <c r="E141" s="568">
        <v>-18983538</v>
      </c>
      <c r="F141" s="535">
        <v>-45422233</v>
      </c>
      <c r="G141" s="568">
        <v>-163528305</v>
      </c>
      <c r="H141" s="535">
        <v>-83229777</v>
      </c>
      <c r="I141" s="568">
        <v>-102896947</v>
      </c>
      <c r="J141" s="535">
        <v>-114360189</v>
      </c>
      <c r="K141" s="568">
        <v>-130490569</v>
      </c>
      <c r="L141" s="535">
        <v>-51516374</v>
      </c>
      <c r="M141" s="568">
        <v>-93756806</v>
      </c>
      <c r="N141" s="556">
        <v>-98478150</v>
      </c>
      <c r="O141" s="568">
        <v>-177647166</v>
      </c>
      <c r="P141" s="556">
        <v>-377855825</v>
      </c>
      <c r="Q141" s="568">
        <v>-687303331</v>
      </c>
      <c r="U141" s="552">
        <v>-377855825</v>
      </c>
      <c r="V141" s="538">
        <v>0</v>
      </c>
      <c r="W141" s="552">
        <v>-687303331</v>
      </c>
      <c r="X141" s="569">
        <v>0</v>
      </c>
      <c r="Z141" s="538"/>
      <c r="AG141" s="525"/>
    </row>
    <row r="142" spans="2:33" ht="12">
      <c r="B142" s="533"/>
      <c r="C142" s="555" t="s">
        <v>408</v>
      </c>
      <c r="D142" s="535">
        <v>-454590314</v>
      </c>
      <c r="E142" s="568">
        <v>-420320786</v>
      </c>
      <c r="F142" s="535">
        <v>-6734448</v>
      </c>
      <c r="G142" s="568">
        <v>-9161566</v>
      </c>
      <c r="H142" s="535">
        <v>-32898909</v>
      </c>
      <c r="I142" s="568">
        <v>-37898833</v>
      </c>
      <c r="J142" s="535">
        <v>-114826456</v>
      </c>
      <c r="K142" s="568">
        <v>-315990546</v>
      </c>
      <c r="L142" s="535">
        <v>-52655633</v>
      </c>
      <c r="M142" s="568">
        <v>-134892381</v>
      </c>
      <c r="N142" s="556">
        <v>96204983</v>
      </c>
      <c r="O142" s="568">
        <v>186081028</v>
      </c>
      <c r="P142" s="556">
        <v>-565500777</v>
      </c>
      <c r="Q142" s="568">
        <v>-732183084</v>
      </c>
      <c r="U142" s="552">
        <v>-565500777</v>
      </c>
      <c r="V142" s="538">
        <v>0</v>
      </c>
      <c r="W142" s="552">
        <v>-732183084</v>
      </c>
      <c r="X142" s="569">
        <v>0</v>
      </c>
      <c r="Z142" s="538"/>
      <c r="AG142" s="525"/>
    </row>
    <row r="143" spans="8:33" ht="12">
      <c r="H143" s="525"/>
      <c r="I143" s="525"/>
      <c r="AD143" s="526"/>
      <c r="AG143" s="525"/>
    </row>
    <row r="145" spans="5:9" ht="12">
      <c r="E145" s="525"/>
      <c r="F145" s="525"/>
      <c r="G145" s="525"/>
      <c r="H145" s="525"/>
      <c r="I145" s="525"/>
    </row>
    <row r="146" spans="5:15" ht="12">
      <c r="E146" s="525"/>
      <c r="F146" s="525"/>
      <c r="G146" s="525"/>
      <c r="H146" s="525"/>
      <c r="I146" s="525"/>
      <c r="L146" s="526"/>
      <c r="M146" s="526"/>
      <c r="N146" s="526"/>
      <c r="O146" s="526"/>
    </row>
    <row r="147" spans="10:11" ht="12">
      <c r="J147" s="526"/>
      <c r="K147" s="526"/>
    </row>
    <row r="149" spans="5:9" ht="12">
      <c r="E149" s="525"/>
      <c r="F149" s="525"/>
      <c r="G149" s="525"/>
      <c r="H149" s="525"/>
      <c r="I149" s="525"/>
    </row>
    <row r="151" s="526" customFormat="1" ht="12"/>
    <row r="152" spans="4:33" ht="12">
      <c r="D152" s="570"/>
      <c r="G152" s="570"/>
      <c r="H152" s="525"/>
      <c r="I152" s="525"/>
      <c r="J152" s="570"/>
      <c r="M152" s="570"/>
      <c r="P152" s="570"/>
      <c r="S152" s="570"/>
      <c r="V152" s="570"/>
      <c r="W152" s="570"/>
      <c r="X152" s="570"/>
      <c r="Z152" s="526"/>
      <c r="AG152" s="525"/>
    </row>
    <row r="154" spans="4:33" ht="12" hidden="1">
      <c r="D154" s="567">
        <v>-25266395</v>
      </c>
      <c r="E154" s="567">
        <v>-4287485</v>
      </c>
      <c r="F154" s="567"/>
      <c r="G154" s="567" t="e">
        <v>#REF!</v>
      </c>
      <c r="H154" s="567">
        <v>-360972437</v>
      </c>
      <c r="I154" s="567"/>
      <c r="J154" s="567">
        <v>-339264327</v>
      </c>
      <c r="K154" s="567" t="e">
        <v>#REF!</v>
      </c>
      <c r="L154" s="567"/>
      <c r="M154" s="567">
        <v>-690795008</v>
      </c>
      <c r="N154" s="567">
        <v>-942985853</v>
      </c>
      <c r="O154" s="567"/>
      <c r="P154" s="567" t="e">
        <v>#REF!</v>
      </c>
      <c r="Q154" s="567">
        <v>-466565671</v>
      </c>
      <c r="R154" s="567"/>
      <c r="S154" s="567">
        <v>-424545254</v>
      </c>
      <c r="T154" s="567" t="e">
        <v>#REF!</v>
      </c>
      <c r="U154" s="567"/>
      <c r="V154" s="567">
        <v>-331225544</v>
      </c>
      <c r="W154" s="567">
        <v>-288762077</v>
      </c>
      <c r="X154" s="567"/>
      <c r="Y154" s="567" t="e">
        <v>#REF!</v>
      </c>
      <c r="AG154" s="525"/>
    </row>
  </sheetData>
  <sheetProtection/>
  <mergeCells count="36">
    <mergeCell ref="L136:M136"/>
    <mergeCell ref="N136:O136"/>
    <mergeCell ref="P136:Q136"/>
    <mergeCell ref="B137:C138"/>
    <mergeCell ref="B73:C74"/>
    <mergeCell ref="B136:C136"/>
    <mergeCell ref="D136:E136"/>
    <mergeCell ref="F136:G136"/>
    <mergeCell ref="H136:I136"/>
    <mergeCell ref="J136:K136"/>
    <mergeCell ref="P34:Q34"/>
    <mergeCell ref="B35:C36"/>
    <mergeCell ref="B72:C72"/>
    <mergeCell ref="D72:E72"/>
    <mergeCell ref="F72:G72"/>
    <mergeCell ref="H72:I72"/>
    <mergeCell ref="J72:K72"/>
    <mergeCell ref="L72:M72"/>
    <mergeCell ref="N72:O72"/>
    <mergeCell ref="P72:Q72"/>
    <mergeCell ref="N3:O3"/>
    <mergeCell ref="P3:Q3"/>
    <mergeCell ref="B4:C5"/>
    <mergeCell ref="B34:C34"/>
    <mergeCell ref="D34:E34"/>
    <mergeCell ref="F34:G34"/>
    <mergeCell ref="H34:I34"/>
    <mergeCell ref="J34:K34"/>
    <mergeCell ref="L34:M34"/>
    <mergeCell ref="N34:O34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A1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525" customWidth="1"/>
    <col min="2" max="2" width="2.8515625" style="525" customWidth="1"/>
    <col min="3" max="3" width="70.140625" style="525" customWidth="1"/>
    <col min="4" max="17" width="16.8515625" style="525" customWidth="1"/>
    <col min="18" max="18" width="16.7109375" style="525" bestFit="1" customWidth="1"/>
    <col min="19" max="19" width="16.421875" style="525" bestFit="1" customWidth="1"/>
    <col min="20" max="20" width="15.8515625" style="525" customWidth="1"/>
    <col min="21" max="21" width="16.7109375" style="525" customWidth="1"/>
    <col min="22" max="22" width="13.421875" style="525" bestFit="1" customWidth="1"/>
    <col min="23" max="23" width="14.8515625" style="525" customWidth="1"/>
    <col min="24" max="25" width="14.421875" style="525" customWidth="1"/>
    <col min="26" max="26" width="12.00390625" style="525" bestFit="1" customWidth="1"/>
    <col min="27" max="27" width="13.421875" style="525" bestFit="1" customWidth="1"/>
    <col min="28" max="28" width="11.421875" style="525" customWidth="1"/>
    <col min="29" max="29" width="13.8515625" style="525" bestFit="1" customWidth="1"/>
    <col min="30" max="16384" width="11.421875" style="525" customWidth="1"/>
  </cols>
  <sheetData>
    <row r="2" ht="12">
      <c r="Q2" s="571"/>
    </row>
    <row r="3" spans="2:12" ht="12" customHeight="1">
      <c r="B3" s="634" t="s">
        <v>409</v>
      </c>
      <c r="C3" s="635"/>
      <c r="D3" s="646" t="s">
        <v>410</v>
      </c>
      <c r="E3" s="647"/>
      <c r="F3" s="646" t="s">
        <v>46</v>
      </c>
      <c r="G3" s="647"/>
      <c r="H3" s="646" t="s">
        <v>411</v>
      </c>
      <c r="I3" s="647"/>
      <c r="J3" s="646" t="s">
        <v>310</v>
      </c>
      <c r="K3" s="647"/>
      <c r="L3" s="571"/>
    </row>
    <row r="4" spans="2:12" ht="12">
      <c r="B4" s="638" t="s">
        <v>311</v>
      </c>
      <c r="C4" s="648"/>
      <c r="D4" s="528">
        <v>42551</v>
      </c>
      <c r="E4" s="529">
        <v>42369</v>
      </c>
      <c r="F4" s="528">
        <v>42551</v>
      </c>
      <c r="G4" s="529">
        <v>42369</v>
      </c>
      <c r="H4" s="528">
        <v>42551</v>
      </c>
      <c r="I4" s="529">
        <v>42369</v>
      </c>
      <c r="J4" s="528">
        <v>42551</v>
      </c>
      <c r="K4" s="529">
        <v>42369</v>
      </c>
      <c r="L4" s="571"/>
    </row>
    <row r="5" spans="2:12" ht="12">
      <c r="B5" s="649"/>
      <c r="C5" s="650"/>
      <c r="D5" s="530" t="s">
        <v>25</v>
      </c>
      <c r="E5" s="532" t="s">
        <v>25</v>
      </c>
      <c r="F5" s="530" t="s">
        <v>25</v>
      </c>
      <c r="G5" s="532" t="s">
        <v>25</v>
      </c>
      <c r="H5" s="530" t="s">
        <v>25</v>
      </c>
      <c r="I5" s="532" t="s">
        <v>25</v>
      </c>
      <c r="J5" s="530" t="s">
        <v>25</v>
      </c>
      <c r="K5" s="532" t="s">
        <v>25</v>
      </c>
      <c r="L5" s="571"/>
    </row>
    <row r="6" spans="2:18" ht="12">
      <c r="B6" s="574" t="s">
        <v>312</v>
      </c>
      <c r="D6" s="535">
        <v>653128579</v>
      </c>
      <c r="E6" s="568">
        <v>3974309548</v>
      </c>
      <c r="F6" s="535">
        <v>1278397879</v>
      </c>
      <c r="G6" s="568">
        <v>2233248507</v>
      </c>
      <c r="H6" s="535">
        <v>911749229</v>
      </c>
      <c r="I6" s="568">
        <v>1706003655</v>
      </c>
      <c r="J6" s="535">
        <v>2843275687</v>
      </c>
      <c r="K6" s="568">
        <v>7913561710</v>
      </c>
      <c r="L6" s="571"/>
      <c r="O6" s="535">
        <v>2843275687</v>
      </c>
      <c r="P6" s="538">
        <v>0</v>
      </c>
      <c r="Q6" s="535">
        <v>7913561710</v>
      </c>
      <c r="R6" s="538">
        <v>0</v>
      </c>
    </row>
    <row r="7" spans="2:18" ht="12">
      <c r="B7" s="539"/>
      <c r="C7" s="534" t="s">
        <v>313</v>
      </c>
      <c r="D7" s="535">
        <v>179869633</v>
      </c>
      <c r="E7" s="575">
        <v>158234836</v>
      </c>
      <c r="F7" s="535">
        <v>260481244</v>
      </c>
      <c r="G7" s="575">
        <v>174458784</v>
      </c>
      <c r="H7" s="535">
        <v>673218742</v>
      </c>
      <c r="I7" s="575">
        <v>852469724</v>
      </c>
      <c r="J7" s="535">
        <v>1113569619</v>
      </c>
      <c r="K7" s="575">
        <v>1185163344</v>
      </c>
      <c r="L7" s="571"/>
      <c r="O7" s="535">
        <v>1113569619</v>
      </c>
      <c r="P7" s="538">
        <v>0</v>
      </c>
      <c r="Q7" s="535">
        <v>1185163344</v>
      </c>
      <c r="R7" s="538">
        <v>0</v>
      </c>
    </row>
    <row r="8" spans="2:18" ht="12">
      <c r="B8" s="539"/>
      <c r="C8" s="534" t="s">
        <v>314</v>
      </c>
      <c r="D8" s="535">
        <v>9171299</v>
      </c>
      <c r="E8" s="575">
        <v>11466253</v>
      </c>
      <c r="F8" s="535">
        <v>20201144</v>
      </c>
      <c r="G8" s="575">
        <v>34171369</v>
      </c>
      <c r="H8" s="535">
        <v>113248466</v>
      </c>
      <c r="I8" s="575">
        <v>22624824</v>
      </c>
      <c r="J8" s="535">
        <v>142620909</v>
      </c>
      <c r="K8" s="575">
        <v>68262446</v>
      </c>
      <c r="L8" s="571"/>
      <c r="O8" s="535">
        <v>142620909</v>
      </c>
      <c r="P8" s="538">
        <v>0</v>
      </c>
      <c r="Q8" s="535">
        <v>68262446</v>
      </c>
      <c r="R8" s="538">
        <v>0</v>
      </c>
    </row>
    <row r="9" spans="2:18" ht="12">
      <c r="B9" s="539"/>
      <c r="C9" s="534" t="s">
        <v>315</v>
      </c>
      <c r="D9" s="535">
        <v>17192826</v>
      </c>
      <c r="E9" s="575">
        <v>26895066</v>
      </c>
      <c r="F9" s="535">
        <v>71295581</v>
      </c>
      <c r="G9" s="575">
        <v>72076278</v>
      </c>
      <c r="H9" s="535">
        <v>1351792</v>
      </c>
      <c r="I9" s="575">
        <v>3017713</v>
      </c>
      <c r="J9" s="535">
        <v>89840199</v>
      </c>
      <c r="K9" s="575">
        <v>101989057</v>
      </c>
      <c r="L9" s="571"/>
      <c r="O9" s="535">
        <v>89840199</v>
      </c>
      <c r="P9" s="538">
        <v>0</v>
      </c>
      <c r="Q9" s="535">
        <v>101989057</v>
      </c>
      <c r="R9" s="538">
        <v>0</v>
      </c>
    </row>
    <row r="10" spans="2:18" ht="12">
      <c r="B10" s="539"/>
      <c r="C10" s="534" t="s">
        <v>316</v>
      </c>
      <c r="D10" s="535">
        <v>317939512</v>
      </c>
      <c r="E10" s="575">
        <v>281533993</v>
      </c>
      <c r="F10" s="535">
        <v>864291510</v>
      </c>
      <c r="G10" s="575">
        <v>802286571</v>
      </c>
      <c r="H10" s="535">
        <v>6890656</v>
      </c>
      <c r="I10" s="575">
        <v>4311003</v>
      </c>
      <c r="J10" s="535">
        <v>1189121678</v>
      </c>
      <c r="K10" s="575">
        <v>1088131567</v>
      </c>
      <c r="L10" s="571"/>
      <c r="O10" s="535">
        <v>1189121678</v>
      </c>
      <c r="P10" s="538">
        <v>0</v>
      </c>
      <c r="Q10" s="535">
        <v>1088131567</v>
      </c>
      <c r="R10" s="538">
        <v>0</v>
      </c>
    </row>
    <row r="11" spans="2:18" ht="12">
      <c r="B11" s="539"/>
      <c r="C11" s="534" t="s">
        <v>317</v>
      </c>
      <c r="D11" s="535">
        <v>87196516</v>
      </c>
      <c r="E11" s="575">
        <v>69698172</v>
      </c>
      <c r="F11" s="535">
        <v>7854638</v>
      </c>
      <c r="G11" s="575">
        <v>27676364</v>
      </c>
      <c r="H11" s="535">
        <v>49451757</v>
      </c>
      <c r="I11" s="575">
        <v>-93807606</v>
      </c>
      <c r="J11" s="535">
        <v>144502911</v>
      </c>
      <c r="K11" s="575">
        <v>3566930</v>
      </c>
      <c r="L11" s="571"/>
      <c r="O11" s="535">
        <v>144502911</v>
      </c>
      <c r="P11" s="538">
        <v>0</v>
      </c>
      <c r="Q11" s="535">
        <v>3566930</v>
      </c>
      <c r="R11" s="538">
        <v>0</v>
      </c>
    </row>
    <row r="12" spans="2:18" ht="12">
      <c r="B12" s="539"/>
      <c r="C12" s="534" t="s">
        <v>318</v>
      </c>
      <c r="D12" s="535">
        <v>33504254</v>
      </c>
      <c r="E12" s="575">
        <v>33665661</v>
      </c>
      <c r="F12" s="535">
        <v>41376573</v>
      </c>
      <c r="G12" s="575">
        <v>61185174</v>
      </c>
      <c r="H12" s="535">
        <v>1016678</v>
      </c>
      <c r="I12" s="575">
        <v>207062</v>
      </c>
      <c r="J12" s="535">
        <v>75897505</v>
      </c>
      <c r="K12" s="575">
        <v>95057897</v>
      </c>
      <c r="L12" s="571"/>
      <c r="O12" s="535">
        <v>75897505</v>
      </c>
      <c r="P12" s="538">
        <v>0</v>
      </c>
      <c r="Q12" s="535">
        <v>95057897</v>
      </c>
      <c r="R12" s="538">
        <v>0</v>
      </c>
    </row>
    <row r="13" spans="2:18" ht="12">
      <c r="B13" s="539"/>
      <c r="C13" s="534" t="s">
        <v>319</v>
      </c>
      <c r="D13" s="535">
        <v>8254539</v>
      </c>
      <c r="E13" s="575">
        <v>3751263</v>
      </c>
      <c r="F13" s="535">
        <v>12897189</v>
      </c>
      <c r="G13" s="575">
        <v>11961862</v>
      </c>
      <c r="H13" s="535">
        <v>66571138</v>
      </c>
      <c r="I13" s="575">
        <v>31741463</v>
      </c>
      <c r="J13" s="535">
        <v>87722866</v>
      </c>
      <c r="K13" s="575">
        <v>47454588</v>
      </c>
      <c r="L13" s="571"/>
      <c r="O13" s="535">
        <v>87722866</v>
      </c>
      <c r="P13" s="538">
        <v>0</v>
      </c>
      <c r="Q13" s="535">
        <v>47454588</v>
      </c>
      <c r="R13" s="538">
        <v>0</v>
      </c>
    </row>
    <row r="15" spans="2:17" ht="24">
      <c r="B15" s="539"/>
      <c r="C15" s="544" t="s">
        <v>320</v>
      </c>
      <c r="D15" s="535">
        <v>0</v>
      </c>
      <c r="E15" s="575">
        <v>3389064304</v>
      </c>
      <c r="F15" s="535">
        <v>0</v>
      </c>
      <c r="G15" s="575">
        <v>1049432105</v>
      </c>
      <c r="H15" s="535">
        <v>0</v>
      </c>
      <c r="I15" s="575">
        <v>885439472</v>
      </c>
      <c r="J15" s="535">
        <v>0</v>
      </c>
      <c r="K15" s="575">
        <v>5323935881</v>
      </c>
      <c r="L15" s="571"/>
      <c r="O15" s="535">
        <v>0</v>
      </c>
      <c r="P15" s="538">
        <v>0</v>
      </c>
      <c r="Q15" s="535">
        <v>5323935881</v>
      </c>
    </row>
    <row r="17" spans="2:18" ht="12">
      <c r="B17" s="576" t="s">
        <v>321</v>
      </c>
      <c r="D17" s="535">
        <v>3573185212</v>
      </c>
      <c r="E17" s="536">
        <v>4070922143</v>
      </c>
      <c r="F17" s="535">
        <v>3944032242</v>
      </c>
      <c r="G17" s="536">
        <v>4091696107</v>
      </c>
      <c r="H17" s="535">
        <v>357964460</v>
      </c>
      <c r="I17" s="536">
        <v>-627025569</v>
      </c>
      <c r="J17" s="535">
        <v>7875181914</v>
      </c>
      <c r="K17" s="568">
        <v>7535592681</v>
      </c>
      <c r="L17" s="571"/>
      <c r="O17" s="535">
        <v>7875181914</v>
      </c>
      <c r="P17" s="538">
        <v>0</v>
      </c>
      <c r="Q17" s="535">
        <v>7535592681</v>
      </c>
      <c r="R17" s="538">
        <v>0</v>
      </c>
    </row>
    <row r="18" spans="2:18" ht="12">
      <c r="B18" s="539"/>
      <c r="C18" s="534" t="s">
        <v>322</v>
      </c>
      <c r="D18" s="535">
        <v>1491013</v>
      </c>
      <c r="E18" s="575">
        <v>625982</v>
      </c>
      <c r="F18" s="535">
        <v>608227468</v>
      </c>
      <c r="G18" s="575">
        <v>488884301</v>
      </c>
      <c r="H18" s="535">
        <v>20488</v>
      </c>
      <c r="I18" s="575">
        <v>17921</v>
      </c>
      <c r="J18" s="535">
        <v>609738969</v>
      </c>
      <c r="K18" s="575">
        <v>489528204</v>
      </c>
      <c r="L18" s="571"/>
      <c r="O18" s="535">
        <v>609738969</v>
      </c>
      <c r="P18" s="538">
        <v>0</v>
      </c>
      <c r="Q18" s="535">
        <v>489528204</v>
      </c>
      <c r="R18" s="538">
        <v>0</v>
      </c>
    </row>
    <row r="19" spans="2:18" ht="12">
      <c r="B19" s="539"/>
      <c r="C19" s="534" t="s">
        <v>323</v>
      </c>
      <c r="D19" s="535">
        <v>7353752</v>
      </c>
      <c r="E19" s="575">
        <v>9847779</v>
      </c>
      <c r="F19" s="535">
        <v>67544583</v>
      </c>
      <c r="G19" s="575">
        <v>54741348</v>
      </c>
      <c r="H19" s="535">
        <v>13724170</v>
      </c>
      <c r="I19" s="575">
        <v>12973581</v>
      </c>
      <c r="J19" s="535">
        <v>88622505</v>
      </c>
      <c r="K19" s="575">
        <v>77562708</v>
      </c>
      <c r="L19" s="571"/>
      <c r="O19" s="535">
        <v>88622505</v>
      </c>
      <c r="P19" s="538">
        <v>0</v>
      </c>
      <c r="Q19" s="535">
        <v>77562708</v>
      </c>
      <c r="R19" s="538">
        <v>0</v>
      </c>
    </row>
    <row r="20" spans="2:18" ht="12">
      <c r="B20" s="539"/>
      <c r="C20" s="534" t="s">
        <v>324</v>
      </c>
      <c r="D20" s="535">
        <v>298260627</v>
      </c>
      <c r="E20" s="575">
        <v>310451501</v>
      </c>
      <c r="F20" s="535">
        <v>51806451</v>
      </c>
      <c r="G20" s="575">
        <v>88178936</v>
      </c>
      <c r="H20" s="535">
        <v>61483</v>
      </c>
      <c r="I20" s="575">
        <v>65427</v>
      </c>
      <c r="J20" s="535">
        <v>350128561</v>
      </c>
      <c r="K20" s="575">
        <v>398695864</v>
      </c>
      <c r="L20" s="571"/>
      <c r="O20" s="535">
        <v>350128561</v>
      </c>
      <c r="P20" s="538">
        <v>0</v>
      </c>
      <c r="Q20" s="535">
        <v>398695864</v>
      </c>
      <c r="R20" s="538">
        <v>0</v>
      </c>
    </row>
    <row r="21" spans="2:18" ht="12">
      <c r="B21" s="539"/>
      <c r="C21" s="534" t="s">
        <v>325</v>
      </c>
      <c r="D21" s="535">
        <v>364546</v>
      </c>
      <c r="E21" s="575">
        <v>0</v>
      </c>
      <c r="F21" s="535">
        <v>270698</v>
      </c>
      <c r="G21" s="575">
        <v>355485</v>
      </c>
      <c r="H21" s="535">
        <v>-364546</v>
      </c>
      <c r="I21" s="575">
        <v>0</v>
      </c>
      <c r="J21" s="535">
        <v>270698</v>
      </c>
      <c r="K21" s="575">
        <v>355485</v>
      </c>
      <c r="L21" s="571"/>
      <c r="O21" s="535">
        <v>270698</v>
      </c>
      <c r="P21" s="538">
        <v>0</v>
      </c>
      <c r="Q21" s="535">
        <v>355485</v>
      </c>
      <c r="R21" s="538">
        <v>0</v>
      </c>
    </row>
    <row r="22" spans="2:18" ht="12">
      <c r="B22" s="539"/>
      <c r="C22" s="534" t="s">
        <v>326</v>
      </c>
      <c r="D22" s="535">
        <v>87148876</v>
      </c>
      <c r="E22" s="575">
        <v>478361882</v>
      </c>
      <c r="F22" s="535">
        <v>30533464</v>
      </c>
      <c r="G22" s="575">
        <v>491519716</v>
      </c>
      <c r="H22" s="535">
        <v>-86440647</v>
      </c>
      <c r="I22" s="575">
        <v>-938921153</v>
      </c>
      <c r="J22" s="535">
        <v>31241693</v>
      </c>
      <c r="K22" s="575">
        <v>30960445</v>
      </c>
      <c r="L22" s="571"/>
      <c r="O22" s="535">
        <v>31241693</v>
      </c>
      <c r="P22" s="538">
        <v>0</v>
      </c>
      <c r="Q22" s="535">
        <v>30960445</v>
      </c>
      <c r="R22" s="538">
        <v>0</v>
      </c>
    </row>
    <row r="23" spans="2:18" ht="12">
      <c r="B23" s="539"/>
      <c r="C23" s="534" t="s">
        <v>327</v>
      </c>
      <c r="D23" s="535">
        <v>34551923</v>
      </c>
      <c r="E23" s="575">
        <v>33665518</v>
      </c>
      <c r="F23" s="535">
        <v>1104939823</v>
      </c>
      <c r="G23" s="575">
        <v>933484014</v>
      </c>
      <c r="H23" s="535">
        <v>13962422</v>
      </c>
      <c r="I23" s="575">
        <v>14249740</v>
      </c>
      <c r="J23" s="535">
        <v>1153454168</v>
      </c>
      <c r="K23" s="575">
        <v>981399272</v>
      </c>
      <c r="L23" s="571"/>
      <c r="O23" s="535">
        <v>1153454168</v>
      </c>
      <c r="P23" s="538">
        <v>0</v>
      </c>
      <c r="Q23" s="535">
        <v>981399272</v>
      </c>
      <c r="R23" s="538">
        <v>0</v>
      </c>
    </row>
    <row r="24" spans="2:18" ht="12">
      <c r="B24" s="539"/>
      <c r="C24" s="534" t="s">
        <v>328</v>
      </c>
      <c r="D24" s="535">
        <v>5211486</v>
      </c>
      <c r="E24" s="575">
        <v>100700655</v>
      </c>
      <c r="F24" s="535">
        <v>87691291</v>
      </c>
      <c r="G24" s="575">
        <v>76703162</v>
      </c>
      <c r="H24" s="535">
        <v>386580893</v>
      </c>
      <c r="I24" s="575">
        <v>266795230</v>
      </c>
      <c r="J24" s="535">
        <v>479483670</v>
      </c>
      <c r="K24" s="575">
        <v>444199047</v>
      </c>
      <c r="L24" s="571"/>
      <c r="O24" s="535">
        <v>479483670</v>
      </c>
      <c r="P24" s="538">
        <v>0</v>
      </c>
      <c r="Q24" s="535">
        <v>444199047</v>
      </c>
      <c r="R24" s="538">
        <v>0</v>
      </c>
    </row>
    <row r="25" spans="2:18" ht="12">
      <c r="B25" s="539"/>
      <c r="C25" s="534" t="s">
        <v>329</v>
      </c>
      <c r="D25" s="535">
        <v>3098438243</v>
      </c>
      <c r="E25" s="575">
        <v>3097266606</v>
      </c>
      <c r="F25" s="535">
        <v>1924220685</v>
      </c>
      <c r="G25" s="575">
        <v>1905927300</v>
      </c>
      <c r="H25" s="535">
        <v>2148530</v>
      </c>
      <c r="I25" s="575">
        <v>372727</v>
      </c>
      <c r="J25" s="535">
        <v>5024807458</v>
      </c>
      <c r="K25" s="575">
        <v>5003566633</v>
      </c>
      <c r="L25" s="571"/>
      <c r="O25" s="535">
        <v>5024807458</v>
      </c>
      <c r="P25" s="538">
        <v>0</v>
      </c>
      <c r="Q25" s="535">
        <v>5003566633</v>
      </c>
      <c r="R25" s="538">
        <v>0</v>
      </c>
    </row>
    <row r="26" spans="2:18" ht="12">
      <c r="B26" s="539"/>
      <c r="C26" s="534" t="s">
        <v>330</v>
      </c>
      <c r="D26" s="535">
        <v>0</v>
      </c>
      <c r="E26" s="575">
        <v>0</v>
      </c>
      <c r="F26" s="535">
        <v>0</v>
      </c>
      <c r="G26" s="575">
        <v>0</v>
      </c>
      <c r="H26" s="535">
        <v>0</v>
      </c>
      <c r="I26" s="575">
        <v>0</v>
      </c>
      <c r="J26" s="535">
        <v>0</v>
      </c>
      <c r="K26" s="575">
        <v>0</v>
      </c>
      <c r="L26" s="571"/>
      <c r="O26" s="535">
        <v>0</v>
      </c>
      <c r="P26" s="538">
        <v>0</v>
      </c>
      <c r="Q26" s="535">
        <v>0</v>
      </c>
      <c r="R26" s="538">
        <v>0</v>
      </c>
    </row>
    <row r="27" spans="2:18" ht="12">
      <c r="B27" s="539"/>
      <c r="C27" s="534" t="s">
        <v>331</v>
      </c>
      <c r="D27" s="535">
        <v>40364746</v>
      </c>
      <c r="E27" s="575">
        <v>40002220</v>
      </c>
      <c r="F27" s="535">
        <v>68797779</v>
      </c>
      <c r="G27" s="575">
        <v>51901845</v>
      </c>
      <c r="H27" s="535">
        <v>28271667</v>
      </c>
      <c r="I27" s="575">
        <v>17420958</v>
      </c>
      <c r="J27" s="535">
        <v>137434192</v>
      </c>
      <c r="K27" s="575">
        <v>109325023</v>
      </c>
      <c r="L27" s="571"/>
      <c r="O27" s="535">
        <v>137434192</v>
      </c>
      <c r="P27" s="538">
        <v>0</v>
      </c>
      <c r="Q27" s="535">
        <v>109325023</v>
      </c>
      <c r="R27" s="538">
        <v>0</v>
      </c>
    </row>
    <row r="29" spans="2:18" ht="12">
      <c r="B29" s="545" t="s">
        <v>332</v>
      </c>
      <c r="C29" s="546"/>
      <c r="D29" s="541">
        <v>4226313791</v>
      </c>
      <c r="E29" s="562">
        <v>8045231691</v>
      </c>
      <c r="F29" s="541">
        <v>5222430121</v>
      </c>
      <c r="G29" s="562">
        <v>6324944614</v>
      </c>
      <c r="H29" s="541">
        <v>1269713689</v>
      </c>
      <c r="I29" s="562">
        <v>1078978086</v>
      </c>
      <c r="J29" s="541">
        <v>10718457601</v>
      </c>
      <c r="K29" s="562">
        <v>15449154391</v>
      </c>
      <c r="L29" s="577"/>
      <c r="O29" s="541">
        <v>10718457601</v>
      </c>
      <c r="P29" s="538">
        <v>0</v>
      </c>
      <c r="Q29" s="541">
        <v>15449154391</v>
      </c>
      <c r="R29" s="538">
        <v>0</v>
      </c>
    </row>
    <row r="30" spans="15:17" ht="12">
      <c r="O30" s="526"/>
      <c r="Q30" s="526"/>
    </row>
    <row r="31" spans="15:17" ht="12">
      <c r="O31" s="526"/>
      <c r="Q31" s="526"/>
    </row>
    <row r="32" spans="4:17" ht="12">
      <c r="D32" s="538"/>
      <c r="E32" s="538"/>
      <c r="F32" s="538"/>
      <c r="G32" s="538"/>
      <c r="H32" s="538"/>
      <c r="I32" s="538"/>
      <c r="J32" s="538"/>
      <c r="K32" s="538"/>
      <c r="L32" s="538"/>
      <c r="O32" s="526"/>
      <c r="Q32" s="526"/>
    </row>
    <row r="33" spans="15:17" ht="12">
      <c r="O33" s="526"/>
      <c r="Q33" s="526"/>
    </row>
    <row r="34" spans="2:18" ht="12" customHeight="1">
      <c r="B34" s="634" t="s">
        <v>409</v>
      </c>
      <c r="C34" s="635"/>
      <c r="D34" s="646" t="s">
        <v>410</v>
      </c>
      <c r="E34" s="647"/>
      <c r="F34" s="646" t="s">
        <v>46</v>
      </c>
      <c r="G34" s="647"/>
      <c r="H34" s="646" t="s">
        <v>411</v>
      </c>
      <c r="I34" s="647"/>
      <c r="J34" s="646" t="s">
        <v>310</v>
      </c>
      <c r="K34" s="647"/>
      <c r="P34" s="538"/>
      <c r="R34" s="538"/>
    </row>
    <row r="35" spans="2:18" ht="12">
      <c r="B35" s="642" t="s">
        <v>333</v>
      </c>
      <c r="C35" s="651"/>
      <c r="D35" s="528">
        <v>42551</v>
      </c>
      <c r="E35" s="529">
        <v>42369</v>
      </c>
      <c r="F35" s="528">
        <v>42551</v>
      </c>
      <c r="G35" s="529">
        <v>42369</v>
      </c>
      <c r="H35" s="528">
        <v>42551</v>
      </c>
      <c r="I35" s="529">
        <v>42369</v>
      </c>
      <c r="J35" s="528">
        <v>42551</v>
      </c>
      <c r="K35" s="529">
        <v>42369</v>
      </c>
      <c r="P35" s="538"/>
      <c r="R35" s="538"/>
    </row>
    <row r="36" spans="2:11" ht="12">
      <c r="B36" s="652"/>
      <c r="C36" s="653"/>
      <c r="D36" s="530" t="s">
        <v>25</v>
      </c>
      <c r="E36" s="532" t="s">
        <v>25</v>
      </c>
      <c r="F36" s="530" t="s">
        <v>25</v>
      </c>
      <c r="G36" s="532" t="s">
        <v>25</v>
      </c>
      <c r="H36" s="530" t="s">
        <v>25</v>
      </c>
      <c r="I36" s="532" t="s">
        <v>25</v>
      </c>
      <c r="J36" s="530" t="s">
        <v>25</v>
      </c>
      <c r="K36" s="532" t="s">
        <v>25</v>
      </c>
    </row>
    <row r="37" spans="2:18" ht="12">
      <c r="B37" s="543" t="s">
        <v>334</v>
      </c>
      <c r="D37" s="535">
        <v>903456629</v>
      </c>
      <c r="E37" s="568">
        <v>2735116868</v>
      </c>
      <c r="F37" s="535">
        <v>1558970506</v>
      </c>
      <c r="G37" s="568">
        <v>1838355464</v>
      </c>
      <c r="H37" s="535">
        <v>1336419</v>
      </c>
      <c r="I37" s="568">
        <v>-68091532</v>
      </c>
      <c r="J37" s="535">
        <v>2463763554</v>
      </c>
      <c r="K37" s="568">
        <v>4505380800</v>
      </c>
      <c r="O37" s="535">
        <v>2463763554</v>
      </c>
      <c r="P37" s="538">
        <v>0</v>
      </c>
      <c r="Q37" s="535">
        <v>4505380800</v>
      </c>
      <c r="R37" s="538">
        <v>0</v>
      </c>
    </row>
    <row r="38" spans="2:18" ht="12">
      <c r="B38" s="539"/>
      <c r="C38" s="534" t="s">
        <v>335</v>
      </c>
      <c r="D38" s="535">
        <v>260838363</v>
      </c>
      <c r="E38" s="575">
        <v>230270298</v>
      </c>
      <c r="F38" s="535">
        <v>300796528</v>
      </c>
      <c r="G38" s="575">
        <v>206125030</v>
      </c>
      <c r="H38" s="535">
        <v>257785615</v>
      </c>
      <c r="I38" s="575">
        <v>251478180</v>
      </c>
      <c r="J38" s="535">
        <v>819420506</v>
      </c>
      <c r="K38" s="575">
        <v>687873508</v>
      </c>
      <c r="O38" s="535">
        <v>819420506</v>
      </c>
      <c r="P38" s="538">
        <v>0</v>
      </c>
      <c r="Q38" s="535">
        <v>687873508</v>
      </c>
      <c r="R38" s="538">
        <v>0</v>
      </c>
    </row>
    <row r="39" spans="2:18" ht="12">
      <c r="B39" s="539"/>
      <c r="C39" s="534" t="s">
        <v>336</v>
      </c>
      <c r="D39" s="535">
        <v>366660646</v>
      </c>
      <c r="E39" s="575">
        <v>342712347</v>
      </c>
      <c r="F39" s="535">
        <v>1011454772</v>
      </c>
      <c r="G39" s="575">
        <v>1037064551</v>
      </c>
      <c r="H39" s="535">
        <v>18739837</v>
      </c>
      <c r="I39" s="575">
        <v>73047309</v>
      </c>
      <c r="J39" s="535">
        <v>1396855255</v>
      </c>
      <c r="K39" s="575">
        <v>1452824207</v>
      </c>
      <c r="O39" s="535">
        <v>1396855255</v>
      </c>
      <c r="P39" s="538">
        <v>0</v>
      </c>
      <c r="Q39" s="535">
        <v>1452824207</v>
      </c>
      <c r="R39" s="538">
        <v>0</v>
      </c>
    </row>
    <row r="40" spans="2:18" ht="12">
      <c r="B40" s="539"/>
      <c r="C40" s="534" t="s">
        <v>337</v>
      </c>
      <c r="D40" s="535">
        <v>159189530</v>
      </c>
      <c r="E40" s="575">
        <v>104568189</v>
      </c>
      <c r="F40" s="535">
        <v>158061766</v>
      </c>
      <c r="G40" s="575">
        <v>72131804</v>
      </c>
      <c r="H40" s="535">
        <v>-277120100</v>
      </c>
      <c r="I40" s="575">
        <v>-66802485</v>
      </c>
      <c r="J40" s="535">
        <v>40131196</v>
      </c>
      <c r="K40" s="575">
        <v>109897508</v>
      </c>
      <c r="O40" s="535">
        <v>40131196</v>
      </c>
      <c r="P40" s="538">
        <v>0</v>
      </c>
      <c r="Q40" s="535">
        <v>109897508</v>
      </c>
      <c r="R40" s="538">
        <v>0</v>
      </c>
    </row>
    <row r="41" spans="2:18" ht="12">
      <c r="B41" s="539"/>
      <c r="C41" s="534" t="s">
        <v>338</v>
      </c>
      <c r="D41" s="535">
        <v>44278749</v>
      </c>
      <c r="E41" s="575">
        <v>81419354</v>
      </c>
      <c r="F41" s="535">
        <v>58088203</v>
      </c>
      <c r="G41" s="575">
        <v>45879822</v>
      </c>
      <c r="H41" s="535">
        <v>701408</v>
      </c>
      <c r="I41" s="575">
        <v>0</v>
      </c>
      <c r="J41" s="535">
        <v>103068360</v>
      </c>
      <c r="K41" s="575">
        <v>127299176</v>
      </c>
      <c r="L41" s="571"/>
      <c r="O41" s="535">
        <v>103068360</v>
      </c>
      <c r="P41" s="538">
        <v>0</v>
      </c>
      <c r="Q41" s="535">
        <v>127299176</v>
      </c>
      <c r="R41" s="538">
        <v>0</v>
      </c>
    </row>
    <row r="42" spans="2:18" ht="12">
      <c r="B42" s="539"/>
      <c r="C42" s="534" t="s">
        <v>339</v>
      </c>
      <c r="D42" s="535">
        <v>67814008</v>
      </c>
      <c r="E42" s="575">
        <v>91117121</v>
      </c>
      <c r="F42" s="535">
        <v>1053976</v>
      </c>
      <c r="G42" s="575">
        <v>24166415</v>
      </c>
      <c r="H42" s="535">
        <v>0</v>
      </c>
      <c r="I42" s="575">
        <v>27324424</v>
      </c>
      <c r="J42" s="535">
        <v>68867984</v>
      </c>
      <c r="K42" s="575">
        <v>142607960</v>
      </c>
      <c r="L42" s="571"/>
      <c r="O42" s="535">
        <v>68867984</v>
      </c>
      <c r="P42" s="538">
        <v>0</v>
      </c>
      <c r="Q42" s="535">
        <v>142607960</v>
      </c>
      <c r="R42" s="538">
        <v>0</v>
      </c>
    </row>
    <row r="43" spans="2:18" ht="12">
      <c r="B43" s="539"/>
      <c r="C43" s="534" t="s">
        <v>340</v>
      </c>
      <c r="D43" s="535">
        <v>0</v>
      </c>
      <c r="E43" s="575">
        <v>0</v>
      </c>
      <c r="F43" s="535">
        <v>0</v>
      </c>
      <c r="G43" s="575">
        <v>0</v>
      </c>
      <c r="H43" s="535">
        <v>0</v>
      </c>
      <c r="I43" s="575">
        <v>0</v>
      </c>
      <c r="J43" s="535">
        <v>0</v>
      </c>
      <c r="K43" s="575">
        <v>0</v>
      </c>
      <c r="L43" s="571"/>
      <c r="O43" s="535">
        <v>0</v>
      </c>
      <c r="P43" s="538">
        <v>0</v>
      </c>
      <c r="Q43" s="535">
        <v>0</v>
      </c>
      <c r="R43" s="538">
        <v>0</v>
      </c>
    </row>
    <row r="44" spans="2:18" ht="12">
      <c r="B44" s="539"/>
      <c r="C44" s="534" t="s">
        <v>341</v>
      </c>
      <c r="D44" s="535">
        <v>4675333</v>
      </c>
      <c r="E44" s="575">
        <v>1951295</v>
      </c>
      <c r="F44" s="535">
        <v>29515261</v>
      </c>
      <c r="G44" s="575">
        <v>35966491</v>
      </c>
      <c r="H44" s="535">
        <v>1229659</v>
      </c>
      <c r="I44" s="575">
        <v>1308553</v>
      </c>
      <c r="J44" s="535">
        <v>35420253</v>
      </c>
      <c r="K44" s="575">
        <v>39226339</v>
      </c>
      <c r="L44" s="571"/>
      <c r="O44" s="535">
        <v>35420253</v>
      </c>
      <c r="P44" s="538">
        <v>0</v>
      </c>
      <c r="Q44" s="535">
        <v>39226339</v>
      </c>
      <c r="R44" s="538">
        <v>0</v>
      </c>
    </row>
    <row r="46" spans="2:17" ht="24">
      <c r="B46" s="539"/>
      <c r="C46" s="544" t="s">
        <v>342</v>
      </c>
      <c r="D46" s="535">
        <v>0</v>
      </c>
      <c r="E46" s="575">
        <v>1883078264</v>
      </c>
      <c r="F46" s="535">
        <v>0</v>
      </c>
      <c r="G46" s="575">
        <v>417021351</v>
      </c>
      <c r="H46" s="535">
        <v>0</v>
      </c>
      <c r="I46" s="575">
        <v>-354447513</v>
      </c>
      <c r="J46" s="535">
        <v>0</v>
      </c>
      <c r="K46" s="575">
        <v>1945652102</v>
      </c>
      <c r="L46" s="571"/>
      <c r="O46" s="535">
        <v>0</v>
      </c>
      <c r="P46" s="538">
        <v>0</v>
      </c>
      <c r="Q46" s="535">
        <v>1945652102</v>
      </c>
    </row>
    <row r="48" spans="2:18" ht="12">
      <c r="B48" s="576" t="s">
        <v>343</v>
      </c>
      <c r="D48" s="535">
        <v>1339525841</v>
      </c>
      <c r="E48" s="568">
        <v>1313277539</v>
      </c>
      <c r="F48" s="535">
        <v>1758934031</v>
      </c>
      <c r="G48" s="568">
        <v>1559780584</v>
      </c>
      <c r="H48" s="535">
        <v>-150762578</v>
      </c>
      <c r="I48" s="568">
        <v>-119092912</v>
      </c>
      <c r="J48" s="535">
        <v>2947697294</v>
      </c>
      <c r="K48" s="568">
        <v>2753965211</v>
      </c>
      <c r="L48" s="571"/>
      <c r="O48" s="535">
        <v>2947697294</v>
      </c>
      <c r="P48" s="538">
        <v>0</v>
      </c>
      <c r="Q48" s="535">
        <v>2753965211</v>
      </c>
      <c r="R48" s="538">
        <v>0</v>
      </c>
    </row>
    <row r="49" spans="2:18" ht="12">
      <c r="B49" s="539"/>
      <c r="C49" s="534" t="s">
        <v>344</v>
      </c>
      <c r="D49" s="535">
        <v>978056852</v>
      </c>
      <c r="E49" s="575">
        <v>941834867</v>
      </c>
      <c r="F49" s="535">
        <v>965538559</v>
      </c>
      <c r="G49" s="575">
        <v>883297767</v>
      </c>
      <c r="H49" s="535">
        <v>20792838</v>
      </c>
      <c r="I49" s="575">
        <v>22163958</v>
      </c>
      <c r="J49" s="535">
        <v>1964388249</v>
      </c>
      <c r="K49" s="575">
        <v>1847296592</v>
      </c>
      <c r="L49" s="571"/>
      <c r="O49" s="535">
        <v>1964388249</v>
      </c>
      <c r="P49" s="538">
        <v>0</v>
      </c>
      <c r="Q49" s="535">
        <v>1847296592</v>
      </c>
      <c r="R49" s="538">
        <v>0</v>
      </c>
    </row>
    <row r="50" spans="2:18" ht="12">
      <c r="B50" s="539"/>
      <c r="C50" s="534" t="s">
        <v>345</v>
      </c>
      <c r="D50" s="535">
        <v>75852637</v>
      </c>
      <c r="E50" s="575">
        <v>97364873</v>
      </c>
      <c r="F50" s="535">
        <v>209788218</v>
      </c>
      <c r="G50" s="575">
        <v>178027558</v>
      </c>
      <c r="H50" s="535">
        <v>7835580</v>
      </c>
      <c r="I50" s="575">
        <v>8151823</v>
      </c>
      <c r="J50" s="535">
        <v>293476435</v>
      </c>
      <c r="K50" s="575">
        <v>283544254</v>
      </c>
      <c r="L50" s="571"/>
      <c r="O50" s="535">
        <v>293476435</v>
      </c>
      <c r="P50" s="538">
        <v>0</v>
      </c>
      <c r="Q50" s="535">
        <v>283544254</v>
      </c>
      <c r="R50" s="538">
        <v>0</v>
      </c>
    </row>
    <row r="51" spans="2:18" ht="12">
      <c r="B51" s="539"/>
      <c r="C51" s="534" t="s">
        <v>346</v>
      </c>
      <c r="D51" s="535">
        <v>13208729</v>
      </c>
      <c r="E51" s="575">
        <v>10685702</v>
      </c>
      <c r="F51" s="535">
        <v>194246707</v>
      </c>
      <c r="G51" s="575">
        <v>157179286</v>
      </c>
      <c r="H51" s="535">
        <v>-207455436</v>
      </c>
      <c r="I51" s="575">
        <v>-167864988</v>
      </c>
      <c r="J51" s="535">
        <v>0</v>
      </c>
      <c r="K51" s="575">
        <v>0</v>
      </c>
      <c r="L51" s="571"/>
      <c r="O51" s="535">
        <v>0</v>
      </c>
      <c r="P51" s="538">
        <v>0</v>
      </c>
      <c r="Q51" s="535">
        <v>0</v>
      </c>
      <c r="R51" s="538">
        <v>0</v>
      </c>
    </row>
    <row r="52" spans="2:18" ht="12">
      <c r="B52" s="539"/>
      <c r="C52" s="534" t="s">
        <v>347</v>
      </c>
      <c r="D52" s="535">
        <v>64134727</v>
      </c>
      <c r="E52" s="575">
        <v>41883233</v>
      </c>
      <c r="F52" s="535">
        <v>173452186</v>
      </c>
      <c r="G52" s="575">
        <v>141808620</v>
      </c>
      <c r="H52" s="535">
        <v>195886</v>
      </c>
      <c r="I52" s="575">
        <v>156431</v>
      </c>
      <c r="J52" s="535">
        <v>237782799</v>
      </c>
      <c r="K52" s="575">
        <v>183848284</v>
      </c>
      <c r="L52" s="571"/>
      <c r="O52" s="535">
        <v>237782799</v>
      </c>
      <c r="P52" s="538">
        <v>0</v>
      </c>
      <c r="Q52" s="535">
        <v>183848284</v>
      </c>
      <c r="R52" s="538">
        <v>0</v>
      </c>
    </row>
    <row r="53" spans="2:18" ht="12">
      <c r="B53" s="539"/>
      <c r="C53" s="534" t="s">
        <v>348</v>
      </c>
      <c r="D53" s="535">
        <v>168050491</v>
      </c>
      <c r="E53" s="575">
        <v>181262110</v>
      </c>
      <c r="F53" s="535">
        <v>32744297</v>
      </c>
      <c r="G53" s="575">
        <v>34940876</v>
      </c>
      <c r="H53" s="535">
        <v>25894952</v>
      </c>
      <c r="I53" s="575">
        <v>15701629</v>
      </c>
      <c r="J53" s="535">
        <v>226689740</v>
      </c>
      <c r="K53" s="575">
        <v>231904615</v>
      </c>
      <c r="L53" s="571"/>
      <c r="O53" s="535">
        <v>226689740</v>
      </c>
      <c r="P53" s="538">
        <v>0</v>
      </c>
      <c r="Q53" s="535">
        <v>231904615</v>
      </c>
      <c r="R53" s="538">
        <v>0</v>
      </c>
    </row>
    <row r="54" spans="2:18" ht="12">
      <c r="B54" s="539"/>
      <c r="C54" s="534" t="s">
        <v>349</v>
      </c>
      <c r="D54" s="535">
        <v>22491428</v>
      </c>
      <c r="E54" s="575">
        <v>21548342</v>
      </c>
      <c r="F54" s="535">
        <v>181809224</v>
      </c>
      <c r="G54" s="575">
        <v>163123897</v>
      </c>
      <c r="H54" s="535">
        <v>1973602</v>
      </c>
      <c r="I54" s="575">
        <v>2598235</v>
      </c>
      <c r="J54" s="535">
        <v>206274254</v>
      </c>
      <c r="K54" s="575">
        <v>187270474</v>
      </c>
      <c r="L54" s="571"/>
      <c r="O54" s="535">
        <v>206274254</v>
      </c>
      <c r="P54" s="538">
        <v>0</v>
      </c>
      <c r="Q54" s="535">
        <v>187270474</v>
      </c>
      <c r="R54" s="538">
        <v>0</v>
      </c>
    </row>
    <row r="55" spans="2:18" ht="12">
      <c r="B55" s="539"/>
      <c r="C55" s="534" t="s">
        <v>350</v>
      </c>
      <c r="D55" s="535">
        <v>17730977</v>
      </c>
      <c r="E55" s="575">
        <v>18698412</v>
      </c>
      <c r="F55" s="535">
        <v>1354840</v>
      </c>
      <c r="G55" s="575">
        <v>1402580</v>
      </c>
      <c r="H55" s="535">
        <v>0</v>
      </c>
      <c r="I55" s="575">
        <v>0</v>
      </c>
      <c r="J55" s="535">
        <v>19085817</v>
      </c>
      <c r="K55" s="575">
        <v>20100992</v>
      </c>
      <c r="L55" s="571"/>
      <c r="O55" s="535">
        <v>19085817</v>
      </c>
      <c r="P55" s="538">
        <v>0</v>
      </c>
      <c r="Q55" s="535">
        <v>20100992</v>
      </c>
      <c r="R55" s="538">
        <v>0</v>
      </c>
    </row>
    <row r="56" ht="12">
      <c r="R56" s="538">
        <v>0</v>
      </c>
    </row>
    <row r="57" spans="2:18" ht="12">
      <c r="B57" s="576" t="s">
        <v>351</v>
      </c>
      <c r="D57" s="535">
        <v>1983331321</v>
      </c>
      <c r="E57" s="568">
        <v>3996837284</v>
      </c>
      <c r="F57" s="535">
        <v>1904525584</v>
      </c>
      <c r="G57" s="568">
        <v>2926808566</v>
      </c>
      <c r="H57" s="535">
        <v>1419139848</v>
      </c>
      <c r="I57" s="568">
        <v>1266162530</v>
      </c>
      <c r="J57" s="535">
        <v>5306996753</v>
      </c>
      <c r="K57" s="568">
        <v>8189808380</v>
      </c>
      <c r="L57" s="571"/>
      <c r="O57" s="535">
        <v>5306996753</v>
      </c>
      <c r="P57" s="538">
        <v>0</v>
      </c>
      <c r="Q57" s="535">
        <v>8189808380</v>
      </c>
      <c r="R57" s="538">
        <v>0</v>
      </c>
    </row>
    <row r="58" spans="2:18" ht="12">
      <c r="B58" s="654" t="s">
        <v>352</v>
      </c>
      <c r="C58" s="655"/>
      <c r="D58" s="535">
        <v>1983331321</v>
      </c>
      <c r="E58" s="568">
        <v>3996837284</v>
      </c>
      <c r="F58" s="535">
        <v>1904525584</v>
      </c>
      <c r="G58" s="568">
        <v>2926808566</v>
      </c>
      <c r="H58" s="535">
        <v>1419139848</v>
      </c>
      <c r="I58" s="568">
        <v>1266162530</v>
      </c>
      <c r="J58" s="535">
        <v>3746641560</v>
      </c>
      <c r="K58" s="568">
        <v>6026149285</v>
      </c>
      <c r="L58" s="571"/>
      <c r="O58" s="535">
        <v>3746641560</v>
      </c>
      <c r="P58" s="538">
        <v>0</v>
      </c>
      <c r="Q58" s="535">
        <v>6026149285</v>
      </c>
      <c r="R58" s="538">
        <v>0</v>
      </c>
    </row>
    <row r="59" spans="2:18" ht="12">
      <c r="B59" s="539"/>
      <c r="C59" s="534" t="s">
        <v>353</v>
      </c>
      <c r="D59" s="535">
        <v>630932811</v>
      </c>
      <c r="E59" s="575">
        <v>1476722861</v>
      </c>
      <c r="F59" s="535">
        <v>546990658</v>
      </c>
      <c r="G59" s="575">
        <v>860651565</v>
      </c>
      <c r="H59" s="535">
        <v>2397415541</v>
      </c>
      <c r="I59" s="575">
        <v>3467073560</v>
      </c>
      <c r="J59" s="535">
        <v>3575339010</v>
      </c>
      <c r="K59" s="575">
        <v>5804447986</v>
      </c>
      <c r="L59" s="571"/>
      <c r="O59" s="535">
        <v>3575339010</v>
      </c>
      <c r="P59" s="538">
        <v>0</v>
      </c>
      <c r="Q59" s="535">
        <v>5804447986</v>
      </c>
      <c r="R59" s="538">
        <v>0</v>
      </c>
    </row>
    <row r="60" spans="2:18" ht="12">
      <c r="B60" s="539"/>
      <c r="C60" s="534" t="s">
        <v>354</v>
      </c>
      <c r="D60" s="535">
        <v>307263249</v>
      </c>
      <c r="E60" s="575">
        <v>2358601470</v>
      </c>
      <c r="F60" s="535">
        <v>83849233</v>
      </c>
      <c r="G60" s="575">
        <v>1414711314</v>
      </c>
      <c r="H60" s="535">
        <v>1757080246</v>
      </c>
      <c r="I60" s="575">
        <v>-392651261</v>
      </c>
      <c r="J60" s="535">
        <v>2148192728</v>
      </c>
      <c r="K60" s="575">
        <v>3380661523</v>
      </c>
      <c r="L60" s="571"/>
      <c r="O60" s="535">
        <v>2148192728</v>
      </c>
      <c r="P60" s="538">
        <v>0</v>
      </c>
      <c r="Q60" s="535">
        <v>3380661523</v>
      </c>
      <c r="R60" s="538">
        <v>0</v>
      </c>
    </row>
    <row r="61" spans="2:18" ht="12">
      <c r="B61" s="539"/>
      <c r="C61" s="534" t="s">
        <v>355</v>
      </c>
      <c r="D61" s="535">
        <v>25722352</v>
      </c>
      <c r="E61" s="575">
        <v>206058198</v>
      </c>
      <c r="F61" s="535">
        <v>3022632</v>
      </c>
      <c r="G61" s="575">
        <v>3547484</v>
      </c>
      <c r="H61" s="535">
        <v>-28744984</v>
      </c>
      <c r="I61" s="575">
        <v>-209605682</v>
      </c>
      <c r="J61" s="535">
        <v>0</v>
      </c>
      <c r="K61" s="575">
        <v>0</v>
      </c>
      <c r="L61" s="571"/>
      <c r="O61" s="535">
        <v>0</v>
      </c>
      <c r="P61" s="538">
        <v>0</v>
      </c>
      <c r="Q61" s="535">
        <v>0</v>
      </c>
      <c r="R61" s="538">
        <v>0</v>
      </c>
    </row>
    <row r="62" spans="2:18" ht="12">
      <c r="B62" s="539"/>
      <c r="C62" s="534" t="s">
        <v>356</v>
      </c>
      <c r="D62" s="535">
        <v>0</v>
      </c>
      <c r="E62" s="575">
        <v>0</v>
      </c>
      <c r="F62" s="535">
        <v>0</v>
      </c>
      <c r="G62" s="575">
        <v>0</v>
      </c>
      <c r="H62" s="535">
        <v>0</v>
      </c>
      <c r="I62" s="575">
        <v>0</v>
      </c>
      <c r="J62" s="535">
        <v>0</v>
      </c>
      <c r="K62" s="575">
        <v>0</v>
      </c>
      <c r="L62" s="571"/>
      <c r="O62" s="535">
        <v>0</v>
      </c>
      <c r="P62" s="538">
        <v>0</v>
      </c>
      <c r="Q62" s="535">
        <v>0</v>
      </c>
      <c r="R62" s="538">
        <v>0</v>
      </c>
    </row>
    <row r="63" spans="2:18" ht="12">
      <c r="B63" s="539"/>
      <c r="C63" s="534" t="s">
        <v>357</v>
      </c>
      <c r="D63" s="535">
        <v>0</v>
      </c>
      <c r="E63" s="575">
        <v>0</v>
      </c>
      <c r="F63" s="535">
        <v>0</v>
      </c>
      <c r="G63" s="575">
        <v>0</v>
      </c>
      <c r="H63" s="535">
        <v>0</v>
      </c>
      <c r="I63" s="575">
        <v>0</v>
      </c>
      <c r="J63" s="535">
        <v>0</v>
      </c>
      <c r="K63" s="575">
        <v>0</v>
      </c>
      <c r="L63" s="571"/>
      <c r="O63" s="535">
        <v>0</v>
      </c>
      <c r="P63" s="538">
        <v>0</v>
      </c>
      <c r="Q63" s="535">
        <v>0</v>
      </c>
      <c r="R63" s="538">
        <v>0</v>
      </c>
    </row>
    <row r="64" spans="2:18" ht="12">
      <c r="B64" s="539"/>
      <c r="C64" s="534" t="s">
        <v>358</v>
      </c>
      <c r="D64" s="535">
        <v>1019412909</v>
      </c>
      <c r="E64" s="575">
        <v>-44545245</v>
      </c>
      <c r="F64" s="535">
        <v>1270663061</v>
      </c>
      <c r="G64" s="575">
        <v>647898203</v>
      </c>
      <c r="H64" s="535">
        <v>-2706610955</v>
      </c>
      <c r="I64" s="575">
        <v>-1598654087</v>
      </c>
      <c r="J64" s="535">
        <v>-1976890178</v>
      </c>
      <c r="K64" s="575">
        <v>-3158960224</v>
      </c>
      <c r="L64" s="571"/>
      <c r="O64" s="535">
        <v>-1976890178</v>
      </c>
      <c r="P64" s="538">
        <v>0</v>
      </c>
      <c r="Q64" s="535">
        <v>-3158960224</v>
      </c>
      <c r="R64" s="538">
        <v>0</v>
      </c>
    </row>
    <row r="65" ht="12">
      <c r="R65" s="538">
        <v>0</v>
      </c>
    </row>
    <row r="66" spans="2:18" ht="12">
      <c r="B66" s="545" t="s">
        <v>359</v>
      </c>
      <c r="C66" s="534"/>
      <c r="D66" s="535">
        <v>0</v>
      </c>
      <c r="E66" s="575">
        <v>0</v>
      </c>
      <c r="F66" s="535">
        <v>0</v>
      </c>
      <c r="G66" s="575">
        <v>0</v>
      </c>
      <c r="H66" s="535">
        <v>0</v>
      </c>
      <c r="I66" s="575">
        <v>0</v>
      </c>
      <c r="J66" s="535">
        <v>1560355193</v>
      </c>
      <c r="K66" s="575">
        <v>2163659095</v>
      </c>
      <c r="L66" s="571"/>
      <c r="O66" s="535">
        <v>1560355193</v>
      </c>
      <c r="P66" s="538">
        <v>0</v>
      </c>
      <c r="Q66" s="535">
        <v>2163659095</v>
      </c>
      <c r="R66" s="538">
        <v>0</v>
      </c>
    </row>
    <row r="67" ht="12">
      <c r="R67" s="538">
        <v>0</v>
      </c>
    </row>
    <row r="68" spans="2:18" ht="12">
      <c r="B68" s="533" t="s">
        <v>360</v>
      </c>
      <c r="C68" s="546"/>
      <c r="D68" s="541">
        <v>4226313791</v>
      </c>
      <c r="E68" s="537">
        <v>8045231691</v>
      </c>
      <c r="F68" s="541">
        <v>5222430121</v>
      </c>
      <c r="G68" s="537">
        <v>6324944614</v>
      </c>
      <c r="H68" s="541">
        <v>1269713689</v>
      </c>
      <c r="I68" s="537">
        <v>1078978086</v>
      </c>
      <c r="J68" s="541">
        <v>10718457601</v>
      </c>
      <c r="K68" s="537">
        <v>15449154391</v>
      </c>
      <c r="O68" s="541">
        <v>10718457601</v>
      </c>
      <c r="P68" s="538"/>
      <c r="Q68" s="541">
        <v>15449154391</v>
      </c>
      <c r="R68" s="538">
        <v>0</v>
      </c>
    </row>
    <row r="69" spans="4:17" ht="12">
      <c r="D69" s="538">
        <v>0</v>
      </c>
      <c r="E69" s="538">
        <v>0</v>
      </c>
      <c r="F69" s="538">
        <v>0</v>
      </c>
      <c r="G69" s="538">
        <v>0</v>
      </c>
      <c r="H69" s="538">
        <v>0</v>
      </c>
      <c r="I69" s="538">
        <v>0</v>
      </c>
      <c r="J69" s="538">
        <v>0</v>
      </c>
      <c r="K69" s="538">
        <v>0</v>
      </c>
      <c r="L69" s="538"/>
      <c r="M69" s="538"/>
      <c r="O69" s="538">
        <v>0</v>
      </c>
      <c r="Q69" s="538">
        <v>0</v>
      </c>
    </row>
    <row r="70" spans="4:24" ht="12"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X70" s="538"/>
    </row>
    <row r="71" spans="4:24" ht="12">
      <c r="D71" s="538"/>
      <c r="E71" s="538"/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X71" s="538"/>
    </row>
    <row r="72" spans="15:27" ht="12">
      <c r="O72" s="578"/>
      <c r="AA72" s="538"/>
    </row>
    <row r="73" spans="2:12" ht="30.75" customHeight="1">
      <c r="B73" s="634" t="s">
        <v>409</v>
      </c>
      <c r="C73" s="635"/>
      <c r="D73" s="646" t="s">
        <v>410</v>
      </c>
      <c r="E73" s="647"/>
      <c r="F73" s="646" t="s">
        <v>46</v>
      </c>
      <c r="G73" s="647"/>
      <c r="H73" s="646" t="s">
        <v>411</v>
      </c>
      <c r="I73" s="647"/>
      <c r="J73" s="572" t="s">
        <v>310</v>
      </c>
      <c r="K73" s="573"/>
      <c r="L73" s="578"/>
    </row>
    <row r="74" spans="2:12" ht="12">
      <c r="B74" s="642" t="s">
        <v>361</v>
      </c>
      <c r="C74" s="643"/>
      <c r="D74" s="528">
        <v>42551</v>
      </c>
      <c r="E74" s="529">
        <v>42185</v>
      </c>
      <c r="F74" s="528">
        <v>42551</v>
      </c>
      <c r="G74" s="529">
        <v>42185</v>
      </c>
      <c r="H74" s="528">
        <v>42551</v>
      </c>
      <c r="I74" s="529">
        <v>42185</v>
      </c>
      <c r="J74" s="528">
        <v>42551</v>
      </c>
      <c r="K74" s="529">
        <v>42185</v>
      </c>
      <c r="L74" s="578"/>
    </row>
    <row r="75" spans="2:12" ht="12">
      <c r="B75" s="644"/>
      <c r="C75" s="645"/>
      <c r="D75" s="548" t="s">
        <v>25</v>
      </c>
      <c r="E75" s="549" t="s">
        <v>25</v>
      </c>
      <c r="F75" s="548" t="s">
        <v>25</v>
      </c>
      <c r="G75" s="549" t="s">
        <v>25</v>
      </c>
      <c r="H75" s="548" t="s">
        <v>25</v>
      </c>
      <c r="I75" s="549" t="s">
        <v>25</v>
      </c>
      <c r="J75" s="548" t="s">
        <v>25</v>
      </c>
      <c r="K75" s="549" t="s">
        <v>25</v>
      </c>
      <c r="L75" s="578"/>
    </row>
    <row r="76" spans="2:17" ht="12">
      <c r="B76" s="533" t="s">
        <v>362</v>
      </c>
      <c r="C76" s="551"/>
      <c r="D76" s="552">
        <v>969260192</v>
      </c>
      <c r="E76" s="553">
        <v>782231336</v>
      </c>
      <c r="F76" s="552">
        <v>1828975868</v>
      </c>
      <c r="G76" s="553">
        <v>1971661375</v>
      </c>
      <c r="H76" s="552">
        <v>-232908841</v>
      </c>
      <c r="I76" s="553">
        <v>-154107091</v>
      </c>
      <c r="J76" s="552">
        <v>2565327219</v>
      </c>
      <c r="K76" s="553">
        <v>2599785620</v>
      </c>
      <c r="L76" s="578"/>
      <c r="O76" s="541">
        <v>2565327219</v>
      </c>
      <c r="Q76" s="541">
        <v>2599785620</v>
      </c>
    </row>
    <row r="77" spans="2:17" ht="12">
      <c r="B77" s="554"/>
      <c r="C77" s="544" t="s">
        <v>363</v>
      </c>
      <c r="D77" s="541">
        <v>926132174</v>
      </c>
      <c r="E77" s="553">
        <v>755726989</v>
      </c>
      <c r="F77" s="541">
        <v>1678738295</v>
      </c>
      <c r="G77" s="553">
        <v>1724669621</v>
      </c>
      <c r="H77" s="541">
        <v>-232167074</v>
      </c>
      <c r="I77" s="553">
        <v>-153988048</v>
      </c>
      <c r="J77" s="541">
        <v>2372703395</v>
      </c>
      <c r="K77" s="553">
        <v>2326408562</v>
      </c>
      <c r="L77" s="578"/>
      <c r="O77" s="541">
        <v>2372703395</v>
      </c>
      <c r="Q77" s="541">
        <v>2326408562</v>
      </c>
    </row>
    <row r="78" spans="2:18" ht="12">
      <c r="B78" s="554"/>
      <c r="C78" s="555" t="s">
        <v>364</v>
      </c>
      <c r="D78" s="556">
        <v>807937306</v>
      </c>
      <c r="E78" s="557">
        <v>671186126</v>
      </c>
      <c r="F78" s="556">
        <v>1522691254</v>
      </c>
      <c r="G78" s="557">
        <v>1578347283</v>
      </c>
      <c r="H78" s="556">
        <v>-213688574</v>
      </c>
      <c r="I78" s="557">
        <v>-136736428</v>
      </c>
      <c r="J78" s="556">
        <v>2116939986</v>
      </c>
      <c r="K78" s="557">
        <v>2112796981</v>
      </c>
      <c r="L78" s="578"/>
      <c r="O78" s="556">
        <v>2116939986</v>
      </c>
      <c r="P78" s="538">
        <v>0</v>
      </c>
      <c r="Q78" s="556">
        <v>2112796981</v>
      </c>
      <c r="R78" s="538">
        <v>0</v>
      </c>
    </row>
    <row r="79" spans="2:18" ht="12">
      <c r="B79" s="554"/>
      <c r="C79" s="555" t="s">
        <v>365</v>
      </c>
      <c r="D79" s="556">
        <v>13293920</v>
      </c>
      <c r="E79" s="557">
        <v>8653669</v>
      </c>
      <c r="F79" s="556">
        <v>1080801</v>
      </c>
      <c r="G79" s="557">
        <v>8333679</v>
      </c>
      <c r="H79" s="556">
        <v>6051856</v>
      </c>
      <c r="I79" s="557">
        <v>0</v>
      </c>
      <c r="J79" s="556">
        <v>20426577</v>
      </c>
      <c r="K79" s="557">
        <v>16987348</v>
      </c>
      <c r="L79" s="578"/>
      <c r="O79" s="556">
        <v>20426577</v>
      </c>
      <c r="P79" s="538">
        <v>0</v>
      </c>
      <c r="Q79" s="556">
        <v>16987348</v>
      </c>
      <c r="R79" s="538">
        <v>0</v>
      </c>
    </row>
    <row r="80" spans="2:18" ht="12">
      <c r="B80" s="554"/>
      <c r="C80" s="555" t="s">
        <v>366</v>
      </c>
      <c r="D80" s="556">
        <v>104900948</v>
      </c>
      <c r="E80" s="557">
        <v>75887194</v>
      </c>
      <c r="F80" s="556">
        <v>154966240</v>
      </c>
      <c r="G80" s="557">
        <v>137988659</v>
      </c>
      <c r="H80" s="556">
        <v>-24530356</v>
      </c>
      <c r="I80" s="557">
        <v>-17251620</v>
      </c>
      <c r="J80" s="556">
        <v>235336832</v>
      </c>
      <c r="K80" s="557">
        <v>196624233</v>
      </c>
      <c r="L80" s="578"/>
      <c r="O80" s="556">
        <v>235336832</v>
      </c>
      <c r="P80" s="538">
        <v>0</v>
      </c>
      <c r="Q80" s="556">
        <v>196624233</v>
      </c>
      <c r="R80" s="538">
        <v>0</v>
      </c>
    </row>
    <row r="81" spans="2:18" ht="12" hidden="1">
      <c r="B81" s="554"/>
      <c r="C81" s="555"/>
      <c r="D81" s="556"/>
      <c r="E81" s="557"/>
      <c r="F81" s="556"/>
      <c r="G81" s="557">
        <v>0</v>
      </c>
      <c r="H81" s="556"/>
      <c r="I81" s="557">
        <v>0</v>
      </c>
      <c r="J81" s="556"/>
      <c r="K81" s="557"/>
      <c r="L81" s="578"/>
      <c r="O81" s="556"/>
      <c r="P81" s="538"/>
      <c r="Q81" s="556"/>
      <c r="R81" s="538"/>
    </row>
    <row r="82" spans="2:18" ht="12">
      <c r="B82" s="554"/>
      <c r="C82" s="544" t="s">
        <v>367</v>
      </c>
      <c r="D82" s="556">
        <v>43128018</v>
      </c>
      <c r="E82" s="557">
        <v>26504347</v>
      </c>
      <c r="F82" s="556">
        <v>150237573</v>
      </c>
      <c r="G82" s="557">
        <v>246991754</v>
      </c>
      <c r="H82" s="556">
        <v>-741767</v>
      </c>
      <c r="I82" s="557">
        <v>-119043</v>
      </c>
      <c r="J82" s="556">
        <v>192623824</v>
      </c>
      <c r="K82" s="557">
        <v>273377058</v>
      </c>
      <c r="L82" s="578"/>
      <c r="O82" s="556">
        <v>192623824</v>
      </c>
      <c r="P82" s="538">
        <v>0</v>
      </c>
      <c r="Q82" s="556">
        <v>273377058</v>
      </c>
      <c r="R82" s="538">
        <v>0</v>
      </c>
    </row>
    <row r="83" spans="12:18" ht="12">
      <c r="L83" s="578"/>
      <c r="R83" s="538">
        <v>0</v>
      </c>
    </row>
    <row r="84" spans="2:18" ht="12">
      <c r="B84" s="533" t="s">
        <v>368</v>
      </c>
      <c r="C84" s="558"/>
      <c r="D84" s="552">
        <v>-396167557</v>
      </c>
      <c r="E84" s="553">
        <v>-273876633</v>
      </c>
      <c r="F84" s="552">
        <v>-1094378616</v>
      </c>
      <c r="G84" s="553">
        <v>-1236352701</v>
      </c>
      <c r="H84" s="552">
        <v>236748349</v>
      </c>
      <c r="I84" s="553">
        <v>155607501</v>
      </c>
      <c r="J84" s="552">
        <v>-1253797824</v>
      </c>
      <c r="K84" s="553">
        <v>-1354621833</v>
      </c>
      <c r="L84" s="578"/>
      <c r="O84" s="552">
        <v>-1253797824</v>
      </c>
      <c r="Q84" s="552">
        <v>-1354621833</v>
      </c>
      <c r="R84" s="538">
        <v>0</v>
      </c>
    </row>
    <row r="85" spans="2:18" ht="12">
      <c r="B85" s="554"/>
      <c r="C85" s="555" t="s">
        <v>369</v>
      </c>
      <c r="D85" s="556">
        <v>-137046640</v>
      </c>
      <c r="E85" s="557">
        <v>-75244552</v>
      </c>
      <c r="F85" s="556">
        <v>-871898398</v>
      </c>
      <c r="G85" s="557">
        <v>-1017232934</v>
      </c>
      <c r="H85" s="556">
        <v>227993598</v>
      </c>
      <c r="I85" s="557">
        <v>143785070</v>
      </c>
      <c r="J85" s="556">
        <v>-780951440</v>
      </c>
      <c r="K85" s="557">
        <v>-948692416</v>
      </c>
      <c r="L85" s="578"/>
      <c r="O85" s="556">
        <v>-780951440</v>
      </c>
      <c r="P85" s="538">
        <v>0</v>
      </c>
      <c r="Q85" s="556">
        <v>-948692416</v>
      </c>
      <c r="R85" s="538">
        <v>0</v>
      </c>
    </row>
    <row r="86" spans="2:18" ht="12">
      <c r="B86" s="554"/>
      <c r="C86" s="555" t="s">
        <v>370</v>
      </c>
      <c r="D86" s="556">
        <v>-154503794</v>
      </c>
      <c r="E86" s="557">
        <v>-110649904</v>
      </c>
      <c r="F86" s="556">
        <v>0</v>
      </c>
      <c r="G86" s="557">
        <v>0</v>
      </c>
      <c r="H86" s="556">
        <v>0</v>
      </c>
      <c r="I86" s="557">
        <v>0</v>
      </c>
      <c r="J86" s="556">
        <v>-154503794</v>
      </c>
      <c r="K86" s="557">
        <v>-110649904</v>
      </c>
      <c r="L86" s="561"/>
      <c r="O86" s="556">
        <v>-154503794</v>
      </c>
      <c r="P86" s="538">
        <v>0</v>
      </c>
      <c r="Q86" s="556">
        <v>-110649904</v>
      </c>
      <c r="R86" s="538">
        <v>0</v>
      </c>
    </row>
    <row r="87" spans="2:18" ht="12">
      <c r="B87" s="554"/>
      <c r="C87" s="555" t="s">
        <v>371</v>
      </c>
      <c r="D87" s="556">
        <v>-67464341</v>
      </c>
      <c r="E87" s="557">
        <v>-60679168</v>
      </c>
      <c r="F87" s="556">
        <v>-73242508</v>
      </c>
      <c r="G87" s="557">
        <v>-79872755</v>
      </c>
      <c r="H87" s="556">
        <v>12985943</v>
      </c>
      <c r="I87" s="557">
        <v>12902335</v>
      </c>
      <c r="J87" s="556">
        <v>-127720906</v>
      </c>
      <c r="K87" s="557">
        <v>-127649588</v>
      </c>
      <c r="L87" s="561"/>
      <c r="O87" s="556">
        <v>-127720906</v>
      </c>
      <c r="P87" s="538">
        <v>0</v>
      </c>
      <c r="Q87" s="556">
        <v>-127649588</v>
      </c>
      <c r="R87" s="538">
        <v>0</v>
      </c>
    </row>
    <row r="88" spans="2:18" ht="12">
      <c r="B88" s="554"/>
      <c r="C88" s="555" t="s">
        <v>372</v>
      </c>
      <c r="D88" s="556">
        <v>-37152782</v>
      </c>
      <c r="E88" s="557">
        <v>-27303009</v>
      </c>
      <c r="F88" s="556">
        <v>-149237710</v>
      </c>
      <c r="G88" s="557">
        <v>-139247012</v>
      </c>
      <c r="H88" s="556">
        <v>-4231192</v>
      </c>
      <c r="I88" s="557">
        <v>-1079904</v>
      </c>
      <c r="J88" s="556">
        <v>-190621684</v>
      </c>
      <c r="K88" s="557">
        <v>-167629925</v>
      </c>
      <c r="L88" s="561"/>
      <c r="O88" s="556">
        <v>-190621684</v>
      </c>
      <c r="P88" s="538">
        <v>0</v>
      </c>
      <c r="Q88" s="556">
        <v>-167629925</v>
      </c>
      <c r="R88" s="538">
        <v>0</v>
      </c>
    </row>
    <row r="89" ht="12">
      <c r="R89" s="538">
        <v>0</v>
      </c>
    </row>
    <row r="90" spans="2:18" ht="12">
      <c r="B90" s="533" t="s">
        <v>373</v>
      </c>
      <c r="C90" s="558"/>
      <c r="D90" s="541">
        <v>573092635</v>
      </c>
      <c r="E90" s="553">
        <v>508354703</v>
      </c>
      <c r="F90" s="541">
        <v>734597252</v>
      </c>
      <c r="G90" s="553">
        <v>735308674</v>
      </c>
      <c r="H90" s="541">
        <v>3839508</v>
      </c>
      <c r="I90" s="553">
        <v>1500410</v>
      </c>
      <c r="J90" s="541">
        <v>1311529395</v>
      </c>
      <c r="K90" s="553">
        <v>1245163787</v>
      </c>
      <c r="L90" s="578"/>
      <c r="O90" s="541">
        <v>1311529395</v>
      </c>
      <c r="P90" s="538">
        <v>0</v>
      </c>
      <c r="Q90" s="541">
        <v>1245163787</v>
      </c>
      <c r="R90" s="538">
        <v>0</v>
      </c>
    </row>
    <row r="91" ht="12">
      <c r="R91" s="538">
        <v>0</v>
      </c>
    </row>
    <row r="92" spans="2:18" ht="12">
      <c r="B92" s="539"/>
      <c r="C92" s="544" t="s">
        <v>374</v>
      </c>
      <c r="D92" s="556">
        <v>2487670</v>
      </c>
      <c r="E92" s="557">
        <v>4845597</v>
      </c>
      <c r="F92" s="556">
        <v>25817450</v>
      </c>
      <c r="G92" s="557">
        <v>25670457</v>
      </c>
      <c r="H92" s="556">
        <v>51591</v>
      </c>
      <c r="I92" s="557">
        <v>854162</v>
      </c>
      <c r="J92" s="556">
        <v>28356711</v>
      </c>
      <c r="K92" s="557">
        <v>31370216</v>
      </c>
      <c r="L92" s="561"/>
      <c r="O92" s="556">
        <v>28356711</v>
      </c>
      <c r="P92" s="538">
        <v>0</v>
      </c>
      <c r="Q92" s="556">
        <v>31370216</v>
      </c>
      <c r="R92" s="538">
        <v>0</v>
      </c>
    </row>
    <row r="93" spans="2:18" ht="12">
      <c r="B93" s="539"/>
      <c r="C93" s="544" t="s">
        <v>375</v>
      </c>
      <c r="D93" s="556">
        <v>-47007461</v>
      </c>
      <c r="E93" s="557">
        <v>-49599550</v>
      </c>
      <c r="F93" s="556">
        <v>-151697956</v>
      </c>
      <c r="G93" s="557">
        <v>-179464458</v>
      </c>
      <c r="H93" s="556">
        <v>-12059707</v>
      </c>
      <c r="I93" s="557">
        <v>-6884547</v>
      </c>
      <c r="J93" s="556">
        <v>-210765124</v>
      </c>
      <c r="K93" s="557">
        <v>-235948555</v>
      </c>
      <c r="L93" s="561"/>
      <c r="O93" s="556">
        <v>-210765124</v>
      </c>
      <c r="P93" s="538">
        <v>0</v>
      </c>
      <c r="Q93" s="556">
        <v>-235948555</v>
      </c>
      <c r="R93" s="538">
        <v>0</v>
      </c>
    </row>
    <row r="94" spans="2:18" ht="12">
      <c r="B94" s="539"/>
      <c r="C94" s="544" t="s">
        <v>376</v>
      </c>
      <c r="D94" s="556">
        <v>-50250228</v>
      </c>
      <c r="E94" s="557">
        <v>-45774884</v>
      </c>
      <c r="F94" s="556">
        <v>-182750344</v>
      </c>
      <c r="G94" s="557">
        <v>-204137912</v>
      </c>
      <c r="H94" s="556">
        <v>-23847141</v>
      </c>
      <c r="I94" s="557">
        <v>-9825657</v>
      </c>
      <c r="J94" s="556">
        <v>-256847713</v>
      </c>
      <c r="K94" s="557">
        <v>-259738453</v>
      </c>
      <c r="L94" s="561"/>
      <c r="O94" s="556">
        <v>-256847713</v>
      </c>
      <c r="P94" s="538">
        <v>0</v>
      </c>
      <c r="Q94" s="556">
        <v>-259738453</v>
      </c>
      <c r="R94" s="538">
        <v>0</v>
      </c>
    </row>
    <row r="95" ht="12">
      <c r="R95" s="538">
        <v>0</v>
      </c>
    </row>
    <row r="96" spans="2:18" ht="12">
      <c r="B96" s="533" t="s">
        <v>377</v>
      </c>
      <c r="C96" s="558"/>
      <c r="D96" s="541">
        <v>478322616</v>
      </c>
      <c r="E96" s="553">
        <v>417825866</v>
      </c>
      <c r="F96" s="541">
        <v>425966402</v>
      </c>
      <c r="G96" s="553">
        <v>377376761</v>
      </c>
      <c r="H96" s="541">
        <v>-32015749</v>
      </c>
      <c r="I96" s="553">
        <v>-14355632</v>
      </c>
      <c r="J96" s="541">
        <v>872273269</v>
      </c>
      <c r="K96" s="553">
        <v>780846995</v>
      </c>
      <c r="L96" s="578"/>
      <c r="O96" s="541">
        <v>872273269</v>
      </c>
      <c r="P96" s="538">
        <v>0</v>
      </c>
      <c r="Q96" s="541">
        <v>780846995</v>
      </c>
      <c r="R96" s="538">
        <v>0</v>
      </c>
    </row>
    <row r="97" ht="12">
      <c r="R97" s="538">
        <v>0</v>
      </c>
    </row>
    <row r="98" spans="2:18" ht="12">
      <c r="B98" s="554"/>
      <c r="C98" s="544" t="s">
        <v>378</v>
      </c>
      <c r="D98" s="556">
        <v>-70986992</v>
      </c>
      <c r="E98" s="557">
        <v>-70921230</v>
      </c>
      <c r="F98" s="556">
        <v>-85485106</v>
      </c>
      <c r="G98" s="557">
        <v>-87702205</v>
      </c>
      <c r="H98" s="556">
        <v>53459</v>
      </c>
      <c r="I98" s="557">
        <v>214991</v>
      </c>
      <c r="J98" s="556">
        <v>-156418639</v>
      </c>
      <c r="K98" s="557">
        <v>-158408444</v>
      </c>
      <c r="L98" s="561"/>
      <c r="O98" s="556">
        <v>-156418639</v>
      </c>
      <c r="P98" s="538">
        <v>0</v>
      </c>
      <c r="Q98" s="556">
        <v>-158408444</v>
      </c>
      <c r="R98" s="538">
        <v>0</v>
      </c>
    </row>
    <row r="99" spans="2:18" ht="24">
      <c r="B99" s="554"/>
      <c r="C99" s="544" t="s">
        <v>379</v>
      </c>
      <c r="D99" s="556">
        <v>-1006981</v>
      </c>
      <c r="E99" s="557">
        <v>211925</v>
      </c>
      <c r="F99" s="556">
        <v>-24304775</v>
      </c>
      <c r="G99" s="557">
        <v>-21267738</v>
      </c>
      <c r="H99" s="556">
        <v>-46049</v>
      </c>
      <c r="I99" s="557">
        <v>-49</v>
      </c>
      <c r="J99" s="556">
        <v>-25357805</v>
      </c>
      <c r="K99" s="557">
        <v>-21055862</v>
      </c>
      <c r="L99" s="561"/>
      <c r="O99" s="556">
        <v>-25357805</v>
      </c>
      <c r="P99" s="538">
        <v>0</v>
      </c>
      <c r="Q99" s="556">
        <v>-21055862</v>
      </c>
      <c r="R99" s="538">
        <v>0</v>
      </c>
    </row>
    <row r="100" ht="12">
      <c r="R100" s="538">
        <v>0</v>
      </c>
    </row>
    <row r="101" spans="2:18" ht="12">
      <c r="B101" s="533" t="s">
        <v>380</v>
      </c>
      <c r="C101" s="558"/>
      <c r="D101" s="552">
        <v>406328643</v>
      </c>
      <c r="E101" s="553">
        <v>347116561</v>
      </c>
      <c r="F101" s="552">
        <v>316176521</v>
      </c>
      <c r="G101" s="553">
        <v>268406818</v>
      </c>
      <c r="H101" s="552">
        <v>-32008339</v>
      </c>
      <c r="I101" s="553">
        <v>-14140690</v>
      </c>
      <c r="J101" s="552">
        <v>690496825</v>
      </c>
      <c r="K101" s="553">
        <v>601382689</v>
      </c>
      <c r="L101" s="578"/>
      <c r="O101" s="552">
        <v>690496825</v>
      </c>
      <c r="P101" s="538">
        <v>0</v>
      </c>
      <c r="Q101" s="552">
        <v>601382689</v>
      </c>
      <c r="R101" s="538">
        <v>0</v>
      </c>
    </row>
    <row r="102" spans="2:18" ht="6" customHeight="1">
      <c r="B102" s="579"/>
      <c r="C102" s="580"/>
      <c r="R102" s="538"/>
    </row>
    <row r="103" spans="2:18" ht="12">
      <c r="B103" s="533" t="s">
        <v>381</v>
      </c>
      <c r="C103" s="558"/>
      <c r="D103" s="552">
        <v>-47944751</v>
      </c>
      <c r="E103" s="553">
        <v>-38186345</v>
      </c>
      <c r="F103" s="552">
        <v>-148793248</v>
      </c>
      <c r="G103" s="553">
        <v>-30181814</v>
      </c>
      <c r="H103" s="552">
        <v>18057608</v>
      </c>
      <c r="I103" s="553">
        <v>10043568</v>
      </c>
      <c r="J103" s="552">
        <v>-178680391</v>
      </c>
      <c r="K103" s="553">
        <v>-58324591</v>
      </c>
      <c r="L103" s="578"/>
      <c r="O103" s="541">
        <v>-178680391</v>
      </c>
      <c r="P103" s="538">
        <v>0</v>
      </c>
      <c r="Q103" s="541">
        <v>-58324591</v>
      </c>
      <c r="R103" s="538">
        <v>0</v>
      </c>
    </row>
    <row r="104" spans="2:18" ht="12">
      <c r="B104" s="533"/>
      <c r="C104" s="558" t="s">
        <v>382</v>
      </c>
      <c r="D104" s="552">
        <v>20940073</v>
      </c>
      <c r="E104" s="553">
        <v>15980312</v>
      </c>
      <c r="F104" s="552">
        <v>54784633</v>
      </c>
      <c r="G104" s="557">
        <v>103692602</v>
      </c>
      <c r="H104" s="552">
        <v>18544352</v>
      </c>
      <c r="I104" s="557">
        <v>15726015</v>
      </c>
      <c r="J104" s="552">
        <v>94269058</v>
      </c>
      <c r="K104" s="553">
        <v>135398929</v>
      </c>
      <c r="L104" s="578"/>
      <c r="O104" s="556">
        <v>94269058</v>
      </c>
      <c r="P104" s="538">
        <v>0</v>
      </c>
      <c r="Q104" s="556">
        <v>135398929</v>
      </c>
      <c r="R104" s="538">
        <v>0</v>
      </c>
    </row>
    <row r="105" spans="2:18" ht="12.75" customHeight="1">
      <c r="B105" s="554"/>
      <c r="C105" s="544" t="s">
        <v>383</v>
      </c>
      <c r="D105" s="556">
        <v>18268403</v>
      </c>
      <c r="E105" s="557">
        <v>15247244</v>
      </c>
      <c r="F105" s="556">
        <v>10677650</v>
      </c>
      <c r="G105" s="557">
        <v>5228447</v>
      </c>
      <c r="H105" s="556">
        <v>18244281</v>
      </c>
      <c r="I105" s="557">
        <v>15694764</v>
      </c>
      <c r="J105" s="556">
        <v>47190334</v>
      </c>
      <c r="K105" s="557">
        <v>36170455</v>
      </c>
      <c r="L105" s="561"/>
      <c r="M105" s="538"/>
      <c r="O105" s="556"/>
      <c r="P105" s="538"/>
      <c r="Q105" s="556"/>
      <c r="R105" s="538"/>
    </row>
    <row r="106" spans="2:18" ht="12.75" customHeight="1">
      <c r="B106" s="554"/>
      <c r="C106" s="544" t="s">
        <v>384</v>
      </c>
      <c r="D106" s="556">
        <v>2671670</v>
      </c>
      <c r="E106" s="557">
        <v>733068</v>
      </c>
      <c r="F106" s="556">
        <v>44106983</v>
      </c>
      <c r="G106" s="557">
        <v>98464155</v>
      </c>
      <c r="H106" s="556">
        <v>300071</v>
      </c>
      <c r="I106" s="557">
        <v>31251</v>
      </c>
      <c r="J106" s="556">
        <v>47078724</v>
      </c>
      <c r="K106" s="557">
        <v>99228474</v>
      </c>
      <c r="L106" s="561"/>
      <c r="M106" s="538"/>
      <c r="O106" s="556"/>
      <c r="P106" s="538"/>
      <c r="Q106" s="556"/>
      <c r="R106" s="538"/>
    </row>
    <row r="107" spans="2:18" ht="12">
      <c r="B107" s="533"/>
      <c r="C107" s="558" t="s">
        <v>385</v>
      </c>
      <c r="D107" s="552">
        <v>-84638329</v>
      </c>
      <c r="E107" s="553">
        <v>-46332387</v>
      </c>
      <c r="F107" s="552">
        <v>-199257925</v>
      </c>
      <c r="G107" s="553">
        <v>-133721547</v>
      </c>
      <c r="H107" s="552">
        <v>10173373</v>
      </c>
      <c r="I107" s="553">
        <v>-4980811</v>
      </c>
      <c r="J107" s="552">
        <v>-273722881</v>
      </c>
      <c r="K107" s="553">
        <v>-185034745</v>
      </c>
      <c r="L107" s="578"/>
      <c r="O107" s="541">
        <v>-273722881</v>
      </c>
      <c r="P107" s="538">
        <v>0</v>
      </c>
      <c r="Q107" s="556">
        <v>-185034745</v>
      </c>
      <c r="R107" s="538">
        <v>0</v>
      </c>
    </row>
    <row r="108" spans="2:18" ht="12">
      <c r="B108" s="554"/>
      <c r="C108" s="544" t="s">
        <v>386</v>
      </c>
      <c r="D108" s="556">
        <v>-9265915</v>
      </c>
      <c r="E108" s="557">
        <v>-8938844</v>
      </c>
      <c r="F108" s="556">
        <v>-15895862</v>
      </c>
      <c r="G108" s="557">
        <v>-9511580</v>
      </c>
      <c r="H108" s="556">
        <v>-104</v>
      </c>
      <c r="I108" s="557">
        <v>-73</v>
      </c>
      <c r="J108" s="556">
        <v>-25161881</v>
      </c>
      <c r="K108" s="557">
        <v>-18450497</v>
      </c>
      <c r="L108" s="561"/>
      <c r="M108" s="538"/>
      <c r="O108" s="556"/>
      <c r="P108" s="538"/>
      <c r="Q108" s="556"/>
      <c r="R108" s="538"/>
    </row>
    <row r="109" spans="2:18" ht="12">
      <c r="B109" s="554"/>
      <c r="C109" s="544" t="s">
        <v>387</v>
      </c>
      <c r="D109" s="556">
        <v>-47521464</v>
      </c>
      <c r="E109" s="557">
        <v>-36301199</v>
      </c>
      <c r="F109" s="556">
        <v>-44717140</v>
      </c>
      <c r="G109" s="557">
        <v>-48011492</v>
      </c>
      <c r="H109" s="556">
        <v>-7017175</v>
      </c>
      <c r="I109" s="557">
        <v>-6525835</v>
      </c>
      <c r="J109" s="556">
        <v>-99255779</v>
      </c>
      <c r="K109" s="557">
        <v>-90838526</v>
      </c>
      <c r="L109" s="561"/>
      <c r="M109" s="538"/>
      <c r="O109" s="556"/>
      <c r="P109" s="538"/>
      <c r="Q109" s="556"/>
      <c r="R109" s="538"/>
    </row>
    <row r="110" spans="2:18" ht="12">
      <c r="B110" s="554"/>
      <c r="C110" s="544" t="s">
        <v>388</v>
      </c>
      <c r="D110" s="556">
        <v>-27850950</v>
      </c>
      <c r="E110" s="557">
        <v>-1092344</v>
      </c>
      <c r="F110" s="556">
        <v>-138644923</v>
      </c>
      <c r="G110" s="557">
        <v>-76198475</v>
      </c>
      <c r="H110" s="556">
        <v>17190652</v>
      </c>
      <c r="I110" s="557">
        <v>1545097</v>
      </c>
      <c r="J110" s="556">
        <v>-149305221</v>
      </c>
      <c r="K110" s="557">
        <v>-75745722</v>
      </c>
      <c r="L110" s="561"/>
      <c r="M110" s="538"/>
      <c r="O110" s="556"/>
      <c r="P110" s="538"/>
      <c r="Q110" s="556"/>
      <c r="R110" s="538"/>
    </row>
    <row r="111" spans="2:18" ht="12">
      <c r="B111" s="554"/>
      <c r="C111" s="544" t="s">
        <v>389</v>
      </c>
      <c r="D111" s="556">
        <v>0</v>
      </c>
      <c r="E111" s="557">
        <v>0</v>
      </c>
      <c r="F111" s="556">
        <v>0</v>
      </c>
      <c r="G111" s="557">
        <v>0</v>
      </c>
      <c r="H111" s="556">
        <v>-419802</v>
      </c>
      <c r="I111" s="557">
        <v>-3105519</v>
      </c>
      <c r="J111" s="556">
        <v>-419802</v>
      </c>
      <c r="K111" s="557">
        <v>-3105519</v>
      </c>
      <c r="L111" s="561"/>
      <c r="O111" s="556">
        <v>-419802</v>
      </c>
      <c r="P111" s="538">
        <v>0</v>
      </c>
      <c r="Q111" s="556">
        <v>-3105519</v>
      </c>
      <c r="R111" s="538">
        <v>0</v>
      </c>
    </row>
    <row r="112" spans="2:18" ht="12">
      <c r="B112" s="554"/>
      <c r="C112" s="544" t="s">
        <v>390</v>
      </c>
      <c r="D112" s="541">
        <v>15753505</v>
      </c>
      <c r="E112" s="553">
        <v>-7834270</v>
      </c>
      <c r="F112" s="541">
        <v>-4319956</v>
      </c>
      <c r="G112" s="553">
        <v>-152869</v>
      </c>
      <c r="H112" s="541">
        <v>-10240315</v>
      </c>
      <c r="I112" s="553">
        <v>2403883</v>
      </c>
      <c r="J112" s="541">
        <v>1193234</v>
      </c>
      <c r="K112" s="553">
        <v>-5583256</v>
      </c>
      <c r="L112" s="578"/>
      <c r="O112" s="541">
        <v>1193234</v>
      </c>
      <c r="P112" s="538">
        <v>0</v>
      </c>
      <c r="Q112" s="541">
        <v>-5583256</v>
      </c>
      <c r="R112" s="538">
        <v>0</v>
      </c>
    </row>
    <row r="113" spans="2:18" ht="12">
      <c r="B113" s="554"/>
      <c r="C113" s="555" t="s">
        <v>391</v>
      </c>
      <c r="D113" s="556">
        <v>65047988</v>
      </c>
      <c r="E113" s="557">
        <v>8991485</v>
      </c>
      <c r="F113" s="556">
        <v>24275628</v>
      </c>
      <c r="G113" s="557">
        <v>1867795</v>
      </c>
      <c r="H113" s="556">
        <v>31844620</v>
      </c>
      <c r="I113" s="557">
        <v>24606532</v>
      </c>
      <c r="J113" s="556">
        <v>121168236</v>
      </c>
      <c r="K113" s="557">
        <v>35465812</v>
      </c>
      <c r="L113" s="561"/>
      <c r="O113" s="556">
        <v>121168236</v>
      </c>
      <c r="P113" s="538">
        <v>0</v>
      </c>
      <c r="Q113" s="556">
        <v>35465812</v>
      </c>
      <c r="R113" s="538">
        <v>0</v>
      </c>
    </row>
    <row r="114" spans="2:18" ht="12">
      <c r="B114" s="554"/>
      <c r="C114" s="555" t="s">
        <v>392</v>
      </c>
      <c r="D114" s="556">
        <v>-49294483</v>
      </c>
      <c r="E114" s="557">
        <v>-16825755</v>
      </c>
      <c r="F114" s="556">
        <v>-28595584</v>
      </c>
      <c r="G114" s="557">
        <v>-2020664</v>
      </c>
      <c r="H114" s="556">
        <v>-42084935</v>
      </c>
      <c r="I114" s="557">
        <v>-22202649</v>
      </c>
      <c r="J114" s="556">
        <v>-119975002</v>
      </c>
      <c r="K114" s="557">
        <v>-41049068</v>
      </c>
      <c r="L114" s="561"/>
      <c r="O114" s="556">
        <v>-119975002</v>
      </c>
      <c r="P114" s="538">
        <v>0</v>
      </c>
      <c r="Q114" s="556">
        <v>-41049068</v>
      </c>
      <c r="R114" s="538">
        <v>0</v>
      </c>
    </row>
    <row r="115" ht="6.75" customHeight="1">
      <c r="R115" s="538">
        <v>0</v>
      </c>
    </row>
    <row r="116" spans="2:18" ht="24">
      <c r="B116" s="565"/>
      <c r="C116" s="544" t="s">
        <v>393</v>
      </c>
      <c r="D116" s="556">
        <v>683229</v>
      </c>
      <c r="E116" s="557">
        <v>1971204</v>
      </c>
      <c r="F116" s="556">
        <v>1124766</v>
      </c>
      <c r="G116" s="557">
        <v>869965</v>
      </c>
      <c r="H116" s="556">
        <v>-220237</v>
      </c>
      <c r="I116" s="557">
        <v>-68844</v>
      </c>
      <c r="J116" s="556">
        <v>1587758</v>
      </c>
      <c r="K116" s="557">
        <v>2772325</v>
      </c>
      <c r="L116" s="561"/>
      <c r="O116" s="556">
        <v>1587758</v>
      </c>
      <c r="P116" s="538">
        <v>0</v>
      </c>
      <c r="Q116" s="556">
        <v>2772325</v>
      </c>
      <c r="R116" s="538">
        <v>0</v>
      </c>
    </row>
    <row r="117" spans="2:18" ht="12">
      <c r="B117" s="566"/>
      <c r="C117" s="544" t="s">
        <v>394</v>
      </c>
      <c r="D117" s="552">
        <v>263400</v>
      </c>
      <c r="E117" s="537">
        <v>63206</v>
      </c>
      <c r="F117" s="552">
        <v>-24758</v>
      </c>
      <c r="G117" s="537">
        <v>571671</v>
      </c>
      <c r="H117" s="552">
        <v>6264</v>
      </c>
      <c r="I117" s="537">
        <v>0</v>
      </c>
      <c r="J117" s="552">
        <v>244906</v>
      </c>
      <c r="K117" s="537">
        <v>634877</v>
      </c>
      <c r="L117" s="527"/>
      <c r="O117" s="552">
        <v>244906</v>
      </c>
      <c r="P117" s="538">
        <v>0</v>
      </c>
      <c r="Q117" s="552">
        <v>634877</v>
      </c>
      <c r="R117" s="538">
        <v>0</v>
      </c>
    </row>
    <row r="118" spans="2:18" ht="12">
      <c r="B118" s="533"/>
      <c r="C118" s="555" t="s">
        <v>395</v>
      </c>
      <c r="D118" s="556">
        <v>54011</v>
      </c>
      <c r="E118" s="557">
        <v>0</v>
      </c>
      <c r="F118" s="556">
        <v>0</v>
      </c>
      <c r="G118" s="557">
        <v>0</v>
      </c>
      <c r="H118" s="556">
        <v>265</v>
      </c>
      <c r="I118" s="557">
        <v>0</v>
      </c>
      <c r="J118" s="556">
        <v>54276</v>
      </c>
      <c r="K118" s="557">
        <v>0</v>
      </c>
      <c r="L118" s="561"/>
      <c r="O118" s="556">
        <v>54276</v>
      </c>
      <c r="P118" s="538">
        <v>0</v>
      </c>
      <c r="Q118" s="556">
        <v>0</v>
      </c>
      <c r="R118" s="538">
        <v>0</v>
      </c>
    </row>
    <row r="119" spans="2:18" ht="12">
      <c r="B119" s="533"/>
      <c r="C119" s="555" t="s">
        <v>396</v>
      </c>
      <c r="D119" s="556">
        <v>209389</v>
      </c>
      <c r="E119" s="557">
        <v>63206</v>
      </c>
      <c r="F119" s="556">
        <v>-24758</v>
      </c>
      <c r="G119" s="557">
        <v>571671</v>
      </c>
      <c r="H119" s="556">
        <v>5999</v>
      </c>
      <c r="I119" s="557">
        <v>0</v>
      </c>
      <c r="J119" s="556">
        <v>190630</v>
      </c>
      <c r="K119" s="557">
        <v>634877</v>
      </c>
      <c r="L119" s="561"/>
      <c r="O119" s="556">
        <v>190630</v>
      </c>
      <c r="P119" s="538">
        <v>0</v>
      </c>
      <c r="Q119" s="556">
        <v>634877</v>
      </c>
      <c r="R119" s="538">
        <v>0</v>
      </c>
    </row>
    <row r="120" ht="12">
      <c r="R120" s="538">
        <v>0</v>
      </c>
    </row>
    <row r="121" spans="2:18" ht="12">
      <c r="B121" s="533" t="s">
        <v>397</v>
      </c>
      <c r="C121" s="558"/>
      <c r="D121" s="552">
        <v>359330521</v>
      </c>
      <c r="E121" s="537">
        <v>310964626</v>
      </c>
      <c r="F121" s="552">
        <v>168483281</v>
      </c>
      <c r="G121" s="537">
        <v>239666640</v>
      </c>
      <c r="H121" s="552">
        <v>-14164704</v>
      </c>
      <c r="I121" s="537">
        <v>-4165966</v>
      </c>
      <c r="J121" s="552">
        <v>513649098</v>
      </c>
      <c r="K121" s="537">
        <v>546465300</v>
      </c>
      <c r="L121" s="527"/>
      <c r="O121" s="552">
        <v>513649098</v>
      </c>
      <c r="P121" s="538">
        <v>0</v>
      </c>
      <c r="Q121" s="552">
        <v>546465300</v>
      </c>
      <c r="R121" s="538">
        <v>0</v>
      </c>
    </row>
    <row r="122" ht="12">
      <c r="R122" s="538">
        <v>0</v>
      </c>
    </row>
    <row r="123" spans="2:18" ht="12">
      <c r="B123" s="554"/>
      <c r="C123" s="544" t="s">
        <v>398</v>
      </c>
      <c r="D123" s="556">
        <v>-132169155</v>
      </c>
      <c r="E123" s="557">
        <v>-106167981</v>
      </c>
      <c r="F123" s="556">
        <v>-57752153</v>
      </c>
      <c r="G123" s="557">
        <v>-65091665</v>
      </c>
      <c r="H123" s="556">
        <v>28670662</v>
      </c>
      <c r="I123" s="557">
        <v>-11423461</v>
      </c>
      <c r="J123" s="556">
        <v>-161250646</v>
      </c>
      <c r="K123" s="557">
        <v>-182683107</v>
      </c>
      <c r="L123" s="561"/>
      <c r="O123" s="556">
        <v>-161250646</v>
      </c>
      <c r="P123" s="538">
        <v>0</v>
      </c>
      <c r="Q123" s="556">
        <v>-182683107</v>
      </c>
      <c r="R123" s="538">
        <v>0</v>
      </c>
    </row>
    <row r="124" ht="12">
      <c r="R124" s="538">
        <v>0</v>
      </c>
    </row>
    <row r="125" spans="2:18" ht="12">
      <c r="B125" s="533" t="s">
        <v>399</v>
      </c>
      <c r="C125" s="558"/>
      <c r="D125" s="541">
        <v>227161366</v>
      </c>
      <c r="E125" s="553">
        <v>204796645</v>
      </c>
      <c r="F125" s="541">
        <v>110731128</v>
      </c>
      <c r="G125" s="553">
        <v>174574975</v>
      </c>
      <c r="H125" s="541">
        <v>14505958</v>
      </c>
      <c r="I125" s="553">
        <v>-15589427</v>
      </c>
      <c r="J125" s="541">
        <v>352398452</v>
      </c>
      <c r="K125" s="553">
        <v>363782193</v>
      </c>
      <c r="L125" s="578"/>
      <c r="O125" s="541">
        <v>352398452</v>
      </c>
      <c r="P125" s="538">
        <v>0</v>
      </c>
      <c r="Q125" s="541">
        <v>363782193</v>
      </c>
      <c r="R125" s="538">
        <v>0</v>
      </c>
    </row>
    <row r="126" spans="2:18" ht="12">
      <c r="B126" s="554"/>
      <c r="C126" s="544" t="s">
        <v>400</v>
      </c>
      <c r="D126" s="556">
        <v>0</v>
      </c>
      <c r="E126" s="557"/>
      <c r="F126" s="556">
        <v>0</v>
      </c>
      <c r="G126" s="557"/>
      <c r="H126" s="556">
        <v>115130387</v>
      </c>
      <c r="I126" s="557">
        <v>97358857</v>
      </c>
      <c r="J126" s="556">
        <v>115130387</v>
      </c>
      <c r="K126" s="557">
        <v>97358857</v>
      </c>
      <c r="L126" s="561"/>
      <c r="O126" s="556">
        <v>115130387</v>
      </c>
      <c r="P126" s="538">
        <v>0</v>
      </c>
      <c r="Q126" s="556">
        <v>97358857</v>
      </c>
      <c r="R126" s="538">
        <v>0</v>
      </c>
    </row>
    <row r="127" spans="2:18" ht="12">
      <c r="B127" s="533" t="s">
        <v>401</v>
      </c>
      <c r="C127" s="544"/>
      <c r="D127" s="541">
        <v>227161366</v>
      </c>
      <c r="E127" s="553">
        <v>204796645</v>
      </c>
      <c r="F127" s="541">
        <v>110731128</v>
      </c>
      <c r="G127" s="553">
        <v>174574975</v>
      </c>
      <c r="H127" s="541">
        <v>129636345</v>
      </c>
      <c r="I127" s="553">
        <v>81769430</v>
      </c>
      <c r="J127" s="541">
        <v>467528839</v>
      </c>
      <c r="K127" s="553">
        <v>461141050</v>
      </c>
      <c r="L127" s="578"/>
      <c r="O127" s="541">
        <v>467528839</v>
      </c>
      <c r="P127" s="538">
        <v>0</v>
      </c>
      <c r="Q127" s="541">
        <v>461141050</v>
      </c>
      <c r="R127" s="538">
        <v>0</v>
      </c>
    </row>
    <row r="128" spans="15:18" ht="6" customHeight="1">
      <c r="O128" s="538"/>
      <c r="Q128" s="538"/>
      <c r="R128" s="538">
        <v>0</v>
      </c>
    </row>
    <row r="129" spans="2:18" ht="12">
      <c r="B129" s="554"/>
      <c r="C129" s="544" t="s">
        <v>402</v>
      </c>
      <c r="D129" s="541">
        <v>227161366</v>
      </c>
      <c r="E129" s="553">
        <v>204796645</v>
      </c>
      <c r="F129" s="541">
        <v>110731128</v>
      </c>
      <c r="G129" s="553">
        <v>174574975</v>
      </c>
      <c r="H129" s="541">
        <v>129636345</v>
      </c>
      <c r="I129" s="553">
        <v>81769430</v>
      </c>
      <c r="J129" s="541">
        <v>467528839</v>
      </c>
      <c r="K129" s="553">
        <v>461141050</v>
      </c>
      <c r="L129" s="578"/>
      <c r="O129" s="541">
        <v>467528839</v>
      </c>
      <c r="P129" s="538">
        <v>0</v>
      </c>
      <c r="Q129" s="541">
        <v>461141050</v>
      </c>
      <c r="R129" s="538">
        <v>0</v>
      </c>
    </row>
    <row r="130" spans="2:18" ht="12" customHeight="1">
      <c r="B130" s="554"/>
      <c r="C130" s="558" t="s">
        <v>403</v>
      </c>
      <c r="D130" s="541"/>
      <c r="E130" s="557"/>
      <c r="F130" s="541"/>
      <c r="G130" s="557"/>
      <c r="H130" s="541"/>
      <c r="I130" s="557"/>
      <c r="J130" s="541">
        <v>268568018</v>
      </c>
      <c r="K130" s="553">
        <v>288007544</v>
      </c>
      <c r="L130" s="561"/>
      <c r="O130" s="556">
        <v>268568018</v>
      </c>
      <c r="P130" s="538">
        <v>0</v>
      </c>
      <c r="Q130" s="556">
        <v>288007544</v>
      </c>
      <c r="R130" s="538">
        <v>0</v>
      </c>
    </row>
    <row r="131" spans="2:18" ht="12">
      <c r="B131" s="554"/>
      <c r="C131" s="558" t="s">
        <v>404</v>
      </c>
      <c r="D131" s="552"/>
      <c r="E131" s="557"/>
      <c r="F131" s="552"/>
      <c r="G131" s="557"/>
      <c r="H131" s="552"/>
      <c r="I131" s="557"/>
      <c r="J131" s="552">
        <v>198960821</v>
      </c>
      <c r="K131" s="553">
        <v>173133506</v>
      </c>
      <c r="L131" s="561"/>
      <c r="O131" s="556">
        <v>198960821</v>
      </c>
      <c r="P131" s="538">
        <v>0</v>
      </c>
      <c r="Q131" s="556">
        <v>173133506</v>
      </c>
      <c r="R131" s="538">
        <v>0</v>
      </c>
    </row>
    <row r="133" spans="4:20" s="542" customFormat="1" ht="12">
      <c r="D133" s="542">
        <v>0</v>
      </c>
      <c r="E133" s="542">
        <v>0</v>
      </c>
      <c r="F133" s="542">
        <v>0</v>
      </c>
      <c r="G133" s="542">
        <v>0</v>
      </c>
      <c r="H133" s="542">
        <v>0</v>
      </c>
      <c r="I133" s="542">
        <v>0</v>
      </c>
      <c r="J133" s="542">
        <v>0</v>
      </c>
      <c r="K133" s="542">
        <v>0</v>
      </c>
      <c r="O133" s="542">
        <v>0</v>
      </c>
      <c r="Q133" s="542">
        <v>0</v>
      </c>
      <c r="S133" s="525"/>
      <c r="T133" s="525"/>
    </row>
    <row r="134" spans="4:17" ht="12">
      <c r="D134" s="538"/>
      <c r="E134" s="538"/>
      <c r="F134" s="538"/>
      <c r="G134" s="538"/>
      <c r="H134" s="538"/>
      <c r="I134" s="538"/>
      <c r="J134" s="538"/>
      <c r="K134" s="538"/>
      <c r="L134" s="538"/>
      <c r="Q134" s="538"/>
    </row>
    <row r="135" spans="4:17" ht="12">
      <c r="D135" s="538"/>
      <c r="F135" s="538"/>
      <c r="H135" s="538"/>
      <c r="J135" s="538"/>
      <c r="Q135" s="538"/>
    </row>
    <row r="136" spans="5:17" ht="12">
      <c r="E136" s="538"/>
      <c r="G136" s="538"/>
      <c r="I136" s="538"/>
      <c r="Q136" s="538"/>
    </row>
    <row r="137" ht="12">
      <c r="Q137" s="538"/>
    </row>
    <row r="141" spans="2:11" ht="12" customHeight="1">
      <c r="B141" s="634" t="s">
        <v>3</v>
      </c>
      <c r="C141" s="635"/>
      <c r="D141" s="646" t="s">
        <v>410</v>
      </c>
      <c r="E141" s="647"/>
      <c r="F141" s="646" t="s">
        <v>46</v>
      </c>
      <c r="G141" s="647"/>
      <c r="H141" s="646" t="s">
        <v>411</v>
      </c>
      <c r="I141" s="647"/>
      <c r="J141" s="646" t="s">
        <v>310</v>
      </c>
      <c r="K141" s="647"/>
    </row>
    <row r="142" spans="2:11" ht="12">
      <c r="B142" s="642" t="s">
        <v>405</v>
      </c>
      <c r="C142" s="643"/>
      <c r="D142" s="528">
        <v>42551</v>
      </c>
      <c r="E142" s="529">
        <v>42185</v>
      </c>
      <c r="F142" s="528">
        <v>42551</v>
      </c>
      <c r="G142" s="529">
        <v>42185</v>
      </c>
      <c r="H142" s="528">
        <v>42551</v>
      </c>
      <c r="I142" s="529">
        <v>42185</v>
      </c>
      <c r="J142" s="528">
        <v>42551</v>
      </c>
      <c r="K142" s="529">
        <v>42185</v>
      </c>
    </row>
    <row r="143" spans="2:11" ht="12">
      <c r="B143" s="644"/>
      <c r="C143" s="645"/>
      <c r="D143" s="548" t="s">
        <v>25</v>
      </c>
      <c r="E143" s="549" t="s">
        <v>25</v>
      </c>
      <c r="F143" s="548" t="s">
        <v>25</v>
      </c>
      <c r="G143" s="549" t="s">
        <v>25</v>
      </c>
      <c r="H143" s="548" t="s">
        <v>25</v>
      </c>
      <c r="I143" s="549" t="s">
        <v>25</v>
      </c>
      <c r="J143" s="548" t="s">
        <v>25</v>
      </c>
      <c r="K143" s="549" t="s">
        <v>25</v>
      </c>
    </row>
    <row r="145" spans="2:20" ht="12">
      <c r="B145" s="533"/>
      <c r="C145" s="555" t="s">
        <v>406</v>
      </c>
      <c r="D145" s="535">
        <v>422787692</v>
      </c>
      <c r="E145" s="568">
        <v>446615594</v>
      </c>
      <c r="F145" s="535">
        <v>364430574</v>
      </c>
      <c r="G145" s="568">
        <v>304808740</v>
      </c>
      <c r="H145" s="535">
        <v>-62495843</v>
      </c>
      <c r="I145" s="557">
        <v>-60515771</v>
      </c>
      <c r="J145" s="535">
        <v>724722423</v>
      </c>
      <c r="K145" s="557">
        <v>690908563</v>
      </c>
      <c r="O145" s="552">
        <v>724722423</v>
      </c>
      <c r="P145" s="538">
        <v>0</v>
      </c>
      <c r="Q145" s="552">
        <v>690908563</v>
      </c>
      <c r="R145" s="569">
        <v>0</v>
      </c>
      <c r="T145" s="538"/>
    </row>
    <row r="146" spans="2:20" ht="12">
      <c r="B146" s="533"/>
      <c r="C146" s="555" t="s">
        <v>407</v>
      </c>
      <c r="D146" s="535">
        <v>-116110762</v>
      </c>
      <c r="E146" s="568">
        <v>-345510289</v>
      </c>
      <c r="F146" s="535">
        <v>-215358886</v>
      </c>
      <c r="G146" s="568">
        <v>-345183919</v>
      </c>
      <c r="H146" s="535">
        <v>-46386177</v>
      </c>
      <c r="I146" s="557">
        <v>3390877</v>
      </c>
      <c r="J146" s="535">
        <v>-377855825</v>
      </c>
      <c r="K146" s="557">
        <v>-687303331</v>
      </c>
      <c r="O146" s="552">
        <v>-377855825</v>
      </c>
      <c r="P146" s="538">
        <v>0</v>
      </c>
      <c r="Q146" s="552">
        <v>-687303331</v>
      </c>
      <c r="R146" s="569">
        <v>0</v>
      </c>
      <c r="T146" s="538"/>
    </row>
    <row r="147" spans="2:20" ht="12">
      <c r="B147" s="533"/>
      <c r="C147" s="555" t="s">
        <v>408</v>
      </c>
      <c r="D147" s="535">
        <v>-320141778</v>
      </c>
      <c r="E147" s="568">
        <v>-412816002</v>
      </c>
      <c r="F147" s="535">
        <v>-84848371</v>
      </c>
      <c r="G147" s="568">
        <v>-134344518</v>
      </c>
      <c r="H147" s="535">
        <v>-160510628</v>
      </c>
      <c r="I147" s="557">
        <v>-185022564</v>
      </c>
      <c r="J147" s="535">
        <v>-565500777</v>
      </c>
      <c r="K147" s="557">
        <v>-732183084</v>
      </c>
      <c r="L147" s="561"/>
      <c r="O147" s="552">
        <v>-565500777</v>
      </c>
      <c r="P147" s="538">
        <v>0</v>
      </c>
      <c r="Q147" s="552">
        <v>-732183084</v>
      </c>
      <c r="R147" s="569">
        <v>0</v>
      </c>
      <c r="T147" s="538"/>
    </row>
    <row r="148" spans="22:23" ht="12">
      <c r="V148" s="526"/>
      <c r="W148" s="526"/>
    </row>
  </sheetData>
  <sheetProtection/>
  <mergeCells count="24">
    <mergeCell ref="B141:C141"/>
    <mergeCell ref="D141:E141"/>
    <mergeCell ref="F141:G141"/>
    <mergeCell ref="H141:I141"/>
    <mergeCell ref="J141:K141"/>
    <mergeCell ref="B142:C143"/>
    <mergeCell ref="B58:C58"/>
    <mergeCell ref="B73:C73"/>
    <mergeCell ref="D73:E73"/>
    <mergeCell ref="F73:G73"/>
    <mergeCell ref="H73:I73"/>
    <mergeCell ref="B74:C75"/>
    <mergeCell ref="B34:C34"/>
    <mergeCell ref="D34:E34"/>
    <mergeCell ref="F34:G34"/>
    <mergeCell ref="H34:I34"/>
    <mergeCell ref="J34:K34"/>
    <mergeCell ref="B35:C36"/>
    <mergeCell ref="B3:C3"/>
    <mergeCell ref="D3:E3"/>
    <mergeCell ref="F3:G3"/>
    <mergeCell ref="H3:I3"/>
    <mergeCell ref="J3:K3"/>
    <mergeCell ref="B4:C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D1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525" customWidth="1"/>
    <col min="2" max="2" width="2.8515625" style="525" customWidth="1"/>
    <col min="3" max="3" width="69.7109375" style="525" customWidth="1"/>
    <col min="4" max="14" width="16.7109375" style="525" customWidth="1"/>
    <col min="15" max="15" width="17.8515625" style="525" customWidth="1"/>
    <col min="16" max="26" width="16.7109375" style="525" customWidth="1"/>
    <col min="27" max="29" width="16.57421875" style="538" customWidth="1"/>
    <col min="30" max="30" width="14.8515625" style="525" customWidth="1"/>
    <col min="31" max="32" width="6.57421875" style="525" customWidth="1"/>
    <col min="33" max="33" width="12.00390625" style="525" bestFit="1" customWidth="1"/>
    <col min="34" max="34" width="13.421875" style="525" bestFit="1" customWidth="1"/>
    <col min="35" max="35" width="12.8515625" style="525" bestFit="1" customWidth="1"/>
    <col min="36" max="16384" width="11.421875" style="525" customWidth="1"/>
  </cols>
  <sheetData>
    <row r="1" ht="12">
      <c r="AB1" s="527"/>
    </row>
    <row r="2" spans="2:29" ht="18">
      <c r="B2" s="533" t="s">
        <v>412</v>
      </c>
      <c r="C2" s="581"/>
      <c r="D2" s="656" t="s">
        <v>410</v>
      </c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8"/>
      <c r="R2" s="527"/>
      <c r="U2" s="538"/>
      <c r="V2" s="538"/>
      <c r="W2" s="538"/>
      <c r="AA2" s="525"/>
      <c r="AB2" s="525"/>
      <c r="AC2" s="525"/>
    </row>
    <row r="3" spans="2:29" ht="12">
      <c r="B3" s="634" t="s">
        <v>3</v>
      </c>
      <c r="C3" s="635"/>
      <c r="D3" s="636" t="s">
        <v>309</v>
      </c>
      <c r="E3" s="637"/>
      <c r="F3" s="646" t="s">
        <v>10</v>
      </c>
      <c r="G3" s="647"/>
      <c r="H3" s="646" t="s">
        <v>72</v>
      </c>
      <c r="I3" s="647"/>
      <c r="J3" s="646" t="s">
        <v>14</v>
      </c>
      <c r="K3" s="647"/>
      <c r="L3" s="646" t="s">
        <v>12</v>
      </c>
      <c r="M3" s="647"/>
      <c r="N3" s="646" t="s">
        <v>47</v>
      </c>
      <c r="O3" s="647"/>
      <c r="P3" s="646" t="s">
        <v>310</v>
      </c>
      <c r="Q3" s="647"/>
      <c r="R3" s="527"/>
      <c r="U3" s="538"/>
      <c r="V3" s="538"/>
      <c r="W3" s="538"/>
      <c r="AA3" s="525"/>
      <c r="AB3" s="525"/>
      <c r="AC3" s="525"/>
    </row>
    <row r="4" spans="2:29" ht="12">
      <c r="B4" s="638" t="s">
        <v>311</v>
      </c>
      <c r="C4" s="648"/>
      <c r="D4" s="528">
        <v>42551</v>
      </c>
      <c r="E4" s="529">
        <v>42369</v>
      </c>
      <c r="F4" s="528">
        <v>42551</v>
      </c>
      <c r="G4" s="529">
        <v>42369</v>
      </c>
      <c r="H4" s="528">
        <v>42551</v>
      </c>
      <c r="I4" s="529">
        <v>42369</v>
      </c>
      <c r="J4" s="528">
        <v>42551</v>
      </c>
      <c r="K4" s="529">
        <v>42369</v>
      </c>
      <c r="L4" s="528">
        <v>42551</v>
      </c>
      <c r="M4" s="529">
        <v>42369</v>
      </c>
      <c r="N4" s="528">
        <v>42551</v>
      </c>
      <c r="O4" s="529">
        <v>42369</v>
      </c>
      <c r="P4" s="528">
        <v>42551</v>
      </c>
      <c r="Q4" s="529">
        <v>42369</v>
      </c>
      <c r="R4" s="527"/>
      <c r="U4" s="538"/>
      <c r="V4" s="538"/>
      <c r="W4" s="538"/>
      <c r="AA4" s="525"/>
      <c r="AB4" s="525"/>
      <c r="AC4" s="525"/>
    </row>
    <row r="5" spans="2:29" ht="12">
      <c r="B5" s="649"/>
      <c r="C5" s="650"/>
      <c r="D5" s="530" t="s">
        <v>25</v>
      </c>
      <c r="E5" s="549" t="s">
        <v>25</v>
      </c>
      <c r="F5" s="530" t="s">
        <v>25</v>
      </c>
      <c r="G5" s="532" t="s">
        <v>25</v>
      </c>
      <c r="H5" s="530" t="s">
        <v>25</v>
      </c>
      <c r="I5" s="532" t="s">
        <v>25</v>
      </c>
      <c r="J5" s="530" t="s">
        <v>25</v>
      </c>
      <c r="K5" s="532" t="s">
        <v>25</v>
      </c>
      <c r="L5" s="530" t="s">
        <v>25</v>
      </c>
      <c r="M5" s="532" t="s">
        <v>25</v>
      </c>
      <c r="N5" s="530" t="s">
        <v>25</v>
      </c>
      <c r="O5" s="532" t="s">
        <v>25</v>
      </c>
      <c r="P5" s="530" t="s">
        <v>25</v>
      </c>
      <c r="Q5" s="532" t="s">
        <v>25</v>
      </c>
      <c r="R5" s="527"/>
      <c r="U5" s="538"/>
      <c r="V5" s="538"/>
      <c r="W5" s="538"/>
      <c r="AA5" s="525"/>
      <c r="AB5" s="525"/>
      <c r="AC5" s="525"/>
    </row>
    <row r="6" spans="2:30" ht="12">
      <c r="B6" s="533" t="s">
        <v>312</v>
      </c>
      <c r="C6" s="534"/>
      <c r="D6" s="535">
        <v>0</v>
      </c>
      <c r="E6" s="536">
        <v>5216028617</v>
      </c>
      <c r="F6" s="535">
        <v>156470151</v>
      </c>
      <c r="G6" s="540">
        <v>143791564</v>
      </c>
      <c r="H6" s="535">
        <v>148290549</v>
      </c>
      <c r="I6" s="536">
        <v>109584185</v>
      </c>
      <c r="J6" s="535">
        <v>181057102</v>
      </c>
      <c r="K6" s="536">
        <v>172957080</v>
      </c>
      <c r="L6" s="535">
        <v>204987705</v>
      </c>
      <c r="M6" s="536">
        <v>172786358</v>
      </c>
      <c r="N6" s="535">
        <v>-37676928</v>
      </c>
      <c r="O6" s="536">
        <v>-1840838256</v>
      </c>
      <c r="P6" s="541">
        <v>653128579</v>
      </c>
      <c r="Q6" s="537">
        <v>3974309548</v>
      </c>
      <c r="R6" s="527"/>
      <c r="W6" s="538"/>
      <c r="AA6" s="526"/>
      <c r="AD6" s="538"/>
    </row>
    <row r="7" spans="2:29" ht="12">
      <c r="B7" s="539"/>
      <c r="C7" s="534" t="s">
        <v>313</v>
      </c>
      <c r="D7" s="535">
        <v>0</v>
      </c>
      <c r="E7" s="575">
        <v>13726062</v>
      </c>
      <c r="F7" s="535">
        <v>26277020</v>
      </c>
      <c r="G7" s="575">
        <v>21513878</v>
      </c>
      <c r="H7" s="535">
        <v>47996092</v>
      </c>
      <c r="I7" s="575">
        <v>22236032</v>
      </c>
      <c r="J7" s="535">
        <v>81964786</v>
      </c>
      <c r="K7" s="575">
        <v>66939946</v>
      </c>
      <c r="L7" s="535">
        <v>23631735</v>
      </c>
      <c r="M7" s="575">
        <v>33818918</v>
      </c>
      <c r="N7" s="535">
        <v>0</v>
      </c>
      <c r="O7" s="575">
        <v>0</v>
      </c>
      <c r="P7" s="541">
        <v>179869633</v>
      </c>
      <c r="Q7" s="537">
        <v>158234836</v>
      </c>
      <c r="R7" s="527"/>
      <c r="S7" s="538"/>
      <c r="T7" s="538">
        <v>0</v>
      </c>
      <c r="U7" s="538">
        <v>0</v>
      </c>
      <c r="V7" s="538"/>
      <c r="W7" s="538"/>
      <c r="AA7" s="525"/>
      <c r="AB7" s="525"/>
      <c r="AC7" s="525"/>
    </row>
    <row r="8" spans="2:29" ht="12">
      <c r="B8" s="539"/>
      <c r="C8" s="534" t="s">
        <v>314</v>
      </c>
      <c r="D8" s="535">
        <v>0</v>
      </c>
      <c r="E8" s="575">
        <v>2649187</v>
      </c>
      <c r="F8" s="535">
        <v>0</v>
      </c>
      <c r="G8" s="575">
        <v>0</v>
      </c>
      <c r="H8" s="535">
        <v>6320450</v>
      </c>
      <c r="I8" s="575">
        <v>5824350</v>
      </c>
      <c r="J8" s="535">
        <v>2850842</v>
      </c>
      <c r="K8" s="575">
        <v>2992716</v>
      </c>
      <c r="L8" s="535">
        <v>7</v>
      </c>
      <c r="M8" s="575">
        <v>0</v>
      </c>
      <c r="N8" s="535">
        <v>0</v>
      </c>
      <c r="O8" s="575">
        <v>0</v>
      </c>
      <c r="P8" s="541">
        <v>9171299</v>
      </c>
      <c r="Q8" s="537">
        <v>11466253</v>
      </c>
      <c r="R8" s="527"/>
      <c r="T8" s="538">
        <v>0</v>
      </c>
      <c r="U8" s="538">
        <v>0</v>
      </c>
      <c r="V8" s="538"/>
      <c r="W8" s="538"/>
      <c r="AA8" s="525"/>
      <c r="AB8" s="525"/>
      <c r="AC8" s="525"/>
    </row>
    <row r="9" spans="2:29" ht="12">
      <c r="B9" s="539"/>
      <c r="C9" s="534" t="s">
        <v>315</v>
      </c>
      <c r="D9" s="535">
        <v>0</v>
      </c>
      <c r="E9" s="575">
        <v>47</v>
      </c>
      <c r="F9" s="535">
        <v>803160</v>
      </c>
      <c r="G9" s="575">
        <v>1458900</v>
      </c>
      <c r="H9" s="535">
        <v>7990220</v>
      </c>
      <c r="I9" s="575">
        <v>11386388</v>
      </c>
      <c r="J9" s="535">
        <v>3954834</v>
      </c>
      <c r="K9" s="575">
        <v>7812064</v>
      </c>
      <c r="L9" s="535">
        <v>4444612</v>
      </c>
      <c r="M9" s="575">
        <v>6237667</v>
      </c>
      <c r="N9" s="535">
        <v>0</v>
      </c>
      <c r="O9" s="575">
        <v>0</v>
      </c>
      <c r="P9" s="541">
        <v>17192826</v>
      </c>
      <c r="Q9" s="537">
        <v>26895066</v>
      </c>
      <c r="R9" s="527"/>
      <c r="T9" s="538">
        <v>0</v>
      </c>
      <c r="U9" s="538">
        <v>0</v>
      </c>
      <c r="V9" s="538"/>
      <c r="W9" s="538"/>
      <c r="AA9" s="525"/>
      <c r="AB9" s="525"/>
      <c r="AC9" s="525"/>
    </row>
    <row r="10" spans="2:29" ht="12">
      <c r="B10" s="539"/>
      <c r="C10" s="534" t="s">
        <v>316</v>
      </c>
      <c r="D10" s="535">
        <v>0</v>
      </c>
      <c r="E10" s="575">
        <v>15361</v>
      </c>
      <c r="F10" s="535">
        <v>103768076</v>
      </c>
      <c r="G10" s="575">
        <v>91879708</v>
      </c>
      <c r="H10" s="535">
        <v>39135264</v>
      </c>
      <c r="I10" s="575">
        <v>27816899</v>
      </c>
      <c r="J10" s="535">
        <v>68689990</v>
      </c>
      <c r="K10" s="575">
        <v>80179914</v>
      </c>
      <c r="L10" s="535">
        <v>106046268</v>
      </c>
      <c r="M10" s="575">
        <v>81432845</v>
      </c>
      <c r="N10" s="535">
        <v>299914</v>
      </c>
      <c r="O10" s="575">
        <v>209266</v>
      </c>
      <c r="P10" s="541">
        <v>317939512</v>
      </c>
      <c r="Q10" s="537">
        <v>281533993</v>
      </c>
      <c r="R10" s="527"/>
      <c r="T10" s="538">
        <v>0</v>
      </c>
      <c r="U10" s="538">
        <v>0</v>
      </c>
      <c r="V10" s="538"/>
      <c r="W10" s="538"/>
      <c r="AA10" s="525"/>
      <c r="AB10" s="525"/>
      <c r="AC10" s="525"/>
    </row>
    <row r="11" spans="2:29" ht="12">
      <c r="B11" s="539"/>
      <c r="C11" s="534" t="s">
        <v>317</v>
      </c>
      <c r="D11" s="535">
        <v>0</v>
      </c>
      <c r="E11" s="575">
        <v>28482912</v>
      </c>
      <c r="F11" s="535">
        <v>20871985</v>
      </c>
      <c r="G11" s="575">
        <v>24188529</v>
      </c>
      <c r="H11" s="535">
        <v>41085827</v>
      </c>
      <c r="I11" s="575">
        <v>40682826</v>
      </c>
      <c r="J11" s="535">
        <v>13279704</v>
      </c>
      <c r="K11" s="575">
        <v>7299356</v>
      </c>
      <c r="L11" s="535">
        <v>49935842</v>
      </c>
      <c r="M11" s="575">
        <v>28001327</v>
      </c>
      <c r="N11" s="535">
        <v>-37976842</v>
      </c>
      <c r="O11" s="575">
        <v>-58956778</v>
      </c>
      <c r="P11" s="541">
        <v>87196516</v>
      </c>
      <c r="Q11" s="537">
        <v>69698172</v>
      </c>
      <c r="R11" s="527"/>
      <c r="T11" s="538">
        <v>0</v>
      </c>
      <c r="U11" s="538">
        <v>0</v>
      </c>
      <c r="V11" s="538"/>
      <c r="W11" s="538"/>
      <c r="AA11" s="525"/>
      <c r="AB11" s="525"/>
      <c r="AC11" s="525"/>
    </row>
    <row r="12" spans="2:29" ht="12">
      <c r="B12" s="539"/>
      <c r="C12" s="534" t="s">
        <v>318</v>
      </c>
      <c r="D12" s="535">
        <v>0</v>
      </c>
      <c r="E12" s="575">
        <v>0</v>
      </c>
      <c r="F12" s="535">
        <v>2260514</v>
      </c>
      <c r="G12" s="575">
        <v>2707246</v>
      </c>
      <c r="H12" s="535">
        <v>21957</v>
      </c>
      <c r="I12" s="575">
        <v>19388</v>
      </c>
      <c r="J12" s="535">
        <v>10313346</v>
      </c>
      <c r="K12" s="575">
        <v>7727748</v>
      </c>
      <c r="L12" s="535">
        <v>20908437</v>
      </c>
      <c r="M12" s="575">
        <v>23211279</v>
      </c>
      <c r="N12" s="535">
        <v>0</v>
      </c>
      <c r="O12" s="575">
        <v>0</v>
      </c>
      <c r="P12" s="541">
        <v>33504254</v>
      </c>
      <c r="Q12" s="537">
        <v>33665661</v>
      </c>
      <c r="R12" s="527"/>
      <c r="T12" s="538">
        <v>0</v>
      </c>
      <c r="U12" s="538">
        <v>0</v>
      </c>
      <c r="V12" s="538"/>
      <c r="W12" s="538"/>
      <c r="AA12" s="525"/>
      <c r="AB12" s="525"/>
      <c r="AC12" s="525"/>
    </row>
    <row r="13" spans="2:29" ht="12">
      <c r="B13" s="539"/>
      <c r="C13" s="534" t="s">
        <v>319</v>
      </c>
      <c r="D13" s="535">
        <v>0</v>
      </c>
      <c r="E13" s="575">
        <v>0</v>
      </c>
      <c r="F13" s="535">
        <v>2489396</v>
      </c>
      <c r="G13" s="575">
        <v>2043303</v>
      </c>
      <c r="H13" s="535">
        <v>5740739</v>
      </c>
      <c r="I13" s="575">
        <v>1618302</v>
      </c>
      <c r="J13" s="535">
        <v>3600</v>
      </c>
      <c r="K13" s="575">
        <v>5336</v>
      </c>
      <c r="L13" s="535">
        <v>20804</v>
      </c>
      <c r="M13" s="575">
        <v>84322</v>
      </c>
      <c r="N13" s="535">
        <v>0</v>
      </c>
      <c r="O13" s="575">
        <v>0</v>
      </c>
      <c r="P13" s="541">
        <v>8254539</v>
      </c>
      <c r="Q13" s="537">
        <v>3751263</v>
      </c>
      <c r="R13" s="527"/>
      <c r="T13" s="538">
        <v>0</v>
      </c>
      <c r="U13" s="538">
        <v>0</v>
      </c>
      <c r="V13" s="538"/>
      <c r="W13" s="538"/>
      <c r="AA13" s="525"/>
      <c r="AB13" s="525"/>
      <c r="AC13" s="525"/>
    </row>
    <row r="14" spans="17:29" ht="12">
      <c r="Q14" s="543"/>
      <c r="R14" s="527"/>
      <c r="U14" s="538"/>
      <c r="V14" s="538"/>
      <c r="W14" s="538"/>
      <c r="AA14" s="525"/>
      <c r="AB14" s="525"/>
      <c r="AC14" s="525"/>
    </row>
    <row r="15" spans="2:29" ht="24">
      <c r="B15" s="539"/>
      <c r="C15" s="544" t="s">
        <v>320</v>
      </c>
      <c r="D15" s="535">
        <v>0</v>
      </c>
      <c r="E15" s="575">
        <v>5171155048</v>
      </c>
      <c r="F15" s="535">
        <v>0</v>
      </c>
      <c r="G15" s="575">
        <v>0</v>
      </c>
      <c r="H15" s="535">
        <v>0</v>
      </c>
      <c r="I15" s="575">
        <v>0</v>
      </c>
      <c r="J15" s="535">
        <v>0</v>
      </c>
      <c r="K15" s="575">
        <v>0</v>
      </c>
      <c r="L15" s="535">
        <v>0</v>
      </c>
      <c r="M15" s="575">
        <v>0</v>
      </c>
      <c r="N15" s="535">
        <v>0</v>
      </c>
      <c r="O15" s="575">
        <v>-1782090744</v>
      </c>
      <c r="P15" s="541">
        <v>0</v>
      </c>
      <c r="Q15" s="537">
        <v>3389064304</v>
      </c>
      <c r="R15" s="527"/>
      <c r="T15" s="538">
        <v>0</v>
      </c>
      <c r="U15" s="538">
        <v>0</v>
      </c>
      <c r="V15" s="538"/>
      <c r="W15" s="538"/>
      <c r="AA15" s="525"/>
      <c r="AB15" s="525"/>
      <c r="AC15" s="525"/>
    </row>
    <row r="16" spans="17:29" ht="12">
      <c r="Q16" s="543"/>
      <c r="R16" s="527"/>
      <c r="U16" s="538"/>
      <c r="V16" s="538"/>
      <c r="W16" s="538"/>
      <c r="AA16" s="525"/>
      <c r="AB16" s="525"/>
      <c r="AC16" s="525"/>
    </row>
    <row r="17" spans="2:30" ht="12">
      <c r="B17" s="533" t="s">
        <v>321</v>
      </c>
      <c r="C17" s="534"/>
      <c r="D17" s="535">
        <v>0</v>
      </c>
      <c r="E17" s="536">
        <v>34135</v>
      </c>
      <c r="F17" s="535">
        <v>460494359</v>
      </c>
      <c r="G17" s="540">
        <v>514526563</v>
      </c>
      <c r="H17" s="535">
        <v>421318080</v>
      </c>
      <c r="I17" s="536">
        <v>377376503</v>
      </c>
      <c r="J17" s="535">
        <v>1832067668</v>
      </c>
      <c r="K17" s="536">
        <v>1807828818</v>
      </c>
      <c r="L17" s="535">
        <v>882256825</v>
      </c>
      <c r="M17" s="536">
        <v>903328613</v>
      </c>
      <c r="N17" s="535">
        <v>-22951720</v>
      </c>
      <c r="O17" s="536">
        <v>467827511</v>
      </c>
      <c r="P17" s="541">
        <v>3573185212</v>
      </c>
      <c r="Q17" s="537">
        <v>4070922143</v>
      </c>
      <c r="R17" s="527"/>
      <c r="W17" s="538"/>
      <c r="AA17" s="526"/>
      <c r="AD17" s="538"/>
    </row>
    <row r="18" spans="2:29" ht="12">
      <c r="B18" s="539"/>
      <c r="C18" s="534" t="s">
        <v>322</v>
      </c>
      <c r="D18" s="535">
        <v>0</v>
      </c>
      <c r="E18" s="575">
        <v>0</v>
      </c>
      <c r="F18" s="535">
        <v>0</v>
      </c>
      <c r="G18" s="575">
        <v>0</v>
      </c>
      <c r="H18" s="535">
        <v>1</v>
      </c>
      <c r="I18" s="575">
        <v>1</v>
      </c>
      <c r="J18" s="535">
        <v>1489313</v>
      </c>
      <c r="K18" s="575">
        <v>612676</v>
      </c>
      <c r="L18" s="535">
        <v>1699</v>
      </c>
      <c r="M18" s="575">
        <v>13305</v>
      </c>
      <c r="N18" s="535">
        <v>0</v>
      </c>
      <c r="O18" s="575">
        <v>0</v>
      </c>
      <c r="P18" s="541">
        <v>1491013</v>
      </c>
      <c r="Q18" s="537">
        <v>625982</v>
      </c>
      <c r="R18" s="527"/>
      <c r="T18" s="538">
        <v>0</v>
      </c>
      <c r="U18" s="538">
        <v>0</v>
      </c>
      <c r="V18" s="538"/>
      <c r="W18" s="538"/>
      <c r="AA18" s="525"/>
      <c r="AB18" s="525"/>
      <c r="AC18" s="525"/>
    </row>
    <row r="19" spans="2:29" ht="12">
      <c r="B19" s="539"/>
      <c r="C19" s="534" t="s">
        <v>323</v>
      </c>
      <c r="D19" s="535">
        <v>0</v>
      </c>
      <c r="E19" s="575">
        <v>0</v>
      </c>
      <c r="F19" s="535">
        <v>1173860</v>
      </c>
      <c r="G19" s="575">
        <v>3600646</v>
      </c>
      <c r="H19" s="535">
        <v>5265765</v>
      </c>
      <c r="I19" s="575">
        <v>5159456</v>
      </c>
      <c r="J19" s="535">
        <v>1130895</v>
      </c>
      <c r="K19" s="575">
        <v>1087677</v>
      </c>
      <c r="L19" s="535">
        <v>0</v>
      </c>
      <c r="M19" s="575">
        <v>0</v>
      </c>
      <c r="N19" s="535">
        <v>-216768</v>
      </c>
      <c r="O19" s="575">
        <v>0</v>
      </c>
      <c r="P19" s="541">
        <v>7353752</v>
      </c>
      <c r="Q19" s="537">
        <v>9847779</v>
      </c>
      <c r="R19" s="527"/>
      <c r="T19" s="538">
        <v>0</v>
      </c>
      <c r="U19" s="538">
        <v>0</v>
      </c>
      <c r="V19" s="538"/>
      <c r="W19" s="538"/>
      <c r="AA19" s="525"/>
      <c r="AB19" s="525"/>
      <c r="AC19" s="525"/>
    </row>
    <row r="20" spans="2:29" ht="12">
      <c r="B20" s="539"/>
      <c r="C20" s="534" t="s">
        <v>324</v>
      </c>
      <c r="D20" s="535">
        <v>0</v>
      </c>
      <c r="E20" s="575">
        <v>0</v>
      </c>
      <c r="F20" s="535">
        <v>279442218</v>
      </c>
      <c r="G20" s="575">
        <v>301118584</v>
      </c>
      <c r="H20" s="535">
        <v>8818852</v>
      </c>
      <c r="I20" s="575">
        <v>7390854</v>
      </c>
      <c r="J20" s="535">
        <v>9999557</v>
      </c>
      <c r="K20" s="575">
        <v>1942063</v>
      </c>
      <c r="L20" s="535">
        <v>0</v>
      </c>
      <c r="M20" s="575">
        <v>0</v>
      </c>
      <c r="N20" s="535">
        <v>0</v>
      </c>
      <c r="O20" s="575">
        <v>0</v>
      </c>
      <c r="P20" s="541">
        <v>298260627</v>
      </c>
      <c r="Q20" s="537">
        <v>310451501</v>
      </c>
      <c r="R20" s="527"/>
      <c r="T20" s="538">
        <v>0</v>
      </c>
      <c r="U20" s="538">
        <v>0</v>
      </c>
      <c r="V20" s="538"/>
      <c r="W20" s="538"/>
      <c r="AA20" s="525"/>
      <c r="AB20" s="525"/>
      <c r="AC20" s="525"/>
    </row>
    <row r="21" spans="2:29" ht="12">
      <c r="B21" s="539"/>
      <c r="C21" s="534" t="s">
        <v>325</v>
      </c>
      <c r="D21" s="535">
        <v>0</v>
      </c>
      <c r="E21" s="575">
        <v>0</v>
      </c>
      <c r="F21" s="535">
        <v>147779</v>
      </c>
      <c r="G21" s="575">
        <v>0</v>
      </c>
      <c r="H21" s="535">
        <v>22951719</v>
      </c>
      <c r="I21" s="575">
        <v>24422654</v>
      </c>
      <c r="J21" s="535">
        <v>0</v>
      </c>
      <c r="K21" s="575">
        <v>0</v>
      </c>
      <c r="L21" s="535">
        <v>0</v>
      </c>
      <c r="M21" s="575">
        <v>0</v>
      </c>
      <c r="N21" s="535">
        <v>-22734952</v>
      </c>
      <c r="O21" s="575">
        <v>-24422654</v>
      </c>
      <c r="P21" s="541">
        <v>364546</v>
      </c>
      <c r="Q21" s="537">
        <v>0</v>
      </c>
      <c r="R21" s="527"/>
      <c r="T21" s="538">
        <v>0</v>
      </c>
      <c r="U21" s="538">
        <v>0</v>
      </c>
      <c r="V21" s="538"/>
      <c r="W21" s="538"/>
      <c r="AA21" s="525"/>
      <c r="AB21" s="525"/>
      <c r="AC21" s="525"/>
    </row>
    <row r="22" spans="2:29" ht="12">
      <c r="B22" s="539"/>
      <c r="C22" s="534" t="s">
        <v>326</v>
      </c>
      <c r="D22" s="535">
        <v>0</v>
      </c>
      <c r="E22" s="575">
        <v>0</v>
      </c>
      <c r="F22" s="535">
        <v>1385299</v>
      </c>
      <c r="G22" s="575">
        <v>2083893</v>
      </c>
      <c r="H22" s="535">
        <v>37190238</v>
      </c>
      <c r="I22" s="575">
        <v>32530127</v>
      </c>
      <c r="J22" s="535">
        <v>0</v>
      </c>
      <c r="K22" s="575">
        <v>0</v>
      </c>
      <c r="L22" s="535">
        <v>48573339</v>
      </c>
      <c r="M22" s="575">
        <v>40166814</v>
      </c>
      <c r="N22" s="535">
        <v>0</v>
      </c>
      <c r="O22" s="575">
        <v>403581048</v>
      </c>
      <c r="P22" s="541">
        <v>87148876</v>
      </c>
      <c r="Q22" s="537">
        <v>478361882</v>
      </c>
      <c r="R22" s="527"/>
      <c r="T22" s="538">
        <v>0</v>
      </c>
      <c r="U22" s="538">
        <v>0</v>
      </c>
      <c r="V22" s="538"/>
      <c r="W22" s="538"/>
      <c r="AA22" s="525"/>
      <c r="AB22" s="525"/>
      <c r="AC22" s="525"/>
    </row>
    <row r="23" spans="2:29" ht="12">
      <c r="B23" s="539"/>
      <c r="C23" s="534" t="s">
        <v>327</v>
      </c>
      <c r="D23" s="535">
        <v>0</v>
      </c>
      <c r="E23" s="575">
        <v>0</v>
      </c>
      <c r="F23" s="535">
        <v>32834</v>
      </c>
      <c r="G23" s="575">
        <v>44948</v>
      </c>
      <c r="H23" s="535">
        <v>2829119</v>
      </c>
      <c r="I23" s="575">
        <v>2367312</v>
      </c>
      <c r="J23" s="535">
        <v>20986265</v>
      </c>
      <c r="K23" s="575">
        <v>20180823</v>
      </c>
      <c r="L23" s="535">
        <v>10703705</v>
      </c>
      <c r="M23" s="575">
        <v>11072435</v>
      </c>
      <c r="N23" s="535">
        <v>0</v>
      </c>
      <c r="O23" s="575">
        <v>0</v>
      </c>
      <c r="P23" s="541">
        <v>34551923</v>
      </c>
      <c r="Q23" s="537">
        <v>33665518</v>
      </c>
      <c r="R23" s="527"/>
      <c r="T23" s="538">
        <v>0</v>
      </c>
      <c r="U23" s="538">
        <v>0</v>
      </c>
      <c r="V23" s="538"/>
      <c r="W23" s="538"/>
      <c r="AA23" s="525"/>
      <c r="AB23" s="525"/>
      <c r="AC23" s="525"/>
    </row>
    <row r="24" spans="2:29" ht="12">
      <c r="B24" s="539"/>
      <c r="C24" s="534" t="s">
        <v>328</v>
      </c>
      <c r="D24" s="535">
        <v>0</v>
      </c>
      <c r="E24" s="575">
        <v>0</v>
      </c>
      <c r="F24" s="535">
        <v>866444</v>
      </c>
      <c r="G24" s="575">
        <v>1070608</v>
      </c>
      <c r="H24" s="535">
        <v>0</v>
      </c>
      <c r="I24" s="575">
        <v>0</v>
      </c>
      <c r="J24" s="535">
        <v>4345042</v>
      </c>
      <c r="K24" s="575">
        <v>4285458</v>
      </c>
      <c r="L24" s="535">
        <v>0</v>
      </c>
      <c r="M24" s="575">
        <v>6675472</v>
      </c>
      <c r="N24" s="535">
        <v>0</v>
      </c>
      <c r="O24" s="575">
        <v>88669117</v>
      </c>
      <c r="P24" s="541">
        <v>5211486</v>
      </c>
      <c r="Q24" s="537">
        <v>100700655</v>
      </c>
      <c r="R24" s="527"/>
      <c r="T24" s="538">
        <v>0</v>
      </c>
      <c r="U24" s="538">
        <v>0</v>
      </c>
      <c r="V24" s="538"/>
      <c r="W24" s="538"/>
      <c r="AA24" s="525"/>
      <c r="AB24" s="525"/>
      <c r="AC24" s="525"/>
    </row>
    <row r="25" spans="2:29" ht="12">
      <c r="B25" s="539"/>
      <c r="C25" s="534" t="s">
        <v>329</v>
      </c>
      <c r="D25" s="535">
        <v>0</v>
      </c>
      <c r="E25" s="575">
        <v>0</v>
      </c>
      <c r="F25" s="535">
        <v>176973922</v>
      </c>
      <c r="G25" s="575">
        <v>205987826</v>
      </c>
      <c r="H25" s="535">
        <v>320080187</v>
      </c>
      <c r="I25" s="575">
        <v>284339062</v>
      </c>
      <c r="J25" s="535">
        <v>1778406052</v>
      </c>
      <c r="K25" s="575">
        <v>1761539131</v>
      </c>
      <c r="L25" s="535">
        <v>822978082</v>
      </c>
      <c r="M25" s="575">
        <v>845400587</v>
      </c>
      <c r="N25" s="535">
        <v>0</v>
      </c>
      <c r="O25" s="575">
        <v>0</v>
      </c>
      <c r="P25" s="541">
        <v>3098438243</v>
      </c>
      <c r="Q25" s="537">
        <v>3097266606</v>
      </c>
      <c r="R25" s="527"/>
      <c r="T25" s="538">
        <v>0</v>
      </c>
      <c r="U25" s="538">
        <v>0</v>
      </c>
      <c r="V25" s="538"/>
      <c r="W25" s="538"/>
      <c r="AA25" s="525"/>
      <c r="AB25" s="525"/>
      <c r="AC25" s="525"/>
    </row>
    <row r="26" spans="2:29" ht="12">
      <c r="B26" s="539"/>
      <c r="C26" s="534" t="s">
        <v>330</v>
      </c>
      <c r="D26" s="535">
        <v>0</v>
      </c>
      <c r="E26" s="575">
        <v>0</v>
      </c>
      <c r="F26" s="535">
        <v>0</v>
      </c>
      <c r="G26" s="575">
        <v>0</v>
      </c>
      <c r="H26" s="535">
        <v>0</v>
      </c>
      <c r="I26" s="575">
        <v>0</v>
      </c>
      <c r="J26" s="535">
        <v>0</v>
      </c>
      <c r="K26" s="575">
        <v>0</v>
      </c>
      <c r="L26" s="535">
        <v>0</v>
      </c>
      <c r="M26" s="575">
        <v>0</v>
      </c>
      <c r="N26" s="535">
        <v>0</v>
      </c>
      <c r="O26" s="575">
        <v>0</v>
      </c>
      <c r="P26" s="541">
        <v>0</v>
      </c>
      <c r="Q26" s="537">
        <v>0</v>
      </c>
      <c r="R26" s="527"/>
      <c r="T26" s="538">
        <v>0</v>
      </c>
      <c r="U26" s="538">
        <v>0</v>
      </c>
      <c r="V26" s="538"/>
      <c r="W26" s="538"/>
      <c r="AA26" s="525"/>
      <c r="AB26" s="525"/>
      <c r="AC26" s="525"/>
    </row>
    <row r="27" spans="2:29" ht="12">
      <c r="B27" s="539"/>
      <c r="C27" s="534" t="s">
        <v>331</v>
      </c>
      <c r="D27" s="535">
        <v>0</v>
      </c>
      <c r="E27" s="575">
        <v>34135</v>
      </c>
      <c r="F27" s="535">
        <v>472003</v>
      </c>
      <c r="G27" s="575">
        <v>620058</v>
      </c>
      <c r="H27" s="535">
        <v>24182199</v>
      </c>
      <c r="I27" s="575">
        <v>21167037</v>
      </c>
      <c r="J27" s="535">
        <v>15710544</v>
      </c>
      <c r="K27" s="575">
        <v>18180990</v>
      </c>
      <c r="L27" s="535">
        <v>0</v>
      </c>
      <c r="M27" s="575">
        <v>0</v>
      </c>
      <c r="N27" s="535">
        <v>0</v>
      </c>
      <c r="O27" s="575">
        <v>0</v>
      </c>
      <c r="P27" s="541">
        <v>40364746</v>
      </c>
      <c r="Q27" s="537">
        <v>40002220</v>
      </c>
      <c r="R27" s="527"/>
      <c r="T27" s="538">
        <v>0</v>
      </c>
      <c r="U27" s="538">
        <v>0</v>
      </c>
      <c r="V27" s="538"/>
      <c r="W27" s="538"/>
      <c r="AA27" s="525"/>
      <c r="AB27" s="525"/>
      <c r="AC27" s="525"/>
    </row>
    <row r="28" spans="17:29" ht="12">
      <c r="Q28" s="543"/>
      <c r="R28" s="527"/>
      <c r="U28" s="538"/>
      <c r="V28" s="538"/>
      <c r="W28" s="538"/>
      <c r="AA28" s="525"/>
      <c r="AB28" s="525"/>
      <c r="AC28" s="525"/>
    </row>
    <row r="29" spans="2:29" ht="12">
      <c r="B29" s="545" t="s">
        <v>332</v>
      </c>
      <c r="C29" s="546"/>
      <c r="D29" s="541">
        <v>0</v>
      </c>
      <c r="E29" s="582">
        <v>5216062752</v>
      </c>
      <c r="F29" s="541">
        <v>616964510</v>
      </c>
      <c r="G29" s="582">
        <v>658318127</v>
      </c>
      <c r="H29" s="541">
        <v>569608629</v>
      </c>
      <c r="I29" s="582">
        <v>486960688</v>
      </c>
      <c r="J29" s="541">
        <v>2013124770</v>
      </c>
      <c r="K29" s="582">
        <v>1980785898</v>
      </c>
      <c r="L29" s="541">
        <v>1087244530</v>
      </c>
      <c r="M29" s="582">
        <v>1076114971</v>
      </c>
      <c r="N29" s="541">
        <v>-60628648</v>
      </c>
      <c r="O29" s="582">
        <v>-1373010745</v>
      </c>
      <c r="P29" s="541">
        <v>4226313791</v>
      </c>
      <c r="Q29" s="582">
        <v>8045231691</v>
      </c>
      <c r="R29" s="527"/>
      <c r="U29" s="538"/>
      <c r="V29" s="538"/>
      <c r="W29" s="538"/>
      <c r="AA29" s="525"/>
      <c r="AB29" s="525"/>
      <c r="AC29" s="525"/>
    </row>
    <row r="30" spans="18:29" ht="12">
      <c r="R30" s="527"/>
      <c r="U30" s="538"/>
      <c r="V30" s="538"/>
      <c r="W30" s="538"/>
      <c r="AA30" s="525"/>
      <c r="AB30" s="525"/>
      <c r="AC30" s="525"/>
    </row>
    <row r="31" spans="18:29" ht="12">
      <c r="R31" s="527"/>
      <c r="U31" s="538"/>
      <c r="V31" s="538"/>
      <c r="W31" s="538"/>
      <c r="AA31" s="525"/>
      <c r="AB31" s="525"/>
      <c r="AC31" s="525"/>
    </row>
    <row r="32" spans="18:29" ht="12">
      <c r="R32" s="527"/>
      <c r="U32" s="538"/>
      <c r="V32" s="538"/>
      <c r="W32" s="538"/>
      <c r="AA32" s="525"/>
      <c r="AB32" s="525"/>
      <c r="AC32" s="525"/>
    </row>
    <row r="33" spans="2:29" ht="18">
      <c r="B33" s="533" t="s">
        <v>412</v>
      </c>
      <c r="C33" s="581"/>
      <c r="D33" s="656" t="s">
        <v>410</v>
      </c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8"/>
      <c r="R33" s="527"/>
      <c r="U33" s="538"/>
      <c r="V33" s="538"/>
      <c r="W33" s="538"/>
      <c r="AA33" s="525"/>
      <c r="AB33" s="525"/>
      <c r="AC33" s="525"/>
    </row>
    <row r="34" spans="2:29" ht="12">
      <c r="B34" s="634" t="s">
        <v>3</v>
      </c>
      <c r="C34" s="635"/>
      <c r="D34" s="636" t="s">
        <v>309</v>
      </c>
      <c r="E34" s="637"/>
      <c r="F34" s="646" t="s">
        <v>10</v>
      </c>
      <c r="G34" s="647"/>
      <c r="H34" s="646" t="s">
        <v>72</v>
      </c>
      <c r="I34" s="647"/>
      <c r="J34" s="646" t="s">
        <v>14</v>
      </c>
      <c r="K34" s="647"/>
      <c r="L34" s="646" t="s">
        <v>12</v>
      </c>
      <c r="M34" s="647"/>
      <c r="N34" s="646" t="s">
        <v>47</v>
      </c>
      <c r="O34" s="647"/>
      <c r="P34" s="646" t="s">
        <v>310</v>
      </c>
      <c r="Q34" s="647"/>
      <c r="R34" s="527"/>
      <c r="U34" s="538"/>
      <c r="V34" s="538"/>
      <c r="W34" s="538"/>
      <c r="AA34" s="525"/>
      <c r="AB34" s="525"/>
      <c r="AC34" s="525"/>
    </row>
    <row r="35" spans="2:29" ht="12">
      <c r="B35" s="642" t="s">
        <v>333</v>
      </c>
      <c r="C35" s="643"/>
      <c r="D35" s="528">
        <v>42551</v>
      </c>
      <c r="E35" s="529">
        <v>42369</v>
      </c>
      <c r="F35" s="528">
        <v>42551</v>
      </c>
      <c r="G35" s="529">
        <v>42369</v>
      </c>
      <c r="H35" s="528">
        <v>42551</v>
      </c>
      <c r="I35" s="529">
        <v>42369</v>
      </c>
      <c r="J35" s="528">
        <v>42551</v>
      </c>
      <c r="K35" s="529">
        <v>42369</v>
      </c>
      <c r="L35" s="528">
        <v>42551</v>
      </c>
      <c r="M35" s="529">
        <v>42369</v>
      </c>
      <c r="N35" s="528">
        <v>42551</v>
      </c>
      <c r="O35" s="529">
        <v>42369</v>
      </c>
      <c r="P35" s="528">
        <v>42551</v>
      </c>
      <c r="Q35" s="529">
        <v>42369</v>
      </c>
      <c r="R35" s="527"/>
      <c r="U35" s="538"/>
      <c r="V35" s="538"/>
      <c r="W35" s="538"/>
      <c r="AA35" s="525"/>
      <c r="AB35" s="525"/>
      <c r="AC35" s="525"/>
    </row>
    <row r="36" spans="2:29" ht="12">
      <c r="B36" s="644"/>
      <c r="C36" s="645"/>
      <c r="D36" s="530" t="s">
        <v>25</v>
      </c>
      <c r="E36" s="532" t="s">
        <v>25</v>
      </c>
      <c r="F36" s="530" t="s">
        <v>25</v>
      </c>
      <c r="G36" s="532" t="s">
        <v>25</v>
      </c>
      <c r="H36" s="530" t="s">
        <v>25</v>
      </c>
      <c r="I36" s="532" t="s">
        <v>25</v>
      </c>
      <c r="J36" s="530" t="s">
        <v>25</v>
      </c>
      <c r="K36" s="532" t="s">
        <v>25</v>
      </c>
      <c r="L36" s="530" t="s">
        <v>25</v>
      </c>
      <c r="M36" s="532" t="s">
        <v>25</v>
      </c>
      <c r="N36" s="530" t="s">
        <v>25</v>
      </c>
      <c r="O36" s="532" t="s">
        <v>25</v>
      </c>
      <c r="P36" s="530" t="s">
        <v>25</v>
      </c>
      <c r="Q36" s="532" t="s">
        <v>25</v>
      </c>
      <c r="R36" s="527"/>
      <c r="U36" s="538"/>
      <c r="V36" s="538"/>
      <c r="W36" s="538"/>
      <c r="AA36" s="525"/>
      <c r="AB36" s="525"/>
      <c r="AC36" s="525"/>
    </row>
    <row r="37" spans="2:30" ht="12">
      <c r="B37" s="533" t="s">
        <v>334</v>
      </c>
      <c r="C37" s="534"/>
      <c r="D37" s="535">
        <v>0</v>
      </c>
      <c r="E37" s="540">
        <v>1828533074</v>
      </c>
      <c r="F37" s="535">
        <v>233104587</v>
      </c>
      <c r="G37" s="540">
        <v>219381678</v>
      </c>
      <c r="H37" s="535">
        <v>167512965</v>
      </c>
      <c r="I37" s="536">
        <v>126744267</v>
      </c>
      <c r="J37" s="535">
        <v>373840305</v>
      </c>
      <c r="K37" s="536">
        <v>349716663</v>
      </c>
      <c r="L37" s="535">
        <v>146040061</v>
      </c>
      <c r="M37" s="536">
        <v>149548832</v>
      </c>
      <c r="N37" s="535">
        <v>-17041289</v>
      </c>
      <c r="O37" s="536">
        <v>61192354</v>
      </c>
      <c r="P37" s="541">
        <v>903456629</v>
      </c>
      <c r="Q37" s="537">
        <v>2735116868</v>
      </c>
      <c r="R37" s="527"/>
      <c r="W37" s="538"/>
      <c r="AA37" s="526"/>
      <c r="AD37" s="538"/>
    </row>
    <row r="38" spans="2:29" ht="12">
      <c r="B38" s="539"/>
      <c r="C38" s="534" t="s">
        <v>335</v>
      </c>
      <c r="D38" s="535">
        <v>0</v>
      </c>
      <c r="E38" s="568">
        <v>417400</v>
      </c>
      <c r="F38" s="535">
        <v>25873566</v>
      </c>
      <c r="G38" s="568">
        <v>30356957</v>
      </c>
      <c r="H38" s="535">
        <v>4445819</v>
      </c>
      <c r="I38" s="568">
        <v>1718719</v>
      </c>
      <c r="J38" s="535">
        <v>170793676</v>
      </c>
      <c r="K38" s="568">
        <v>135606953</v>
      </c>
      <c r="L38" s="535">
        <v>59725302</v>
      </c>
      <c r="M38" s="568">
        <v>62170269</v>
      </c>
      <c r="N38" s="535">
        <v>0</v>
      </c>
      <c r="O38" s="568">
        <v>0</v>
      </c>
      <c r="P38" s="541">
        <v>260838363</v>
      </c>
      <c r="Q38" s="537">
        <v>230270298</v>
      </c>
      <c r="R38" s="527"/>
      <c r="T38" s="538">
        <v>0</v>
      </c>
      <c r="U38" s="538">
        <v>0</v>
      </c>
      <c r="V38" s="538"/>
      <c r="W38" s="538"/>
      <c r="AA38" s="525"/>
      <c r="AB38" s="525"/>
      <c r="AC38" s="525"/>
    </row>
    <row r="39" spans="2:29" ht="12">
      <c r="B39" s="539"/>
      <c r="C39" s="534" t="s">
        <v>336</v>
      </c>
      <c r="D39" s="535">
        <v>0</v>
      </c>
      <c r="E39" s="568">
        <v>158892</v>
      </c>
      <c r="F39" s="535">
        <v>138260477</v>
      </c>
      <c r="G39" s="568">
        <v>121997587</v>
      </c>
      <c r="H39" s="535">
        <v>56413969</v>
      </c>
      <c r="I39" s="568">
        <v>47259646</v>
      </c>
      <c r="J39" s="535">
        <v>110587257</v>
      </c>
      <c r="K39" s="568">
        <v>89385378</v>
      </c>
      <c r="L39" s="535">
        <v>61398943</v>
      </c>
      <c r="M39" s="568">
        <v>67063567</v>
      </c>
      <c r="N39" s="535">
        <v>0</v>
      </c>
      <c r="O39" s="568">
        <v>16847277</v>
      </c>
      <c r="P39" s="541">
        <v>366660646</v>
      </c>
      <c r="Q39" s="537">
        <v>342712347</v>
      </c>
      <c r="R39" s="527"/>
      <c r="T39" s="538">
        <v>0</v>
      </c>
      <c r="U39" s="538">
        <v>0</v>
      </c>
      <c r="V39" s="538"/>
      <c r="W39" s="538"/>
      <c r="AA39" s="525"/>
      <c r="AB39" s="525"/>
      <c r="AC39" s="525"/>
    </row>
    <row r="40" spans="2:29" ht="12">
      <c r="B40" s="539"/>
      <c r="C40" s="534" t="s">
        <v>337</v>
      </c>
      <c r="D40" s="535">
        <v>0</v>
      </c>
      <c r="E40" s="568">
        <v>2336</v>
      </c>
      <c r="F40" s="535">
        <v>22669782</v>
      </c>
      <c r="G40" s="568">
        <v>22841700</v>
      </c>
      <c r="H40" s="535">
        <v>85961531</v>
      </c>
      <c r="I40" s="568">
        <v>57806281</v>
      </c>
      <c r="J40" s="535">
        <v>56384027</v>
      </c>
      <c r="K40" s="568">
        <v>22926498</v>
      </c>
      <c r="L40" s="535">
        <v>11215479</v>
      </c>
      <c r="M40" s="568">
        <v>11770115</v>
      </c>
      <c r="N40" s="535">
        <v>-17041289</v>
      </c>
      <c r="O40" s="568">
        <v>-10778741</v>
      </c>
      <c r="P40" s="541">
        <v>159189530</v>
      </c>
      <c r="Q40" s="537">
        <v>104568189</v>
      </c>
      <c r="R40" s="527"/>
      <c r="T40" s="538">
        <v>0</v>
      </c>
      <c r="U40" s="538">
        <v>0</v>
      </c>
      <c r="V40" s="538"/>
      <c r="W40" s="538"/>
      <c r="AA40" s="525"/>
      <c r="AB40" s="525"/>
      <c r="AC40" s="525"/>
    </row>
    <row r="41" spans="2:29" ht="12">
      <c r="B41" s="539"/>
      <c r="C41" s="534" t="s">
        <v>338</v>
      </c>
      <c r="D41" s="535">
        <v>0</v>
      </c>
      <c r="E41" s="568">
        <v>0</v>
      </c>
      <c r="F41" s="535">
        <v>5290645</v>
      </c>
      <c r="G41" s="568">
        <v>2744275</v>
      </c>
      <c r="H41" s="535">
        <v>0</v>
      </c>
      <c r="I41" s="568">
        <v>0</v>
      </c>
      <c r="J41" s="535">
        <v>32729329</v>
      </c>
      <c r="K41" s="568">
        <v>72379364</v>
      </c>
      <c r="L41" s="535">
        <v>6258775</v>
      </c>
      <c r="M41" s="568">
        <v>6295715</v>
      </c>
      <c r="N41" s="535">
        <v>0</v>
      </c>
      <c r="O41" s="568">
        <v>0</v>
      </c>
      <c r="P41" s="541">
        <v>44278749</v>
      </c>
      <c r="Q41" s="537">
        <v>81419354</v>
      </c>
      <c r="R41" s="527"/>
      <c r="T41" s="538">
        <v>0</v>
      </c>
      <c r="U41" s="538">
        <v>0</v>
      </c>
      <c r="V41" s="538"/>
      <c r="W41" s="538"/>
      <c r="AA41" s="525"/>
      <c r="AB41" s="525"/>
      <c r="AC41" s="525"/>
    </row>
    <row r="42" spans="2:29" ht="12">
      <c r="B42" s="539"/>
      <c r="C42" s="534" t="s">
        <v>339</v>
      </c>
      <c r="D42" s="535">
        <v>0</v>
      </c>
      <c r="E42" s="568">
        <v>0</v>
      </c>
      <c r="F42" s="535">
        <v>41010117</v>
      </c>
      <c r="G42" s="568">
        <v>41441159</v>
      </c>
      <c r="H42" s="535">
        <v>17823239</v>
      </c>
      <c r="I42" s="568">
        <v>19959621</v>
      </c>
      <c r="J42" s="535">
        <v>2489062</v>
      </c>
      <c r="K42" s="568">
        <v>28563318</v>
      </c>
      <c r="L42" s="535">
        <v>6491590</v>
      </c>
      <c r="M42" s="568">
        <v>1153023</v>
      </c>
      <c r="N42" s="535">
        <v>0</v>
      </c>
      <c r="O42" s="568">
        <v>0</v>
      </c>
      <c r="P42" s="541">
        <v>67814008</v>
      </c>
      <c r="Q42" s="537">
        <v>91117121</v>
      </c>
      <c r="R42" s="527"/>
      <c r="T42" s="538">
        <v>0</v>
      </c>
      <c r="U42" s="538">
        <v>0</v>
      </c>
      <c r="V42" s="538"/>
      <c r="W42" s="538"/>
      <c r="AA42" s="525"/>
      <c r="AB42" s="525"/>
      <c r="AC42" s="525"/>
    </row>
    <row r="43" spans="2:29" ht="12">
      <c r="B43" s="539"/>
      <c r="C43" s="534" t="s">
        <v>340</v>
      </c>
      <c r="D43" s="535">
        <v>0</v>
      </c>
      <c r="E43" s="568">
        <v>0</v>
      </c>
      <c r="F43" s="535">
        <v>0</v>
      </c>
      <c r="G43" s="568">
        <v>0</v>
      </c>
      <c r="H43" s="535">
        <v>0</v>
      </c>
      <c r="I43" s="568">
        <v>0</v>
      </c>
      <c r="J43" s="535">
        <v>0</v>
      </c>
      <c r="K43" s="568">
        <v>0</v>
      </c>
      <c r="L43" s="535">
        <v>0</v>
      </c>
      <c r="M43" s="568">
        <v>0</v>
      </c>
      <c r="N43" s="535">
        <v>0</v>
      </c>
      <c r="O43" s="568">
        <v>0</v>
      </c>
      <c r="P43" s="541">
        <v>0</v>
      </c>
      <c r="Q43" s="537">
        <v>0</v>
      </c>
      <c r="R43" s="527"/>
      <c r="T43" s="538">
        <v>0</v>
      </c>
      <c r="U43" s="538">
        <v>0</v>
      </c>
      <c r="V43" s="538"/>
      <c r="W43" s="538"/>
      <c r="AA43" s="525"/>
      <c r="AB43" s="525"/>
      <c r="AC43" s="525"/>
    </row>
    <row r="44" spans="2:29" ht="12">
      <c r="B44" s="539"/>
      <c r="C44" s="534" t="s">
        <v>341</v>
      </c>
      <c r="D44" s="535">
        <v>0</v>
      </c>
      <c r="E44" s="568">
        <v>0</v>
      </c>
      <c r="F44" s="535">
        <v>0</v>
      </c>
      <c r="G44" s="568">
        <v>0</v>
      </c>
      <c r="H44" s="535">
        <v>2868407</v>
      </c>
      <c r="I44" s="568">
        <v>0</v>
      </c>
      <c r="J44" s="535">
        <v>856954</v>
      </c>
      <c r="K44" s="568">
        <v>855152</v>
      </c>
      <c r="L44" s="535">
        <v>949972</v>
      </c>
      <c r="M44" s="568">
        <v>1096143</v>
      </c>
      <c r="N44" s="535">
        <v>0</v>
      </c>
      <c r="O44" s="568">
        <v>0</v>
      </c>
      <c r="P44" s="541">
        <v>4675333</v>
      </c>
      <c r="Q44" s="537">
        <v>1951295</v>
      </c>
      <c r="R44" s="527"/>
      <c r="T44" s="538">
        <v>0</v>
      </c>
      <c r="U44" s="538">
        <v>0</v>
      </c>
      <c r="V44" s="538"/>
      <c r="W44" s="538"/>
      <c r="AA44" s="525"/>
      <c r="AB44" s="525"/>
      <c r="AC44" s="525"/>
    </row>
    <row r="45" spans="16:29" ht="12">
      <c r="P45" s="543"/>
      <c r="Q45" s="543"/>
      <c r="R45" s="543"/>
      <c r="U45" s="538"/>
      <c r="V45" s="538"/>
      <c r="W45" s="538"/>
      <c r="AA45" s="525"/>
      <c r="AB45" s="525"/>
      <c r="AC45" s="525"/>
    </row>
    <row r="46" spans="2:29" ht="24">
      <c r="B46" s="539"/>
      <c r="C46" s="544" t="s">
        <v>342</v>
      </c>
      <c r="D46" s="535">
        <v>0</v>
      </c>
      <c r="E46" s="568">
        <v>1827954446</v>
      </c>
      <c r="F46" s="535">
        <v>0</v>
      </c>
      <c r="G46" s="568">
        <v>0</v>
      </c>
      <c r="H46" s="535">
        <v>0</v>
      </c>
      <c r="I46" s="568">
        <v>0</v>
      </c>
      <c r="J46" s="535">
        <v>0</v>
      </c>
      <c r="K46" s="568">
        <v>0</v>
      </c>
      <c r="L46" s="535">
        <v>0</v>
      </c>
      <c r="M46" s="568">
        <v>0</v>
      </c>
      <c r="N46" s="535">
        <v>0</v>
      </c>
      <c r="O46" s="568">
        <v>55123818</v>
      </c>
      <c r="P46" s="541">
        <v>0</v>
      </c>
      <c r="Q46" s="537">
        <v>1883078264</v>
      </c>
      <c r="R46" s="527"/>
      <c r="T46" s="538">
        <v>0</v>
      </c>
      <c r="U46" s="538">
        <v>0</v>
      </c>
      <c r="V46" s="538"/>
      <c r="W46" s="538"/>
      <c r="AA46" s="525"/>
      <c r="AB46" s="525"/>
      <c r="AC46" s="525"/>
    </row>
    <row r="47" spans="16:29" ht="12">
      <c r="P47" s="543"/>
      <c r="Q47" s="543"/>
      <c r="R47" s="543"/>
      <c r="U47" s="538"/>
      <c r="V47" s="538"/>
      <c r="W47" s="538"/>
      <c r="AA47" s="525"/>
      <c r="AB47" s="525"/>
      <c r="AC47" s="525"/>
    </row>
    <row r="48" spans="2:30" ht="12">
      <c r="B48" s="533" t="s">
        <v>343</v>
      </c>
      <c r="C48" s="534"/>
      <c r="D48" s="535">
        <v>0</v>
      </c>
      <c r="E48" s="536">
        <v>199807</v>
      </c>
      <c r="F48" s="535">
        <v>186766118</v>
      </c>
      <c r="G48" s="540">
        <v>218971414</v>
      </c>
      <c r="H48" s="535">
        <v>28516323</v>
      </c>
      <c r="I48" s="536">
        <v>34180263</v>
      </c>
      <c r="J48" s="535">
        <v>912347449</v>
      </c>
      <c r="K48" s="536">
        <v>831187905</v>
      </c>
      <c r="L48" s="535">
        <v>255483310</v>
      </c>
      <c r="M48" s="536">
        <v>277281858</v>
      </c>
      <c r="N48" s="535">
        <v>-43587359</v>
      </c>
      <c r="O48" s="536">
        <v>-48543708</v>
      </c>
      <c r="P48" s="541">
        <v>1339525841</v>
      </c>
      <c r="Q48" s="537">
        <v>1313277539</v>
      </c>
      <c r="R48" s="527"/>
      <c r="W48" s="538"/>
      <c r="AA48" s="526"/>
      <c r="AD48" s="538"/>
    </row>
    <row r="49" spans="2:29" ht="12">
      <c r="B49" s="539"/>
      <c r="C49" s="534" t="s">
        <v>344</v>
      </c>
      <c r="D49" s="535">
        <v>0</v>
      </c>
      <c r="E49" s="568">
        <v>0</v>
      </c>
      <c r="F49" s="535">
        <v>31434503</v>
      </c>
      <c r="G49" s="568">
        <v>38637260</v>
      </c>
      <c r="H49" s="535">
        <v>3248651</v>
      </c>
      <c r="I49" s="568">
        <v>3012998</v>
      </c>
      <c r="J49" s="535">
        <v>838685379</v>
      </c>
      <c r="K49" s="568">
        <v>781500274</v>
      </c>
      <c r="L49" s="535">
        <v>104688319</v>
      </c>
      <c r="M49" s="568">
        <v>118684335</v>
      </c>
      <c r="N49" s="535">
        <v>0</v>
      </c>
      <c r="O49" s="568">
        <v>0</v>
      </c>
      <c r="P49" s="541">
        <v>978056852</v>
      </c>
      <c r="Q49" s="537">
        <v>941834867</v>
      </c>
      <c r="R49" s="527"/>
      <c r="T49" s="538">
        <v>0</v>
      </c>
      <c r="U49" s="538">
        <v>0</v>
      </c>
      <c r="V49" s="538"/>
      <c r="W49" s="538"/>
      <c r="AA49" s="525"/>
      <c r="AB49" s="525"/>
      <c r="AC49" s="525"/>
    </row>
    <row r="50" spans="2:29" ht="12">
      <c r="B50" s="539"/>
      <c r="C50" s="534" t="s">
        <v>345</v>
      </c>
      <c r="D50" s="535">
        <v>0</v>
      </c>
      <c r="E50" s="568">
        <v>0</v>
      </c>
      <c r="F50" s="535">
        <v>75406390</v>
      </c>
      <c r="G50" s="568">
        <v>94453409</v>
      </c>
      <c r="H50" s="535">
        <v>446247</v>
      </c>
      <c r="I50" s="568">
        <v>2911464</v>
      </c>
      <c r="J50" s="535">
        <v>0</v>
      </c>
      <c r="K50" s="568">
        <v>0</v>
      </c>
      <c r="L50" s="535">
        <v>0</v>
      </c>
      <c r="M50" s="568">
        <v>0</v>
      </c>
      <c r="N50" s="535">
        <v>0</v>
      </c>
      <c r="O50" s="568">
        <v>0</v>
      </c>
      <c r="P50" s="541">
        <v>75852637</v>
      </c>
      <c r="Q50" s="537">
        <v>97364873</v>
      </c>
      <c r="R50" s="527"/>
      <c r="T50" s="538">
        <v>0</v>
      </c>
      <c r="U50" s="538">
        <v>0</v>
      </c>
      <c r="V50" s="538"/>
      <c r="W50" s="538"/>
      <c r="AA50" s="525"/>
      <c r="AB50" s="525"/>
      <c r="AC50" s="525"/>
    </row>
    <row r="51" spans="2:29" ht="12">
      <c r="B51" s="539"/>
      <c r="C51" s="534" t="s">
        <v>346</v>
      </c>
      <c r="D51" s="535">
        <v>0</v>
      </c>
      <c r="E51" s="568">
        <v>0</v>
      </c>
      <c r="F51" s="535">
        <v>36493204</v>
      </c>
      <c r="G51" s="568">
        <v>35630861</v>
      </c>
      <c r="H51" s="535">
        <v>20302884</v>
      </c>
      <c r="I51" s="568">
        <v>23598549</v>
      </c>
      <c r="J51" s="535">
        <v>0</v>
      </c>
      <c r="K51" s="568">
        <v>0</v>
      </c>
      <c r="L51" s="535">
        <v>0</v>
      </c>
      <c r="M51" s="568">
        <v>0</v>
      </c>
      <c r="N51" s="535">
        <v>-43587359</v>
      </c>
      <c r="O51" s="568">
        <v>-48543708</v>
      </c>
      <c r="P51" s="541">
        <v>13208729</v>
      </c>
      <c r="Q51" s="537">
        <v>10685702</v>
      </c>
      <c r="R51" s="527"/>
      <c r="T51" s="538">
        <v>0</v>
      </c>
      <c r="U51" s="538">
        <v>0</v>
      </c>
      <c r="V51" s="538"/>
      <c r="W51" s="538"/>
      <c r="AA51" s="525"/>
      <c r="AB51" s="525"/>
      <c r="AC51" s="525"/>
    </row>
    <row r="52" spans="2:29" ht="12">
      <c r="B52" s="539"/>
      <c r="C52" s="534" t="s">
        <v>347</v>
      </c>
      <c r="D52" s="535">
        <v>0</v>
      </c>
      <c r="E52" s="568">
        <v>0</v>
      </c>
      <c r="F52" s="535">
        <v>0</v>
      </c>
      <c r="G52" s="568">
        <v>0</v>
      </c>
      <c r="H52" s="535">
        <v>4518541</v>
      </c>
      <c r="I52" s="568">
        <v>4657252</v>
      </c>
      <c r="J52" s="535">
        <v>55438367</v>
      </c>
      <c r="K52" s="568">
        <v>32991300</v>
      </c>
      <c r="L52" s="535">
        <v>4177819</v>
      </c>
      <c r="M52" s="568">
        <v>4234681</v>
      </c>
      <c r="N52" s="535">
        <v>0</v>
      </c>
      <c r="O52" s="568">
        <v>0</v>
      </c>
      <c r="P52" s="541">
        <v>64134727</v>
      </c>
      <c r="Q52" s="537">
        <v>41883233</v>
      </c>
      <c r="R52" s="527"/>
      <c r="T52" s="538">
        <v>0</v>
      </c>
      <c r="U52" s="538">
        <v>0</v>
      </c>
      <c r="V52" s="538"/>
      <c r="W52" s="538"/>
      <c r="AA52" s="525"/>
      <c r="AB52" s="525"/>
      <c r="AC52" s="525"/>
    </row>
    <row r="53" spans="2:29" ht="12">
      <c r="B53" s="539"/>
      <c r="C53" s="534" t="s">
        <v>348</v>
      </c>
      <c r="D53" s="535">
        <v>0</v>
      </c>
      <c r="E53" s="568">
        <v>0</v>
      </c>
      <c r="F53" s="535">
        <v>39951084</v>
      </c>
      <c r="G53" s="568">
        <v>46358947</v>
      </c>
      <c r="H53" s="535">
        <v>0</v>
      </c>
      <c r="I53" s="568">
        <v>0</v>
      </c>
      <c r="J53" s="535">
        <v>0</v>
      </c>
      <c r="K53" s="568">
        <v>0</v>
      </c>
      <c r="L53" s="535">
        <v>128099407</v>
      </c>
      <c r="M53" s="568">
        <v>134903163</v>
      </c>
      <c r="N53" s="535">
        <v>0</v>
      </c>
      <c r="O53" s="568">
        <v>0</v>
      </c>
      <c r="P53" s="541">
        <v>168050491</v>
      </c>
      <c r="Q53" s="537">
        <v>181262110</v>
      </c>
      <c r="R53" s="527"/>
      <c r="T53" s="538">
        <v>0</v>
      </c>
      <c r="U53" s="538">
        <v>0</v>
      </c>
      <c r="V53" s="538"/>
      <c r="W53" s="538"/>
      <c r="AA53" s="525"/>
      <c r="AB53" s="525"/>
      <c r="AC53" s="525"/>
    </row>
    <row r="54" spans="2:29" ht="12">
      <c r="B54" s="539"/>
      <c r="C54" s="534" t="s">
        <v>349</v>
      </c>
      <c r="D54" s="535">
        <v>0</v>
      </c>
      <c r="E54" s="568">
        <v>199807</v>
      </c>
      <c r="F54" s="535">
        <v>3480937</v>
      </c>
      <c r="G54" s="568">
        <v>3890937</v>
      </c>
      <c r="H54" s="535">
        <v>0</v>
      </c>
      <c r="I54" s="568">
        <v>0</v>
      </c>
      <c r="J54" s="535">
        <v>18223703</v>
      </c>
      <c r="K54" s="568">
        <v>16696331</v>
      </c>
      <c r="L54" s="535">
        <v>786788</v>
      </c>
      <c r="M54" s="568">
        <v>761267</v>
      </c>
      <c r="N54" s="535">
        <v>0</v>
      </c>
      <c r="O54" s="568">
        <v>0</v>
      </c>
      <c r="P54" s="541">
        <v>22491428</v>
      </c>
      <c r="Q54" s="537">
        <v>21548342</v>
      </c>
      <c r="R54" s="527"/>
      <c r="T54" s="538">
        <v>0</v>
      </c>
      <c r="U54" s="538">
        <v>0</v>
      </c>
      <c r="V54" s="538"/>
      <c r="W54" s="538"/>
      <c r="AA54" s="525"/>
      <c r="AB54" s="525"/>
      <c r="AC54" s="525"/>
    </row>
    <row r="55" spans="2:29" ht="12">
      <c r="B55" s="539"/>
      <c r="C55" s="534" t="s">
        <v>350</v>
      </c>
      <c r="D55" s="535">
        <v>0</v>
      </c>
      <c r="E55" s="568">
        <v>0</v>
      </c>
      <c r="F55" s="535">
        <v>0</v>
      </c>
      <c r="G55" s="568">
        <v>0</v>
      </c>
      <c r="H55" s="535">
        <v>0</v>
      </c>
      <c r="I55" s="568">
        <v>0</v>
      </c>
      <c r="J55" s="535">
        <v>0</v>
      </c>
      <c r="K55" s="568">
        <v>0</v>
      </c>
      <c r="L55" s="535">
        <v>17730977</v>
      </c>
      <c r="M55" s="568">
        <v>18698412</v>
      </c>
      <c r="N55" s="535">
        <v>0</v>
      </c>
      <c r="O55" s="568">
        <v>0</v>
      </c>
      <c r="P55" s="541">
        <v>17730977</v>
      </c>
      <c r="Q55" s="537">
        <v>18698412</v>
      </c>
      <c r="R55" s="527"/>
      <c r="T55" s="538">
        <v>0</v>
      </c>
      <c r="U55" s="538">
        <v>0</v>
      </c>
      <c r="V55" s="538"/>
      <c r="W55" s="538"/>
      <c r="AA55" s="525"/>
      <c r="AB55" s="525"/>
      <c r="AC55" s="525"/>
    </row>
    <row r="56" spans="16:29" ht="12">
      <c r="P56" s="543"/>
      <c r="Q56" s="543"/>
      <c r="R56" s="543"/>
      <c r="U56" s="538"/>
      <c r="V56" s="538"/>
      <c r="W56" s="538"/>
      <c r="AA56" s="525"/>
      <c r="AB56" s="525"/>
      <c r="AC56" s="525"/>
    </row>
    <row r="57" spans="2:30" ht="12">
      <c r="B57" s="533" t="s">
        <v>351</v>
      </c>
      <c r="C57" s="534"/>
      <c r="D57" s="535">
        <v>0</v>
      </c>
      <c r="E57" s="536">
        <v>3387329871</v>
      </c>
      <c r="F57" s="535">
        <v>197093805</v>
      </c>
      <c r="G57" s="540">
        <v>219965035</v>
      </c>
      <c r="H57" s="535">
        <v>373579341</v>
      </c>
      <c r="I57" s="536">
        <v>326036158</v>
      </c>
      <c r="J57" s="535">
        <v>726937016</v>
      </c>
      <c r="K57" s="536">
        <v>799881330</v>
      </c>
      <c r="L57" s="535">
        <v>685721159</v>
      </c>
      <c r="M57" s="536">
        <v>649284281</v>
      </c>
      <c r="N57" s="535">
        <v>0</v>
      </c>
      <c r="O57" s="536">
        <v>-1385659391</v>
      </c>
      <c r="P57" s="541">
        <v>1983331321</v>
      </c>
      <c r="Q57" s="537">
        <v>3996837284</v>
      </c>
      <c r="R57" s="527"/>
      <c r="W57" s="538"/>
      <c r="AA57" s="526"/>
      <c r="AD57" s="538"/>
    </row>
    <row r="58" spans="2:30" ht="12">
      <c r="B58" s="533" t="s">
        <v>352</v>
      </c>
      <c r="C58" s="534"/>
      <c r="D58" s="535">
        <v>0</v>
      </c>
      <c r="E58" s="536">
        <v>3387329871</v>
      </c>
      <c r="F58" s="535">
        <v>197093805</v>
      </c>
      <c r="G58" s="540">
        <v>219965035</v>
      </c>
      <c r="H58" s="535">
        <v>373579341</v>
      </c>
      <c r="I58" s="536">
        <v>326036158</v>
      </c>
      <c r="J58" s="535">
        <v>726937016</v>
      </c>
      <c r="K58" s="536">
        <v>799881330</v>
      </c>
      <c r="L58" s="535">
        <v>685721159</v>
      </c>
      <c r="M58" s="536">
        <v>649284281</v>
      </c>
      <c r="N58" s="535">
        <v>0</v>
      </c>
      <c r="O58" s="536">
        <v>-1385659391</v>
      </c>
      <c r="P58" s="541">
        <v>1983331321</v>
      </c>
      <c r="Q58" s="537">
        <v>3996837284</v>
      </c>
      <c r="R58" s="527"/>
      <c r="W58" s="538"/>
      <c r="AA58" s="526"/>
      <c r="AD58" s="538"/>
    </row>
    <row r="59" spans="2:29" ht="12">
      <c r="B59" s="539"/>
      <c r="C59" s="534" t="s">
        <v>353</v>
      </c>
      <c r="D59" s="535">
        <v>0</v>
      </c>
      <c r="E59" s="568">
        <v>2041622319</v>
      </c>
      <c r="F59" s="535">
        <v>67082192</v>
      </c>
      <c r="G59" s="568">
        <v>82865510</v>
      </c>
      <c r="H59" s="535">
        <v>103090397</v>
      </c>
      <c r="I59" s="568">
        <v>90172688</v>
      </c>
      <c r="J59" s="535">
        <v>148534890</v>
      </c>
      <c r="K59" s="568">
        <v>146498021</v>
      </c>
      <c r="L59" s="535">
        <v>312225332</v>
      </c>
      <c r="M59" s="568">
        <v>323227193</v>
      </c>
      <c r="N59" s="535">
        <v>0</v>
      </c>
      <c r="O59" s="568">
        <v>-1207662870</v>
      </c>
      <c r="P59" s="541">
        <v>630932811</v>
      </c>
      <c r="Q59" s="537">
        <v>1476722861</v>
      </c>
      <c r="R59" s="527"/>
      <c r="T59" s="538">
        <v>0</v>
      </c>
      <c r="U59" s="538">
        <v>0</v>
      </c>
      <c r="V59" s="538"/>
      <c r="W59" s="538"/>
      <c r="AA59" s="525"/>
      <c r="AB59" s="525"/>
      <c r="AC59" s="525"/>
    </row>
    <row r="60" spans="2:29" ht="12">
      <c r="B60" s="539"/>
      <c r="C60" s="534" t="s">
        <v>354</v>
      </c>
      <c r="D60" s="535">
        <v>0</v>
      </c>
      <c r="E60" s="568">
        <v>1726639410</v>
      </c>
      <c r="F60" s="535">
        <v>33049779</v>
      </c>
      <c r="G60" s="568">
        <v>49183508</v>
      </c>
      <c r="H60" s="535">
        <v>143020272</v>
      </c>
      <c r="I60" s="568">
        <v>134179155</v>
      </c>
      <c r="J60" s="535">
        <v>76749303</v>
      </c>
      <c r="K60" s="568">
        <v>217958120</v>
      </c>
      <c r="L60" s="535">
        <v>54443895</v>
      </c>
      <c r="M60" s="568">
        <v>48944655</v>
      </c>
      <c r="N60" s="535">
        <v>0</v>
      </c>
      <c r="O60" s="568">
        <v>181696622</v>
      </c>
      <c r="P60" s="541">
        <v>307263249</v>
      </c>
      <c r="Q60" s="537">
        <v>2358601470</v>
      </c>
      <c r="R60" s="527"/>
      <c r="T60" s="538">
        <v>0</v>
      </c>
      <c r="U60" s="538">
        <v>0</v>
      </c>
      <c r="V60" s="538"/>
      <c r="W60" s="538"/>
      <c r="AA60" s="525"/>
      <c r="AB60" s="525"/>
      <c r="AC60" s="525"/>
    </row>
    <row r="61" spans="2:29" ht="12">
      <c r="B61" s="539"/>
      <c r="C61" s="534" t="s">
        <v>355</v>
      </c>
      <c r="D61" s="535">
        <v>0</v>
      </c>
      <c r="E61" s="568">
        <v>206008557</v>
      </c>
      <c r="F61" s="535">
        <v>0</v>
      </c>
      <c r="G61" s="568">
        <v>0</v>
      </c>
      <c r="H61" s="535">
        <v>0</v>
      </c>
      <c r="I61" s="568">
        <v>0</v>
      </c>
      <c r="J61" s="535">
        <v>25674400</v>
      </c>
      <c r="K61" s="568">
        <v>0</v>
      </c>
      <c r="L61" s="535">
        <v>47952</v>
      </c>
      <c r="M61" s="568">
        <v>49641</v>
      </c>
      <c r="N61" s="535">
        <v>0</v>
      </c>
      <c r="O61" s="568">
        <v>0</v>
      </c>
      <c r="P61" s="541">
        <v>25722352</v>
      </c>
      <c r="Q61" s="537">
        <v>206058198</v>
      </c>
      <c r="R61" s="527"/>
      <c r="T61" s="538">
        <v>0</v>
      </c>
      <c r="U61" s="538">
        <v>0</v>
      </c>
      <c r="V61" s="538"/>
      <c r="W61" s="538"/>
      <c r="AA61" s="525"/>
      <c r="AB61" s="525"/>
      <c r="AC61" s="525"/>
    </row>
    <row r="62" spans="2:29" ht="12">
      <c r="B62" s="539"/>
      <c r="C62" s="534" t="s">
        <v>356</v>
      </c>
      <c r="D62" s="535">
        <v>0</v>
      </c>
      <c r="E62" s="568">
        <v>0</v>
      </c>
      <c r="F62" s="535">
        <v>0</v>
      </c>
      <c r="G62" s="568">
        <v>0</v>
      </c>
      <c r="H62" s="535">
        <v>0</v>
      </c>
      <c r="I62" s="568">
        <v>0</v>
      </c>
      <c r="J62" s="535">
        <v>0</v>
      </c>
      <c r="K62" s="568">
        <v>0</v>
      </c>
      <c r="L62" s="535">
        <v>0</v>
      </c>
      <c r="M62" s="568">
        <v>0</v>
      </c>
      <c r="N62" s="535">
        <v>0</v>
      </c>
      <c r="O62" s="568">
        <v>0</v>
      </c>
      <c r="P62" s="541">
        <v>0</v>
      </c>
      <c r="Q62" s="537">
        <v>0</v>
      </c>
      <c r="R62" s="527"/>
      <c r="T62" s="538">
        <v>0</v>
      </c>
      <c r="U62" s="538">
        <v>0</v>
      </c>
      <c r="V62" s="538"/>
      <c r="W62" s="538"/>
      <c r="AA62" s="525"/>
      <c r="AB62" s="525"/>
      <c r="AC62" s="525"/>
    </row>
    <row r="63" spans="2:29" ht="12">
      <c r="B63" s="539"/>
      <c r="C63" s="534" t="s">
        <v>357</v>
      </c>
      <c r="D63" s="535">
        <v>0</v>
      </c>
      <c r="E63" s="568">
        <v>0</v>
      </c>
      <c r="F63" s="535">
        <v>0</v>
      </c>
      <c r="G63" s="568">
        <v>0</v>
      </c>
      <c r="H63" s="535">
        <v>0</v>
      </c>
      <c r="I63" s="568">
        <v>0</v>
      </c>
      <c r="J63" s="535">
        <v>0</v>
      </c>
      <c r="K63" s="568">
        <v>0</v>
      </c>
      <c r="L63" s="535">
        <v>0</v>
      </c>
      <c r="M63" s="568">
        <v>0</v>
      </c>
      <c r="N63" s="535">
        <v>0</v>
      </c>
      <c r="O63" s="568">
        <v>0</v>
      </c>
      <c r="P63" s="541">
        <v>0</v>
      </c>
      <c r="Q63" s="537">
        <v>0</v>
      </c>
      <c r="R63" s="527"/>
      <c r="T63" s="538">
        <v>0</v>
      </c>
      <c r="U63" s="538">
        <v>0</v>
      </c>
      <c r="V63" s="538"/>
      <c r="W63" s="538"/>
      <c r="AA63" s="525"/>
      <c r="AB63" s="525"/>
      <c r="AC63" s="525"/>
    </row>
    <row r="64" spans="2:29" ht="12">
      <c r="B64" s="539"/>
      <c r="C64" s="534" t="s">
        <v>358</v>
      </c>
      <c r="D64" s="535">
        <v>0</v>
      </c>
      <c r="E64" s="568">
        <v>-586940415</v>
      </c>
      <c r="F64" s="535">
        <v>96961834</v>
      </c>
      <c r="G64" s="568">
        <v>87916017</v>
      </c>
      <c r="H64" s="535">
        <v>127468672</v>
      </c>
      <c r="I64" s="568">
        <v>101684315</v>
      </c>
      <c r="J64" s="535">
        <v>475978423</v>
      </c>
      <c r="K64" s="568">
        <v>435425189</v>
      </c>
      <c r="L64" s="535">
        <v>319003980</v>
      </c>
      <c r="M64" s="568">
        <v>277062792</v>
      </c>
      <c r="N64" s="535">
        <v>0</v>
      </c>
      <c r="O64" s="568">
        <v>-359693143</v>
      </c>
      <c r="P64" s="541">
        <v>1019412909</v>
      </c>
      <c r="Q64" s="537">
        <v>-44545245</v>
      </c>
      <c r="R64" s="527"/>
      <c r="T64" s="538">
        <v>0</v>
      </c>
      <c r="U64" s="538">
        <v>0</v>
      </c>
      <c r="V64" s="538"/>
      <c r="W64" s="538"/>
      <c r="AA64" s="525"/>
      <c r="AB64" s="525"/>
      <c r="AC64" s="525"/>
    </row>
    <row r="65" spans="21:29" ht="12">
      <c r="U65" s="538"/>
      <c r="V65" s="538"/>
      <c r="W65" s="538"/>
      <c r="AA65" s="525"/>
      <c r="AB65" s="525"/>
      <c r="AC65" s="525"/>
    </row>
    <row r="66" spans="2:29" ht="12">
      <c r="B66" s="545" t="s">
        <v>359</v>
      </c>
      <c r="C66" s="534"/>
      <c r="D66" s="535">
        <v>0</v>
      </c>
      <c r="E66" s="568">
        <v>0</v>
      </c>
      <c r="F66" s="535">
        <v>0</v>
      </c>
      <c r="G66" s="568">
        <v>0</v>
      </c>
      <c r="H66" s="535">
        <v>0</v>
      </c>
      <c r="I66" s="568"/>
      <c r="J66" s="535">
        <v>0</v>
      </c>
      <c r="K66" s="568"/>
      <c r="L66" s="535">
        <v>0</v>
      </c>
      <c r="M66" s="568">
        <v>0</v>
      </c>
      <c r="N66" s="535">
        <v>0</v>
      </c>
      <c r="O66" s="568">
        <v>0</v>
      </c>
      <c r="P66" s="541">
        <v>0</v>
      </c>
      <c r="Q66" s="537">
        <v>0</v>
      </c>
      <c r="R66" s="527"/>
      <c r="T66" s="538">
        <v>0</v>
      </c>
      <c r="U66" s="538">
        <v>0</v>
      </c>
      <c r="V66" s="538"/>
      <c r="W66" s="538"/>
      <c r="AA66" s="525"/>
      <c r="AB66" s="525"/>
      <c r="AC66" s="525"/>
    </row>
    <row r="67" spans="16:29" ht="12">
      <c r="P67" s="543"/>
      <c r="Q67" s="543"/>
      <c r="R67" s="543"/>
      <c r="U67" s="538"/>
      <c r="V67" s="538"/>
      <c r="W67" s="538"/>
      <c r="AA67" s="525"/>
      <c r="AB67" s="525"/>
      <c r="AC67" s="525"/>
    </row>
    <row r="68" spans="2:29" ht="12">
      <c r="B68" s="533" t="s">
        <v>360</v>
      </c>
      <c r="C68" s="546"/>
      <c r="D68" s="541">
        <v>0</v>
      </c>
      <c r="E68" s="537">
        <v>5216062752</v>
      </c>
      <c r="F68" s="541">
        <v>616964510</v>
      </c>
      <c r="G68" s="537">
        <v>658318127</v>
      </c>
      <c r="H68" s="541">
        <v>569608629</v>
      </c>
      <c r="I68" s="537">
        <v>486960688</v>
      </c>
      <c r="J68" s="541">
        <v>2013124770</v>
      </c>
      <c r="K68" s="537">
        <v>1980785898</v>
      </c>
      <c r="L68" s="541">
        <v>1087244530</v>
      </c>
      <c r="M68" s="537">
        <v>1076114971</v>
      </c>
      <c r="N68" s="541">
        <v>-60628648</v>
      </c>
      <c r="O68" s="537">
        <v>-1373010745</v>
      </c>
      <c r="P68" s="541">
        <v>4226313791</v>
      </c>
      <c r="Q68" s="537">
        <v>8045231691</v>
      </c>
      <c r="R68" s="527"/>
      <c r="T68" s="538">
        <v>0</v>
      </c>
      <c r="U68" s="538">
        <v>0</v>
      </c>
      <c r="V68" s="538"/>
      <c r="W68" s="538"/>
      <c r="AA68" s="525"/>
      <c r="AB68" s="525"/>
      <c r="AC68" s="525"/>
    </row>
    <row r="69" spans="4:29" ht="12">
      <c r="D69" s="538">
        <v>0</v>
      </c>
      <c r="E69" s="538">
        <v>0</v>
      </c>
      <c r="F69" s="538">
        <v>0</v>
      </c>
      <c r="G69" s="538">
        <v>0</v>
      </c>
      <c r="H69" s="538">
        <v>0</v>
      </c>
      <c r="I69" s="538">
        <v>0</v>
      </c>
      <c r="J69" s="538">
        <v>0</v>
      </c>
      <c r="K69" s="538">
        <v>0</v>
      </c>
      <c r="L69" s="538">
        <v>0</v>
      </c>
      <c r="M69" s="538">
        <v>0</v>
      </c>
      <c r="N69" s="538">
        <v>0</v>
      </c>
      <c r="O69" s="538">
        <v>0</v>
      </c>
      <c r="P69" s="538">
        <v>0</v>
      </c>
      <c r="Q69" s="538">
        <v>0</v>
      </c>
      <c r="R69" s="538"/>
      <c r="U69" s="538"/>
      <c r="V69" s="538"/>
      <c r="W69" s="538"/>
      <c r="AA69" s="525"/>
      <c r="AB69" s="525"/>
      <c r="AC69" s="525"/>
    </row>
    <row r="70" spans="4:30" ht="12"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D70" s="538"/>
    </row>
    <row r="71" spans="4:29" ht="18">
      <c r="D71" s="656" t="s">
        <v>410</v>
      </c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58"/>
      <c r="R71" s="538"/>
      <c r="S71" s="538"/>
      <c r="AA71" s="525"/>
      <c r="AB71" s="525"/>
      <c r="AC71" s="525"/>
    </row>
    <row r="72" spans="2:29" ht="30.75" customHeight="1">
      <c r="B72" s="634" t="s">
        <v>3</v>
      </c>
      <c r="C72" s="635"/>
      <c r="D72" s="636" t="s">
        <v>309</v>
      </c>
      <c r="E72" s="637"/>
      <c r="F72" s="646" t="s">
        <v>10</v>
      </c>
      <c r="G72" s="647"/>
      <c r="H72" s="646" t="s">
        <v>72</v>
      </c>
      <c r="I72" s="647"/>
      <c r="J72" s="646" t="s">
        <v>14</v>
      </c>
      <c r="K72" s="647"/>
      <c r="L72" s="646" t="s">
        <v>12</v>
      </c>
      <c r="M72" s="647"/>
      <c r="N72" s="646" t="s">
        <v>47</v>
      </c>
      <c r="O72" s="647"/>
      <c r="P72" s="646" t="s">
        <v>310</v>
      </c>
      <c r="Q72" s="647"/>
      <c r="R72" s="538"/>
      <c r="S72" s="538"/>
      <c r="AA72" s="525"/>
      <c r="AB72" s="525"/>
      <c r="AC72" s="525"/>
    </row>
    <row r="73" spans="2:29" ht="12">
      <c r="B73" s="642" t="s">
        <v>361</v>
      </c>
      <c r="C73" s="643"/>
      <c r="D73" s="528">
        <v>42551</v>
      </c>
      <c r="E73" s="529">
        <v>42185</v>
      </c>
      <c r="F73" s="528">
        <v>42551</v>
      </c>
      <c r="G73" s="529">
        <v>42185</v>
      </c>
      <c r="H73" s="528">
        <v>42551</v>
      </c>
      <c r="I73" s="529">
        <v>42185</v>
      </c>
      <c r="J73" s="528">
        <v>42551</v>
      </c>
      <c r="K73" s="529">
        <v>42185</v>
      </c>
      <c r="L73" s="528">
        <v>42551</v>
      </c>
      <c r="M73" s="529">
        <v>42185</v>
      </c>
      <c r="N73" s="547">
        <v>42551</v>
      </c>
      <c r="O73" s="529">
        <v>42185</v>
      </c>
      <c r="P73" s="547">
        <v>42551</v>
      </c>
      <c r="Q73" s="529">
        <v>42185</v>
      </c>
      <c r="R73" s="538"/>
      <c r="S73" s="538"/>
      <c r="AA73" s="525"/>
      <c r="AB73" s="525"/>
      <c r="AC73" s="525"/>
    </row>
    <row r="74" spans="2:29" ht="12">
      <c r="B74" s="644"/>
      <c r="C74" s="645"/>
      <c r="D74" s="548" t="s">
        <v>25</v>
      </c>
      <c r="E74" s="549" t="s">
        <v>25</v>
      </c>
      <c r="F74" s="548" t="s">
        <v>25</v>
      </c>
      <c r="G74" s="549" t="s">
        <v>25</v>
      </c>
      <c r="H74" s="548" t="s">
        <v>25</v>
      </c>
      <c r="I74" s="549" t="s">
        <v>25</v>
      </c>
      <c r="J74" s="548" t="s">
        <v>25</v>
      </c>
      <c r="K74" s="549" t="s">
        <v>25</v>
      </c>
      <c r="L74" s="548" t="s">
        <v>25</v>
      </c>
      <c r="M74" s="549" t="s">
        <v>25</v>
      </c>
      <c r="N74" s="550" t="s">
        <v>25</v>
      </c>
      <c r="O74" s="549" t="s">
        <v>25</v>
      </c>
      <c r="P74" s="583" t="s">
        <v>25</v>
      </c>
      <c r="Q74" s="549" t="s">
        <v>25</v>
      </c>
      <c r="R74" s="538"/>
      <c r="S74" s="538"/>
      <c r="AA74" s="525"/>
      <c r="AB74" s="525"/>
      <c r="AC74" s="525"/>
    </row>
    <row r="75" spans="2:29" ht="12">
      <c r="B75" s="533" t="s">
        <v>362</v>
      </c>
      <c r="C75" s="551"/>
      <c r="D75" s="552">
        <v>0</v>
      </c>
      <c r="E75" s="553">
        <v>0</v>
      </c>
      <c r="F75" s="552">
        <v>117549330</v>
      </c>
      <c r="G75" s="553">
        <v>93444204</v>
      </c>
      <c r="H75" s="552">
        <v>177299015</v>
      </c>
      <c r="I75" s="553">
        <v>163853582</v>
      </c>
      <c r="J75" s="552">
        <v>432998341</v>
      </c>
      <c r="K75" s="553">
        <v>328993555</v>
      </c>
      <c r="L75" s="552">
        <v>241413506</v>
      </c>
      <c r="M75" s="553">
        <v>196365023</v>
      </c>
      <c r="N75" s="552">
        <v>0</v>
      </c>
      <c r="O75" s="553">
        <v>-425028</v>
      </c>
      <c r="P75" s="552">
        <v>969260192</v>
      </c>
      <c r="Q75" s="553">
        <v>782231336</v>
      </c>
      <c r="R75" s="538"/>
      <c r="S75" s="538"/>
      <c r="T75" s="538">
        <v>0</v>
      </c>
      <c r="U75" s="538">
        <v>0</v>
      </c>
      <c r="W75" s="538"/>
      <c r="AA75" s="525"/>
      <c r="AB75" s="525"/>
      <c r="AC75" s="525"/>
    </row>
    <row r="76" spans="2:29" ht="12">
      <c r="B76" s="554"/>
      <c r="C76" s="544" t="s">
        <v>363</v>
      </c>
      <c r="D76" s="552">
        <v>0</v>
      </c>
      <c r="E76" s="553">
        <v>0</v>
      </c>
      <c r="F76" s="552">
        <v>88789854</v>
      </c>
      <c r="G76" s="553">
        <v>68268368</v>
      </c>
      <c r="H76" s="552">
        <v>168368888</v>
      </c>
      <c r="I76" s="553">
        <v>163853582</v>
      </c>
      <c r="J76" s="552">
        <v>428323854</v>
      </c>
      <c r="K76" s="553">
        <v>328191223</v>
      </c>
      <c r="L76" s="552">
        <v>240649578</v>
      </c>
      <c r="M76" s="553">
        <v>195838844</v>
      </c>
      <c r="N76" s="552">
        <v>0</v>
      </c>
      <c r="O76" s="553">
        <v>-425028</v>
      </c>
      <c r="P76" s="552">
        <v>926132174</v>
      </c>
      <c r="Q76" s="553">
        <v>755726989</v>
      </c>
      <c r="R76" s="538"/>
      <c r="S76" s="538"/>
      <c r="T76" s="538">
        <v>0</v>
      </c>
      <c r="U76" s="538">
        <v>0</v>
      </c>
      <c r="W76" s="538"/>
      <c r="AA76" s="525"/>
      <c r="AB76" s="525"/>
      <c r="AC76" s="525"/>
    </row>
    <row r="77" spans="2:29" ht="12">
      <c r="B77" s="554"/>
      <c r="C77" s="555" t="s">
        <v>364</v>
      </c>
      <c r="D77" s="556">
        <v>0</v>
      </c>
      <c r="E77" s="557">
        <v>0</v>
      </c>
      <c r="F77" s="556">
        <v>49855944</v>
      </c>
      <c r="G77" s="557">
        <v>51358203</v>
      </c>
      <c r="H77" s="556">
        <v>144775040</v>
      </c>
      <c r="I77" s="557">
        <v>131564601</v>
      </c>
      <c r="J77" s="556">
        <v>423303411</v>
      </c>
      <c r="K77" s="557">
        <v>325126446</v>
      </c>
      <c r="L77" s="556">
        <v>190002911</v>
      </c>
      <c r="M77" s="557">
        <v>163136876</v>
      </c>
      <c r="N77" s="556">
        <v>0</v>
      </c>
      <c r="O77" s="557">
        <v>0</v>
      </c>
      <c r="P77" s="556">
        <v>807937306</v>
      </c>
      <c r="Q77" s="557">
        <v>671186126</v>
      </c>
      <c r="R77" s="538"/>
      <c r="S77" s="538"/>
      <c r="T77" s="538">
        <v>0</v>
      </c>
      <c r="U77" s="538">
        <v>0</v>
      </c>
      <c r="W77" s="538"/>
      <c r="AA77" s="525"/>
      <c r="AB77" s="525"/>
      <c r="AC77" s="525"/>
    </row>
    <row r="78" spans="2:29" ht="12">
      <c r="B78" s="554"/>
      <c r="C78" s="555" t="s">
        <v>365</v>
      </c>
      <c r="D78" s="556">
        <v>0</v>
      </c>
      <c r="E78" s="557">
        <v>0</v>
      </c>
      <c r="F78" s="556">
        <v>0</v>
      </c>
      <c r="G78" s="557">
        <v>0</v>
      </c>
      <c r="H78" s="556">
        <v>0</v>
      </c>
      <c r="I78" s="557">
        <v>0</v>
      </c>
      <c r="J78" s="556">
        <v>4975879</v>
      </c>
      <c r="K78" s="557">
        <v>3016446</v>
      </c>
      <c r="L78" s="556">
        <v>8318041</v>
      </c>
      <c r="M78" s="557">
        <v>5637223</v>
      </c>
      <c r="N78" s="556">
        <v>0</v>
      </c>
      <c r="O78" s="557">
        <v>0</v>
      </c>
      <c r="P78" s="556">
        <v>13293920</v>
      </c>
      <c r="Q78" s="557">
        <v>8653669</v>
      </c>
      <c r="R78" s="538"/>
      <c r="S78" s="538"/>
      <c r="T78" s="538">
        <v>0</v>
      </c>
      <c r="U78" s="538">
        <v>0</v>
      </c>
      <c r="W78" s="538"/>
      <c r="AA78" s="525"/>
      <c r="AB78" s="525"/>
      <c r="AC78" s="525"/>
    </row>
    <row r="79" spans="2:29" ht="12">
      <c r="B79" s="554"/>
      <c r="C79" s="555" t="s">
        <v>366</v>
      </c>
      <c r="D79" s="556">
        <v>0</v>
      </c>
      <c r="E79" s="557">
        <v>0</v>
      </c>
      <c r="F79" s="556">
        <v>38933910</v>
      </c>
      <c r="G79" s="557">
        <v>16910165</v>
      </c>
      <c r="H79" s="556">
        <v>23593848</v>
      </c>
      <c r="I79" s="557">
        <v>32288981</v>
      </c>
      <c r="J79" s="556">
        <v>44564</v>
      </c>
      <c r="K79" s="557">
        <v>48331</v>
      </c>
      <c r="L79" s="556">
        <v>42328626</v>
      </c>
      <c r="M79" s="557">
        <v>27064745</v>
      </c>
      <c r="N79" s="556">
        <v>0</v>
      </c>
      <c r="O79" s="557">
        <v>-425028</v>
      </c>
      <c r="P79" s="556">
        <v>104900948</v>
      </c>
      <c r="Q79" s="557">
        <v>75887194</v>
      </c>
      <c r="R79" s="538"/>
      <c r="S79" s="538"/>
      <c r="T79" s="538">
        <v>0</v>
      </c>
      <c r="U79" s="538">
        <v>0</v>
      </c>
      <c r="W79" s="538"/>
      <c r="AA79" s="525"/>
      <c r="AB79" s="525"/>
      <c r="AC79" s="525"/>
    </row>
    <row r="80" spans="2:29" ht="12" hidden="1">
      <c r="B80" s="554"/>
      <c r="C80" s="555"/>
      <c r="D80" s="556"/>
      <c r="E80" s="557"/>
      <c r="F80" s="556"/>
      <c r="G80" s="557"/>
      <c r="H80" s="556"/>
      <c r="I80" s="557"/>
      <c r="J80" s="556"/>
      <c r="K80" s="557"/>
      <c r="L80" s="556"/>
      <c r="M80" s="557"/>
      <c r="N80" s="556"/>
      <c r="O80" s="557"/>
      <c r="P80" s="556"/>
      <c r="Q80" s="557"/>
      <c r="R80" s="538"/>
      <c r="S80" s="538"/>
      <c r="T80" s="538"/>
      <c r="U80" s="538"/>
      <c r="W80" s="538"/>
      <c r="AA80" s="525"/>
      <c r="AB80" s="525"/>
      <c r="AC80" s="525"/>
    </row>
    <row r="81" spans="2:29" ht="12">
      <c r="B81" s="554"/>
      <c r="C81" s="544" t="s">
        <v>367</v>
      </c>
      <c r="D81" s="556">
        <v>0</v>
      </c>
      <c r="E81" s="557">
        <v>0</v>
      </c>
      <c r="F81" s="556">
        <v>28759476</v>
      </c>
      <c r="G81" s="557">
        <v>25175836</v>
      </c>
      <c r="H81" s="556">
        <v>8930127</v>
      </c>
      <c r="I81" s="557">
        <v>0</v>
      </c>
      <c r="J81" s="556">
        <v>4674487</v>
      </c>
      <c r="K81" s="557">
        <v>802332</v>
      </c>
      <c r="L81" s="556">
        <v>763928</v>
      </c>
      <c r="M81" s="557">
        <v>526179</v>
      </c>
      <c r="N81" s="556">
        <v>0</v>
      </c>
      <c r="O81" s="557">
        <v>0</v>
      </c>
      <c r="P81" s="556">
        <v>43128018</v>
      </c>
      <c r="Q81" s="557">
        <v>26504347</v>
      </c>
      <c r="R81" s="538"/>
      <c r="S81" s="538"/>
      <c r="T81" s="538">
        <v>0</v>
      </c>
      <c r="U81" s="538">
        <v>0</v>
      </c>
      <c r="W81" s="538"/>
      <c r="AA81" s="525"/>
      <c r="AB81" s="525"/>
      <c r="AC81" s="525"/>
    </row>
    <row r="82" spans="4:29" ht="12">
      <c r="D82" s="538"/>
      <c r="E82" s="538"/>
      <c r="F82" s="538"/>
      <c r="G82" s="538"/>
      <c r="H82" s="538"/>
      <c r="I82" s="538"/>
      <c r="J82" s="538"/>
      <c r="K82" s="538"/>
      <c r="L82" s="538"/>
      <c r="M82" s="538"/>
      <c r="N82" s="538"/>
      <c r="O82" s="538"/>
      <c r="P82" s="538"/>
      <c r="Q82" s="538"/>
      <c r="R82" s="538"/>
      <c r="S82" s="538"/>
      <c r="T82" s="538">
        <v>0</v>
      </c>
      <c r="U82" s="538">
        <v>0</v>
      </c>
      <c r="W82" s="538"/>
      <c r="AA82" s="525"/>
      <c r="AB82" s="525"/>
      <c r="AC82" s="525"/>
    </row>
    <row r="83" spans="2:29" ht="12">
      <c r="B83" s="533" t="s">
        <v>368</v>
      </c>
      <c r="C83" s="558"/>
      <c r="D83" s="552">
        <v>0</v>
      </c>
      <c r="E83" s="553">
        <v>0</v>
      </c>
      <c r="F83" s="552">
        <v>-43706122</v>
      </c>
      <c r="G83" s="553">
        <v>-31242943</v>
      </c>
      <c r="H83" s="552">
        <v>-76521503</v>
      </c>
      <c r="I83" s="553">
        <v>-68282802</v>
      </c>
      <c r="J83" s="552">
        <v>-171489068</v>
      </c>
      <c r="K83" s="553">
        <v>-99193682</v>
      </c>
      <c r="L83" s="552">
        <v>-104450864</v>
      </c>
      <c r="M83" s="553">
        <v>-75157206</v>
      </c>
      <c r="N83" s="552">
        <v>0</v>
      </c>
      <c r="O83" s="553">
        <v>0</v>
      </c>
      <c r="P83" s="552">
        <v>-396167557</v>
      </c>
      <c r="Q83" s="553">
        <v>-273876633</v>
      </c>
      <c r="R83" s="538"/>
      <c r="S83" s="538"/>
      <c r="T83" s="538">
        <v>0</v>
      </c>
      <c r="U83" s="538">
        <v>0</v>
      </c>
      <c r="W83" s="538"/>
      <c r="AA83" s="525"/>
      <c r="AB83" s="525"/>
      <c r="AC83" s="525"/>
    </row>
    <row r="84" spans="2:29" ht="12">
      <c r="B84" s="554"/>
      <c r="C84" s="555" t="s">
        <v>369</v>
      </c>
      <c r="D84" s="556">
        <v>0</v>
      </c>
      <c r="E84" s="557">
        <v>0</v>
      </c>
      <c r="F84" s="556">
        <v>-479515</v>
      </c>
      <c r="G84" s="557">
        <v>-900735</v>
      </c>
      <c r="H84" s="556">
        <v>-38587753</v>
      </c>
      <c r="I84" s="557">
        <v>-35496575</v>
      </c>
      <c r="J84" s="556">
        <v>-83797942</v>
      </c>
      <c r="K84" s="557">
        <v>-33644561</v>
      </c>
      <c r="L84" s="556">
        <v>-15201928</v>
      </c>
      <c r="M84" s="557">
        <v>-6761868</v>
      </c>
      <c r="N84" s="556">
        <v>1020498</v>
      </c>
      <c r="O84" s="557">
        <v>1559187</v>
      </c>
      <c r="P84" s="556">
        <v>-137046640</v>
      </c>
      <c r="Q84" s="557">
        <v>-75244552</v>
      </c>
      <c r="R84" s="538"/>
      <c r="S84" s="538"/>
      <c r="T84" s="538">
        <v>0</v>
      </c>
      <c r="U84" s="538">
        <v>0</v>
      </c>
      <c r="W84" s="538"/>
      <c r="AA84" s="525"/>
      <c r="AB84" s="525"/>
      <c r="AC84" s="525"/>
    </row>
    <row r="85" spans="2:29" ht="12">
      <c r="B85" s="554"/>
      <c r="C85" s="555" t="s">
        <v>370</v>
      </c>
      <c r="D85" s="556">
        <v>0</v>
      </c>
      <c r="E85" s="557">
        <v>0</v>
      </c>
      <c r="F85" s="556">
        <v>-38886502</v>
      </c>
      <c r="G85" s="557">
        <v>-24068591</v>
      </c>
      <c r="H85" s="556">
        <v>-27279974</v>
      </c>
      <c r="I85" s="557">
        <v>-26673340</v>
      </c>
      <c r="J85" s="556">
        <v>-35320776</v>
      </c>
      <c r="K85" s="557">
        <v>-19305971</v>
      </c>
      <c r="L85" s="556">
        <v>-53016542</v>
      </c>
      <c r="M85" s="557">
        <v>-40602002</v>
      </c>
      <c r="N85" s="556">
        <v>0</v>
      </c>
      <c r="O85" s="557">
        <v>0</v>
      </c>
      <c r="P85" s="556">
        <v>-154503794</v>
      </c>
      <c r="Q85" s="557">
        <v>-110649904</v>
      </c>
      <c r="R85" s="538"/>
      <c r="S85" s="538"/>
      <c r="T85" s="538">
        <v>0</v>
      </c>
      <c r="U85" s="538">
        <v>0</v>
      </c>
      <c r="W85" s="538"/>
      <c r="AA85" s="525"/>
      <c r="AB85" s="525"/>
      <c r="AC85" s="525"/>
    </row>
    <row r="86" spans="2:29" ht="12">
      <c r="B86" s="554"/>
      <c r="C86" s="555" t="s">
        <v>371</v>
      </c>
      <c r="D86" s="556">
        <v>0</v>
      </c>
      <c r="E86" s="557">
        <v>0</v>
      </c>
      <c r="F86" s="556">
        <v>-719358</v>
      </c>
      <c r="G86" s="557">
        <v>-809330</v>
      </c>
      <c r="H86" s="556">
        <v>-6266686</v>
      </c>
      <c r="I86" s="557">
        <v>-6089159</v>
      </c>
      <c r="J86" s="556">
        <v>-35410326</v>
      </c>
      <c r="K86" s="557">
        <v>-32255912</v>
      </c>
      <c r="L86" s="556">
        <v>-24047473</v>
      </c>
      <c r="M86" s="557">
        <v>-19965580</v>
      </c>
      <c r="N86" s="556">
        <v>-1020498</v>
      </c>
      <c r="O86" s="557">
        <v>-1559187</v>
      </c>
      <c r="P86" s="556">
        <v>-67464341</v>
      </c>
      <c r="Q86" s="557">
        <v>-60679168</v>
      </c>
      <c r="R86" s="538"/>
      <c r="S86" s="538"/>
      <c r="T86" s="538">
        <v>0</v>
      </c>
      <c r="U86" s="538">
        <v>0</v>
      </c>
      <c r="W86" s="538"/>
      <c r="AA86" s="525"/>
      <c r="AB86" s="525"/>
      <c r="AC86" s="525"/>
    </row>
    <row r="87" spans="2:29" ht="12">
      <c r="B87" s="554"/>
      <c r="C87" s="555" t="s">
        <v>372</v>
      </c>
      <c r="D87" s="556">
        <v>0</v>
      </c>
      <c r="E87" s="557">
        <v>0</v>
      </c>
      <c r="F87" s="556">
        <v>-3620747</v>
      </c>
      <c r="G87" s="557">
        <v>-5464287</v>
      </c>
      <c r="H87" s="556">
        <v>-4387090</v>
      </c>
      <c r="I87" s="557">
        <v>-23728</v>
      </c>
      <c r="J87" s="556">
        <v>-16960024</v>
      </c>
      <c r="K87" s="557">
        <v>-13987238</v>
      </c>
      <c r="L87" s="556">
        <v>-12184921</v>
      </c>
      <c r="M87" s="557">
        <v>-7827756</v>
      </c>
      <c r="N87" s="556">
        <v>0</v>
      </c>
      <c r="O87" s="557">
        <v>0</v>
      </c>
      <c r="P87" s="556">
        <v>-37152782</v>
      </c>
      <c r="Q87" s="557">
        <v>-27303009</v>
      </c>
      <c r="R87" s="538"/>
      <c r="S87" s="538"/>
      <c r="T87" s="538">
        <v>0</v>
      </c>
      <c r="U87" s="538">
        <v>0</v>
      </c>
      <c r="W87" s="538"/>
      <c r="AA87" s="525"/>
      <c r="AB87" s="525"/>
      <c r="AC87" s="525"/>
    </row>
    <row r="88" spans="4:29" ht="12"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>
        <v>0</v>
      </c>
      <c r="U88" s="538">
        <v>0</v>
      </c>
      <c r="W88" s="538"/>
      <c r="AA88" s="525"/>
      <c r="AB88" s="525"/>
      <c r="AC88" s="525"/>
    </row>
    <row r="89" spans="2:29" ht="12">
      <c r="B89" s="533" t="s">
        <v>373</v>
      </c>
      <c r="C89" s="558"/>
      <c r="D89" s="552">
        <v>0</v>
      </c>
      <c r="E89" s="553">
        <v>0</v>
      </c>
      <c r="F89" s="552">
        <v>73843208</v>
      </c>
      <c r="G89" s="553">
        <v>62201261</v>
      </c>
      <c r="H89" s="552">
        <v>100777512</v>
      </c>
      <c r="I89" s="553">
        <v>95570780</v>
      </c>
      <c r="J89" s="552">
        <v>261509273</v>
      </c>
      <c r="K89" s="553">
        <v>229799873</v>
      </c>
      <c r="L89" s="552">
        <v>136962642</v>
      </c>
      <c r="M89" s="553">
        <v>121207817</v>
      </c>
      <c r="N89" s="552">
        <v>0</v>
      </c>
      <c r="O89" s="553">
        <v>-425028</v>
      </c>
      <c r="P89" s="552">
        <v>573092635</v>
      </c>
      <c r="Q89" s="553">
        <v>508354703</v>
      </c>
      <c r="R89" s="538"/>
      <c r="S89" s="538"/>
      <c r="T89" s="538">
        <v>0</v>
      </c>
      <c r="U89" s="538">
        <v>0</v>
      </c>
      <c r="W89" s="538"/>
      <c r="AA89" s="525"/>
      <c r="AB89" s="525"/>
      <c r="AC89" s="525"/>
    </row>
    <row r="90" spans="4:29" ht="12"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>
        <v>0</v>
      </c>
      <c r="U90" s="538">
        <v>0</v>
      </c>
      <c r="W90" s="538"/>
      <c r="AA90" s="525"/>
      <c r="AB90" s="525"/>
      <c r="AC90" s="525"/>
    </row>
    <row r="91" spans="2:29" ht="12">
      <c r="B91" s="539"/>
      <c r="C91" s="544" t="s">
        <v>374</v>
      </c>
      <c r="D91" s="556">
        <v>0</v>
      </c>
      <c r="E91" s="557">
        <v>0</v>
      </c>
      <c r="F91" s="556">
        <v>1902230</v>
      </c>
      <c r="G91" s="557">
        <v>1388983</v>
      </c>
      <c r="H91" s="556">
        <v>336780</v>
      </c>
      <c r="I91" s="557">
        <v>0</v>
      </c>
      <c r="J91" s="556">
        <v>248660</v>
      </c>
      <c r="K91" s="557">
        <v>2800867</v>
      </c>
      <c r="L91" s="556">
        <v>0</v>
      </c>
      <c r="M91" s="557">
        <v>230719</v>
      </c>
      <c r="N91" s="556">
        <v>0</v>
      </c>
      <c r="O91" s="557">
        <v>425028</v>
      </c>
      <c r="P91" s="556">
        <v>2487670</v>
      </c>
      <c r="Q91" s="557">
        <v>4845597</v>
      </c>
      <c r="R91" s="538"/>
      <c r="S91" s="538"/>
      <c r="T91" s="538">
        <v>0</v>
      </c>
      <c r="U91" s="538">
        <v>0</v>
      </c>
      <c r="W91" s="538"/>
      <c r="AA91" s="525"/>
      <c r="AB91" s="525"/>
      <c r="AC91" s="525"/>
    </row>
    <row r="92" spans="2:29" ht="12">
      <c r="B92" s="539"/>
      <c r="C92" s="544" t="s">
        <v>375</v>
      </c>
      <c r="D92" s="556">
        <v>0</v>
      </c>
      <c r="E92" s="557">
        <v>0</v>
      </c>
      <c r="F92" s="556">
        <v>-23086185</v>
      </c>
      <c r="G92" s="557">
        <v>-24906612</v>
      </c>
      <c r="H92" s="556">
        <v>-4858820</v>
      </c>
      <c r="I92" s="557">
        <v>-6368968</v>
      </c>
      <c r="J92" s="556">
        <v>-8344413</v>
      </c>
      <c r="K92" s="557">
        <v>-9805025</v>
      </c>
      <c r="L92" s="556">
        <v>-10718043</v>
      </c>
      <c r="M92" s="557">
        <v>-8518945</v>
      </c>
      <c r="N92" s="556">
        <v>0</v>
      </c>
      <c r="O92" s="557">
        <v>0</v>
      </c>
      <c r="P92" s="556">
        <v>-47007461</v>
      </c>
      <c r="Q92" s="557">
        <v>-49599550</v>
      </c>
      <c r="R92" s="538"/>
      <c r="S92" s="538"/>
      <c r="T92" s="538">
        <v>0</v>
      </c>
      <c r="U92" s="538">
        <v>0</v>
      </c>
      <c r="W92" s="538"/>
      <c r="AA92" s="525"/>
      <c r="AB92" s="525"/>
      <c r="AC92" s="525"/>
    </row>
    <row r="93" spans="2:29" ht="12">
      <c r="B93" s="539"/>
      <c r="C93" s="544" t="s">
        <v>376</v>
      </c>
      <c r="D93" s="556">
        <v>0</v>
      </c>
      <c r="E93" s="557">
        <v>0</v>
      </c>
      <c r="F93" s="556">
        <v>-11079687</v>
      </c>
      <c r="G93" s="557">
        <v>-10367877</v>
      </c>
      <c r="H93" s="556">
        <v>-5719355</v>
      </c>
      <c r="I93" s="557">
        <v>-4892882</v>
      </c>
      <c r="J93" s="556">
        <v>-19950553</v>
      </c>
      <c r="K93" s="557">
        <v>-18394175</v>
      </c>
      <c r="L93" s="556">
        <v>-13500633</v>
      </c>
      <c r="M93" s="557">
        <v>-12119950</v>
      </c>
      <c r="N93" s="556">
        <v>0</v>
      </c>
      <c r="O93" s="557">
        <v>0</v>
      </c>
      <c r="P93" s="556">
        <v>-50250228</v>
      </c>
      <c r="Q93" s="557">
        <v>-45774884</v>
      </c>
      <c r="R93" s="538"/>
      <c r="S93" s="538"/>
      <c r="T93" s="538">
        <v>0</v>
      </c>
      <c r="U93" s="538">
        <v>0</v>
      </c>
      <c r="W93" s="538"/>
      <c r="AA93" s="525"/>
      <c r="AB93" s="525"/>
      <c r="AC93" s="525"/>
    </row>
    <row r="94" spans="4:29" ht="12"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>
        <v>0</v>
      </c>
      <c r="U94" s="538">
        <v>0</v>
      </c>
      <c r="W94" s="538"/>
      <c r="AA94" s="525"/>
      <c r="AB94" s="525"/>
      <c r="AC94" s="525"/>
    </row>
    <row r="95" spans="2:29" ht="12">
      <c r="B95" s="533" t="s">
        <v>377</v>
      </c>
      <c r="C95" s="558"/>
      <c r="D95" s="552">
        <v>0</v>
      </c>
      <c r="E95" s="557">
        <v>0</v>
      </c>
      <c r="F95" s="552">
        <v>41579566</v>
      </c>
      <c r="G95" s="557">
        <v>28315755</v>
      </c>
      <c r="H95" s="552">
        <v>90536117</v>
      </c>
      <c r="I95" s="557">
        <v>84308930</v>
      </c>
      <c r="J95" s="552">
        <v>233462967</v>
      </c>
      <c r="K95" s="557">
        <v>204401540</v>
      </c>
      <c r="L95" s="552">
        <v>112743966</v>
      </c>
      <c r="M95" s="557">
        <v>100799641</v>
      </c>
      <c r="N95" s="552">
        <v>0</v>
      </c>
      <c r="O95" s="557">
        <v>0</v>
      </c>
      <c r="P95" s="552">
        <v>478322616</v>
      </c>
      <c r="Q95" s="553">
        <v>417825866</v>
      </c>
      <c r="R95" s="538"/>
      <c r="S95" s="538"/>
      <c r="T95" s="538">
        <v>0</v>
      </c>
      <c r="U95" s="538">
        <v>0</v>
      </c>
      <c r="W95" s="538"/>
      <c r="AA95" s="525"/>
      <c r="AB95" s="525"/>
      <c r="AC95" s="525"/>
    </row>
    <row r="96" spans="4:29" ht="12"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38"/>
      <c r="S96" s="538"/>
      <c r="T96" s="538">
        <v>0</v>
      </c>
      <c r="U96" s="538">
        <v>0</v>
      </c>
      <c r="W96" s="538"/>
      <c r="AA96" s="525"/>
      <c r="AB96" s="525"/>
      <c r="AC96" s="525"/>
    </row>
    <row r="97" spans="2:29" ht="12">
      <c r="B97" s="554"/>
      <c r="C97" s="544" t="s">
        <v>378</v>
      </c>
      <c r="D97" s="556">
        <v>0</v>
      </c>
      <c r="E97" s="557">
        <v>0</v>
      </c>
      <c r="F97" s="556">
        <v>-15896903</v>
      </c>
      <c r="G97" s="557">
        <v>-15046955</v>
      </c>
      <c r="H97" s="556">
        <v>-9796107</v>
      </c>
      <c r="I97" s="557">
        <v>-11715247</v>
      </c>
      <c r="J97" s="556">
        <v>-20757174</v>
      </c>
      <c r="K97" s="557">
        <v>-18628500</v>
      </c>
      <c r="L97" s="556">
        <v>-24536808</v>
      </c>
      <c r="M97" s="557">
        <v>-25530528</v>
      </c>
      <c r="N97" s="556">
        <v>0</v>
      </c>
      <c r="O97" s="557">
        <v>0</v>
      </c>
      <c r="P97" s="556">
        <v>-70986992</v>
      </c>
      <c r="Q97" s="557">
        <v>-70921230</v>
      </c>
      <c r="R97" s="538"/>
      <c r="S97" s="538"/>
      <c r="T97" s="538">
        <v>0</v>
      </c>
      <c r="U97" s="538">
        <v>0</v>
      </c>
      <c r="W97" s="538"/>
      <c r="AA97" s="525"/>
      <c r="AB97" s="525"/>
      <c r="AC97" s="525"/>
    </row>
    <row r="98" spans="2:29" ht="24">
      <c r="B98" s="554"/>
      <c r="C98" s="544" t="s">
        <v>379</v>
      </c>
      <c r="D98" s="556">
        <v>0</v>
      </c>
      <c r="E98" s="557">
        <v>0</v>
      </c>
      <c r="F98" s="556">
        <v>-21875</v>
      </c>
      <c r="G98" s="557">
        <v>0</v>
      </c>
      <c r="H98" s="556">
        <v>-193041</v>
      </c>
      <c r="I98" s="557">
        <v>38168</v>
      </c>
      <c r="J98" s="556">
        <v>-792065</v>
      </c>
      <c r="K98" s="557">
        <v>205000</v>
      </c>
      <c r="L98" s="556">
        <v>0</v>
      </c>
      <c r="M98" s="557">
        <v>-31243</v>
      </c>
      <c r="N98" s="556">
        <v>0</v>
      </c>
      <c r="O98" s="557">
        <v>0</v>
      </c>
      <c r="P98" s="556">
        <v>-1006981</v>
      </c>
      <c r="Q98" s="557">
        <v>211925</v>
      </c>
      <c r="R98" s="538"/>
      <c r="S98" s="538"/>
      <c r="T98" s="538">
        <v>0</v>
      </c>
      <c r="U98" s="538">
        <v>0</v>
      </c>
      <c r="W98" s="538"/>
      <c r="AA98" s="525"/>
      <c r="AB98" s="525"/>
      <c r="AC98" s="525"/>
    </row>
    <row r="99" spans="4:29" ht="12">
      <c r="D99" s="538"/>
      <c r="E99" s="538"/>
      <c r="F99" s="538"/>
      <c r="G99" s="538"/>
      <c r="H99" s="538"/>
      <c r="I99" s="538"/>
      <c r="J99" s="538"/>
      <c r="K99" s="538"/>
      <c r="L99" s="538"/>
      <c r="M99" s="538"/>
      <c r="N99" s="538"/>
      <c r="O99" s="538"/>
      <c r="P99" s="538"/>
      <c r="Q99" s="538"/>
      <c r="R99" s="538"/>
      <c r="S99" s="538"/>
      <c r="T99" s="538">
        <v>0</v>
      </c>
      <c r="U99" s="538">
        <v>0</v>
      </c>
      <c r="W99" s="538"/>
      <c r="AA99" s="525"/>
      <c r="AB99" s="525"/>
      <c r="AC99" s="525"/>
    </row>
    <row r="100" spans="2:29" ht="12">
      <c r="B100" s="533" t="s">
        <v>380</v>
      </c>
      <c r="C100" s="558"/>
      <c r="D100" s="552">
        <v>0</v>
      </c>
      <c r="E100" s="553">
        <v>0</v>
      </c>
      <c r="F100" s="552">
        <v>25660788</v>
      </c>
      <c r="G100" s="553">
        <v>13268800</v>
      </c>
      <c r="H100" s="552">
        <v>80546969</v>
      </c>
      <c r="I100" s="553">
        <v>72631851</v>
      </c>
      <c r="J100" s="552">
        <v>211913728</v>
      </c>
      <c r="K100" s="553">
        <v>185978040</v>
      </c>
      <c r="L100" s="552">
        <v>88207158</v>
      </c>
      <c r="M100" s="553">
        <v>75237870</v>
      </c>
      <c r="N100" s="552">
        <v>0</v>
      </c>
      <c r="O100" s="553">
        <v>0</v>
      </c>
      <c r="P100" s="552">
        <v>406328643</v>
      </c>
      <c r="Q100" s="553">
        <v>347116561</v>
      </c>
      <c r="R100" s="538"/>
      <c r="S100" s="538"/>
      <c r="T100" s="538">
        <v>0</v>
      </c>
      <c r="U100" s="538">
        <v>0</v>
      </c>
      <c r="W100" s="538"/>
      <c r="AA100" s="525"/>
      <c r="AB100" s="525"/>
      <c r="AC100" s="525"/>
    </row>
    <row r="101" spans="2:29" ht="12" hidden="1">
      <c r="B101" s="584"/>
      <c r="C101" s="585"/>
      <c r="D101" s="586"/>
      <c r="E101" s="578"/>
      <c r="F101" s="586"/>
      <c r="G101" s="578"/>
      <c r="H101" s="586"/>
      <c r="I101" s="578"/>
      <c r="J101" s="586"/>
      <c r="K101" s="578"/>
      <c r="L101" s="586"/>
      <c r="M101" s="578"/>
      <c r="N101" s="586"/>
      <c r="O101" s="578"/>
      <c r="P101" s="586"/>
      <c r="Q101" s="578"/>
      <c r="R101" s="538"/>
      <c r="S101" s="538"/>
      <c r="T101" s="538"/>
      <c r="U101" s="538"/>
      <c r="W101" s="538"/>
      <c r="AA101" s="525"/>
      <c r="AB101" s="525"/>
      <c r="AC101" s="525"/>
    </row>
    <row r="102" spans="2:29" ht="12">
      <c r="B102" s="579"/>
      <c r="C102" s="580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>
        <v>0</v>
      </c>
      <c r="U102" s="538">
        <v>0</v>
      </c>
      <c r="W102" s="538"/>
      <c r="AA102" s="525"/>
      <c r="AB102" s="525"/>
      <c r="AC102" s="525"/>
    </row>
    <row r="103" spans="2:29" ht="12">
      <c r="B103" s="533" t="s">
        <v>381</v>
      </c>
      <c r="C103" s="558"/>
      <c r="D103" s="552">
        <v>0</v>
      </c>
      <c r="E103" s="553">
        <v>0</v>
      </c>
      <c r="F103" s="552">
        <v>8044737</v>
      </c>
      <c r="G103" s="553">
        <v>-15352903</v>
      </c>
      <c r="H103" s="552">
        <v>-2197658</v>
      </c>
      <c r="I103" s="553">
        <v>6608518</v>
      </c>
      <c r="J103" s="552">
        <v>-48805952</v>
      </c>
      <c r="K103" s="553">
        <v>-15965423</v>
      </c>
      <c r="L103" s="552">
        <v>-4985878</v>
      </c>
      <c r="M103" s="553">
        <v>-8668626</v>
      </c>
      <c r="N103" s="552">
        <v>0</v>
      </c>
      <c r="O103" s="553">
        <v>-4807911</v>
      </c>
      <c r="P103" s="552">
        <v>-47944751</v>
      </c>
      <c r="Q103" s="553">
        <v>-38186345</v>
      </c>
      <c r="R103" s="538"/>
      <c r="S103" s="538"/>
      <c r="T103" s="538">
        <v>0</v>
      </c>
      <c r="U103" s="538">
        <v>0</v>
      </c>
      <c r="W103" s="538"/>
      <c r="AA103" s="525"/>
      <c r="AB103" s="525"/>
      <c r="AC103" s="525"/>
    </row>
    <row r="104" spans="2:29" ht="12">
      <c r="B104" s="533"/>
      <c r="C104" s="558" t="s">
        <v>382</v>
      </c>
      <c r="D104" s="552">
        <v>0</v>
      </c>
      <c r="E104" s="553">
        <v>0</v>
      </c>
      <c r="F104" s="552">
        <v>11222021</v>
      </c>
      <c r="G104" s="553">
        <v>9543326</v>
      </c>
      <c r="H104" s="552">
        <v>4590501</v>
      </c>
      <c r="I104" s="553">
        <v>5299431</v>
      </c>
      <c r="J104" s="552">
        <v>5108337</v>
      </c>
      <c r="K104" s="553">
        <v>1604343</v>
      </c>
      <c r="L104" s="552">
        <v>686425</v>
      </c>
      <c r="M104" s="553">
        <v>583118</v>
      </c>
      <c r="N104" s="552">
        <v>-667211</v>
      </c>
      <c r="O104" s="553">
        <v>-1049906</v>
      </c>
      <c r="P104" s="552">
        <v>20940073</v>
      </c>
      <c r="Q104" s="553">
        <v>15980312</v>
      </c>
      <c r="R104" s="538"/>
      <c r="S104" s="538"/>
      <c r="T104" s="538">
        <v>0</v>
      </c>
      <c r="U104" s="538">
        <v>0</v>
      </c>
      <c r="W104" s="538"/>
      <c r="AA104" s="525"/>
      <c r="AB104" s="525"/>
      <c r="AC104" s="525"/>
    </row>
    <row r="105" spans="2:29" ht="12">
      <c r="B105" s="554"/>
      <c r="C105" s="544" t="s">
        <v>383</v>
      </c>
      <c r="D105" s="556"/>
      <c r="E105" s="557"/>
      <c r="F105" s="556">
        <v>10919980</v>
      </c>
      <c r="G105" s="557">
        <v>9424118</v>
      </c>
      <c r="H105" s="556">
        <v>2334692</v>
      </c>
      <c r="I105" s="557">
        <v>3902666</v>
      </c>
      <c r="J105" s="556">
        <v>4653203</v>
      </c>
      <c r="K105" s="557">
        <v>1392852</v>
      </c>
      <c r="L105" s="556">
        <v>360528</v>
      </c>
      <c r="M105" s="557">
        <v>527608</v>
      </c>
      <c r="N105" s="556"/>
      <c r="O105" s="557"/>
      <c r="P105" s="556">
        <v>18268403</v>
      </c>
      <c r="Q105" s="557">
        <v>15247244</v>
      </c>
      <c r="R105" s="538"/>
      <c r="S105" s="538"/>
      <c r="T105" s="538">
        <v>0</v>
      </c>
      <c r="U105" s="538">
        <v>0</v>
      </c>
      <c r="W105" s="538"/>
      <c r="AA105" s="525"/>
      <c r="AB105" s="525"/>
      <c r="AC105" s="525"/>
    </row>
    <row r="106" spans="2:29" ht="12">
      <c r="B106" s="554"/>
      <c r="C106" s="544" t="s">
        <v>384</v>
      </c>
      <c r="D106" s="556"/>
      <c r="E106" s="557"/>
      <c r="F106" s="556">
        <v>302041</v>
      </c>
      <c r="G106" s="557">
        <v>119208</v>
      </c>
      <c r="H106" s="556">
        <v>2255809</v>
      </c>
      <c r="I106" s="557">
        <v>1396765</v>
      </c>
      <c r="J106" s="556">
        <v>455134</v>
      </c>
      <c r="K106" s="557">
        <v>211491</v>
      </c>
      <c r="L106" s="556">
        <v>325897</v>
      </c>
      <c r="M106" s="557">
        <v>55510</v>
      </c>
      <c r="N106" s="556">
        <v>-667211</v>
      </c>
      <c r="O106" s="557">
        <v>-1049906</v>
      </c>
      <c r="P106" s="556">
        <v>2671670</v>
      </c>
      <c r="Q106" s="557">
        <v>733068</v>
      </c>
      <c r="R106" s="538"/>
      <c r="S106" s="538"/>
      <c r="T106" s="538">
        <v>0</v>
      </c>
      <c r="U106" s="538">
        <v>0</v>
      </c>
      <c r="W106" s="538"/>
      <c r="AA106" s="525"/>
      <c r="AB106" s="525"/>
      <c r="AC106" s="525"/>
    </row>
    <row r="107" spans="2:29" ht="12">
      <c r="B107" s="533"/>
      <c r="C107" s="558" t="s">
        <v>385</v>
      </c>
      <c r="D107" s="552">
        <v>0</v>
      </c>
      <c r="E107" s="553">
        <v>0</v>
      </c>
      <c r="F107" s="552">
        <v>-20379140</v>
      </c>
      <c r="G107" s="553">
        <v>-18880996</v>
      </c>
      <c r="H107" s="552">
        <v>-6057468</v>
      </c>
      <c r="I107" s="553">
        <v>-5788916</v>
      </c>
      <c r="J107" s="552">
        <v>-54478081</v>
      </c>
      <c r="K107" s="553">
        <v>-17638828</v>
      </c>
      <c r="L107" s="552">
        <v>-4390851</v>
      </c>
      <c r="M107" s="553">
        <v>-5073555</v>
      </c>
      <c r="N107" s="552">
        <v>667211</v>
      </c>
      <c r="O107" s="553">
        <v>1049908</v>
      </c>
      <c r="P107" s="552">
        <v>-84638329</v>
      </c>
      <c r="Q107" s="553">
        <v>-46332387</v>
      </c>
      <c r="R107" s="538"/>
      <c r="S107" s="538"/>
      <c r="T107" s="538">
        <v>0</v>
      </c>
      <c r="U107" s="538">
        <v>0</v>
      </c>
      <c r="W107" s="538"/>
      <c r="AA107" s="525"/>
      <c r="AB107" s="525"/>
      <c r="AC107" s="525"/>
    </row>
    <row r="108" spans="2:29" ht="12">
      <c r="B108" s="554"/>
      <c r="C108" s="544" t="s">
        <v>386</v>
      </c>
      <c r="D108" s="556"/>
      <c r="E108" s="557"/>
      <c r="F108" s="556">
        <v>-1259233</v>
      </c>
      <c r="G108" s="557">
        <v>-2969205</v>
      </c>
      <c r="H108" s="556">
        <v>-199646</v>
      </c>
      <c r="I108" s="557">
        <v>-112506</v>
      </c>
      <c r="J108" s="556">
        <v>-6212563</v>
      </c>
      <c r="K108" s="557">
        <v>-3282583</v>
      </c>
      <c r="L108" s="556">
        <v>-1594473</v>
      </c>
      <c r="M108" s="557">
        <v>-2574550</v>
      </c>
      <c r="N108" s="556"/>
      <c r="O108" s="557"/>
      <c r="P108" s="556">
        <v>-9265915</v>
      </c>
      <c r="Q108" s="557">
        <v>-8938844</v>
      </c>
      <c r="R108" s="538"/>
      <c r="S108" s="538"/>
      <c r="T108" s="538">
        <v>0</v>
      </c>
      <c r="U108" s="538">
        <v>0</v>
      </c>
      <c r="W108" s="538"/>
      <c r="AA108" s="525"/>
      <c r="AB108" s="525"/>
      <c r="AC108" s="525"/>
    </row>
    <row r="109" spans="2:29" ht="12">
      <c r="B109" s="554"/>
      <c r="C109" s="544" t="s">
        <v>387</v>
      </c>
      <c r="D109" s="556"/>
      <c r="E109" s="557"/>
      <c r="F109" s="556">
        <v>0</v>
      </c>
      <c r="G109" s="557">
        <v>0</v>
      </c>
      <c r="H109" s="556">
        <v>0</v>
      </c>
      <c r="I109" s="557">
        <v>0</v>
      </c>
      <c r="J109" s="556">
        <v>-45903062</v>
      </c>
      <c r="K109" s="557">
        <v>-34800852</v>
      </c>
      <c r="L109" s="556">
        <v>-1618402</v>
      </c>
      <c r="M109" s="557">
        <v>-1500347</v>
      </c>
      <c r="N109" s="556"/>
      <c r="O109" s="557"/>
      <c r="P109" s="556">
        <v>-47521464</v>
      </c>
      <c r="Q109" s="557">
        <v>-36301199</v>
      </c>
      <c r="R109" s="538"/>
      <c r="S109" s="538"/>
      <c r="T109" s="538">
        <v>0</v>
      </c>
      <c r="U109" s="538">
        <v>0</v>
      </c>
      <c r="W109" s="538"/>
      <c r="AA109" s="525"/>
      <c r="AB109" s="525"/>
      <c r="AC109" s="525"/>
    </row>
    <row r="110" spans="2:29" ht="12">
      <c r="B110" s="554"/>
      <c r="C110" s="544" t="s">
        <v>388</v>
      </c>
      <c r="D110" s="556"/>
      <c r="E110" s="557"/>
      <c r="F110" s="556">
        <v>-19119907</v>
      </c>
      <c r="G110" s="557">
        <v>-15911791</v>
      </c>
      <c r="H110" s="556">
        <v>-5857822</v>
      </c>
      <c r="I110" s="557">
        <v>-5676410</v>
      </c>
      <c r="J110" s="556">
        <v>-2362456</v>
      </c>
      <c r="K110" s="557">
        <v>20444607</v>
      </c>
      <c r="L110" s="556">
        <v>-1177976</v>
      </c>
      <c r="M110" s="557">
        <v>-998658</v>
      </c>
      <c r="N110" s="556">
        <v>667211</v>
      </c>
      <c r="O110" s="557">
        <v>1049908</v>
      </c>
      <c r="P110" s="556">
        <v>-27850950</v>
      </c>
      <c r="Q110" s="557">
        <v>-1092344</v>
      </c>
      <c r="R110" s="538"/>
      <c r="S110" s="538"/>
      <c r="T110" s="538">
        <v>0</v>
      </c>
      <c r="U110" s="538">
        <v>0</v>
      </c>
      <c r="W110" s="538"/>
      <c r="AA110" s="525"/>
      <c r="AB110" s="525"/>
      <c r="AC110" s="525"/>
    </row>
    <row r="111" spans="2:29" ht="12">
      <c r="B111" s="554"/>
      <c r="C111" s="544" t="s">
        <v>389</v>
      </c>
      <c r="D111" s="556">
        <v>0</v>
      </c>
      <c r="E111" s="557">
        <v>0</v>
      </c>
      <c r="F111" s="556">
        <v>0</v>
      </c>
      <c r="G111" s="557">
        <v>0</v>
      </c>
      <c r="H111" s="556">
        <v>0</v>
      </c>
      <c r="I111" s="557">
        <v>0</v>
      </c>
      <c r="J111" s="556">
        <v>0</v>
      </c>
      <c r="K111" s="557">
        <v>0</v>
      </c>
      <c r="L111" s="556">
        <v>0</v>
      </c>
      <c r="M111" s="557">
        <v>0</v>
      </c>
      <c r="N111" s="556">
        <v>0</v>
      </c>
      <c r="O111" s="557">
        <v>0</v>
      </c>
      <c r="P111" s="556">
        <v>0</v>
      </c>
      <c r="Q111" s="557">
        <v>0</v>
      </c>
      <c r="R111" s="538"/>
      <c r="S111" s="538"/>
      <c r="T111" s="538">
        <v>0</v>
      </c>
      <c r="U111" s="538">
        <v>0</v>
      </c>
      <c r="W111" s="538"/>
      <c r="AA111" s="525"/>
      <c r="AB111" s="525"/>
      <c r="AC111" s="525"/>
    </row>
    <row r="112" spans="2:29" ht="12">
      <c r="B112" s="554"/>
      <c r="C112" s="544" t="s">
        <v>390</v>
      </c>
      <c r="D112" s="552">
        <v>0</v>
      </c>
      <c r="E112" s="553">
        <v>0</v>
      </c>
      <c r="F112" s="552">
        <v>17201856</v>
      </c>
      <c r="G112" s="553">
        <v>-6015233</v>
      </c>
      <c r="H112" s="552">
        <v>-730691</v>
      </c>
      <c r="I112" s="553">
        <v>7098003</v>
      </c>
      <c r="J112" s="552">
        <v>563792</v>
      </c>
      <c r="K112" s="553">
        <v>69062</v>
      </c>
      <c r="L112" s="552">
        <v>-1281452</v>
      </c>
      <c r="M112" s="553">
        <v>-4178189</v>
      </c>
      <c r="N112" s="552">
        <v>0</v>
      </c>
      <c r="O112" s="553">
        <v>-4807913</v>
      </c>
      <c r="P112" s="552">
        <v>15753505</v>
      </c>
      <c r="Q112" s="553">
        <v>-7834270</v>
      </c>
      <c r="R112" s="538"/>
      <c r="S112" s="538"/>
      <c r="T112" s="538">
        <v>0</v>
      </c>
      <c r="U112" s="538">
        <v>0</v>
      </c>
      <c r="W112" s="538"/>
      <c r="AA112" s="525"/>
      <c r="AB112" s="525"/>
      <c r="AC112" s="525"/>
    </row>
    <row r="113" spans="2:29" ht="12">
      <c r="B113" s="554"/>
      <c r="C113" s="555" t="s">
        <v>391</v>
      </c>
      <c r="D113" s="556">
        <v>0</v>
      </c>
      <c r="E113" s="557">
        <v>0</v>
      </c>
      <c r="F113" s="556">
        <v>39946494</v>
      </c>
      <c r="G113" s="557">
        <v>2811604</v>
      </c>
      <c r="H113" s="556">
        <v>11863599</v>
      </c>
      <c r="I113" s="557">
        <v>18719640</v>
      </c>
      <c r="J113" s="556">
        <v>1968861</v>
      </c>
      <c r="K113" s="557">
        <v>667587</v>
      </c>
      <c r="L113" s="556">
        <v>14739848</v>
      </c>
      <c r="M113" s="557">
        <v>1368451</v>
      </c>
      <c r="N113" s="556">
        <v>-3470814</v>
      </c>
      <c r="O113" s="557">
        <v>-14575797</v>
      </c>
      <c r="P113" s="556">
        <v>65047988</v>
      </c>
      <c r="Q113" s="557">
        <v>8991485</v>
      </c>
      <c r="R113" s="538"/>
      <c r="S113" s="538"/>
      <c r="T113" s="538">
        <v>0</v>
      </c>
      <c r="U113" s="538">
        <v>0</v>
      </c>
      <c r="W113" s="538"/>
      <c r="AA113" s="525"/>
      <c r="AB113" s="525"/>
      <c r="AC113" s="525"/>
    </row>
    <row r="114" spans="2:29" ht="12">
      <c r="B114" s="554"/>
      <c r="C114" s="555" t="s">
        <v>392</v>
      </c>
      <c r="D114" s="556">
        <v>0</v>
      </c>
      <c r="E114" s="557">
        <v>0</v>
      </c>
      <c r="F114" s="556">
        <v>-22744638</v>
      </c>
      <c r="G114" s="557">
        <v>-8826837</v>
      </c>
      <c r="H114" s="556">
        <v>-12594290</v>
      </c>
      <c r="I114" s="557">
        <v>-11621637</v>
      </c>
      <c r="J114" s="556">
        <v>-1405069</v>
      </c>
      <c r="K114" s="557">
        <v>-598525</v>
      </c>
      <c r="L114" s="556">
        <v>-16021300</v>
      </c>
      <c r="M114" s="557">
        <v>-5546640</v>
      </c>
      <c r="N114" s="556">
        <v>3470814</v>
      </c>
      <c r="O114" s="557">
        <v>9767884</v>
      </c>
      <c r="P114" s="556">
        <v>-49294483</v>
      </c>
      <c r="Q114" s="557">
        <v>-16825755</v>
      </c>
      <c r="R114" s="538"/>
      <c r="S114" s="538"/>
      <c r="T114" s="538">
        <v>0</v>
      </c>
      <c r="U114" s="538">
        <v>0</v>
      </c>
      <c r="W114" s="538"/>
      <c r="AA114" s="525"/>
      <c r="AB114" s="525"/>
      <c r="AC114" s="525"/>
    </row>
    <row r="115" spans="4:29" ht="6.75" customHeight="1">
      <c r="D115" s="538"/>
      <c r="E115" s="538"/>
      <c r="F115" s="538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  <c r="Q115" s="538"/>
      <c r="R115" s="538"/>
      <c r="S115" s="538"/>
      <c r="T115" s="538">
        <v>0</v>
      </c>
      <c r="U115" s="538">
        <v>0</v>
      </c>
      <c r="W115" s="538"/>
      <c r="AA115" s="525"/>
      <c r="AB115" s="525"/>
      <c r="AC115" s="525"/>
    </row>
    <row r="116" spans="2:29" ht="24">
      <c r="B116" s="565"/>
      <c r="C116" s="544" t="s">
        <v>393</v>
      </c>
      <c r="D116" s="556">
        <v>0</v>
      </c>
      <c r="E116" s="557">
        <v>0</v>
      </c>
      <c r="F116" s="556">
        <v>683229</v>
      </c>
      <c r="G116" s="557">
        <v>1971204</v>
      </c>
      <c r="H116" s="556">
        <v>0</v>
      </c>
      <c r="I116" s="557">
        <v>0</v>
      </c>
      <c r="J116" s="556">
        <v>0</v>
      </c>
      <c r="K116" s="557">
        <v>0</v>
      </c>
      <c r="L116" s="556">
        <v>0</v>
      </c>
      <c r="M116" s="557">
        <v>0</v>
      </c>
      <c r="N116" s="556">
        <v>0</v>
      </c>
      <c r="O116" s="557">
        <v>0</v>
      </c>
      <c r="P116" s="556">
        <v>683229</v>
      </c>
      <c r="Q116" s="557">
        <v>1971204</v>
      </c>
      <c r="R116" s="538"/>
      <c r="S116" s="538"/>
      <c r="T116" s="538">
        <v>0</v>
      </c>
      <c r="U116" s="538">
        <v>0</v>
      </c>
      <c r="W116" s="538"/>
      <c r="AA116" s="525"/>
      <c r="AB116" s="525"/>
      <c r="AC116" s="525"/>
    </row>
    <row r="117" spans="2:29" ht="12">
      <c r="B117" s="566"/>
      <c r="C117" s="544" t="s">
        <v>394</v>
      </c>
      <c r="D117" s="552">
        <v>0</v>
      </c>
      <c r="E117" s="537">
        <v>0</v>
      </c>
      <c r="F117" s="552">
        <v>71309</v>
      </c>
      <c r="G117" s="537">
        <v>0</v>
      </c>
      <c r="H117" s="552">
        <v>0</v>
      </c>
      <c r="I117" s="537">
        <v>0</v>
      </c>
      <c r="J117" s="552">
        <v>41790</v>
      </c>
      <c r="K117" s="537">
        <v>0</v>
      </c>
      <c r="L117" s="552">
        <v>150301</v>
      </c>
      <c r="M117" s="537">
        <v>63206</v>
      </c>
      <c r="N117" s="552">
        <v>0</v>
      </c>
      <c r="O117" s="537">
        <v>0</v>
      </c>
      <c r="P117" s="552">
        <v>263400</v>
      </c>
      <c r="Q117" s="537">
        <v>63206</v>
      </c>
      <c r="R117" s="538"/>
      <c r="S117" s="538"/>
      <c r="T117" s="538">
        <v>0</v>
      </c>
      <c r="U117" s="538">
        <v>0</v>
      </c>
      <c r="W117" s="538"/>
      <c r="AA117" s="525"/>
      <c r="AB117" s="525"/>
      <c r="AC117" s="525"/>
    </row>
    <row r="118" spans="2:29" ht="12">
      <c r="B118" s="533"/>
      <c r="C118" s="555" t="s">
        <v>395</v>
      </c>
      <c r="D118" s="556"/>
      <c r="E118" s="557">
        <v>0</v>
      </c>
      <c r="F118" s="556">
        <v>54011</v>
      </c>
      <c r="G118" s="557">
        <v>0</v>
      </c>
      <c r="H118" s="556">
        <v>0</v>
      </c>
      <c r="I118" s="557">
        <v>0</v>
      </c>
      <c r="J118" s="556">
        <v>0</v>
      </c>
      <c r="K118" s="557">
        <v>0</v>
      </c>
      <c r="L118" s="556">
        <v>0</v>
      </c>
      <c r="M118" s="557">
        <v>0</v>
      </c>
      <c r="N118" s="556">
        <v>0</v>
      </c>
      <c r="O118" s="557">
        <v>0</v>
      </c>
      <c r="P118" s="556">
        <v>54011</v>
      </c>
      <c r="Q118" s="557">
        <v>0</v>
      </c>
      <c r="R118" s="538"/>
      <c r="S118" s="538"/>
      <c r="T118" s="538">
        <v>0</v>
      </c>
      <c r="U118" s="538">
        <v>0</v>
      </c>
      <c r="W118" s="538"/>
      <c r="AA118" s="525"/>
      <c r="AB118" s="525"/>
      <c r="AC118" s="525"/>
    </row>
    <row r="119" spans="2:29" ht="12">
      <c r="B119" s="533"/>
      <c r="C119" s="555" t="s">
        <v>396</v>
      </c>
      <c r="D119" s="556">
        <v>0</v>
      </c>
      <c r="E119" s="557">
        <v>0</v>
      </c>
      <c r="F119" s="556">
        <v>17298</v>
      </c>
      <c r="G119" s="557">
        <v>0</v>
      </c>
      <c r="H119" s="556">
        <v>0</v>
      </c>
      <c r="I119" s="557">
        <v>0</v>
      </c>
      <c r="J119" s="556">
        <v>41790</v>
      </c>
      <c r="K119" s="557">
        <v>0</v>
      </c>
      <c r="L119" s="556">
        <v>150301</v>
      </c>
      <c r="M119" s="557">
        <v>63206</v>
      </c>
      <c r="N119" s="556">
        <v>0</v>
      </c>
      <c r="O119" s="557">
        <v>0</v>
      </c>
      <c r="P119" s="556">
        <v>209389</v>
      </c>
      <c r="Q119" s="557">
        <v>63206</v>
      </c>
      <c r="R119" s="538"/>
      <c r="S119" s="538"/>
      <c r="T119" s="538">
        <v>0</v>
      </c>
      <c r="U119" s="538">
        <v>0</v>
      </c>
      <c r="W119" s="538"/>
      <c r="AA119" s="525"/>
      <c r="AB119" s="525"/>
      <c r="AC119" s="525"/>
    </row>
    <row r="120" spans="4:29" ht="6" customHeight="1">
      <c r="D120" s="538"/>
      <c r="E120" s="538"/>
      <c r="F120" s="538"/>
      <c r="G120" s="538"/>
      <c r="H120" s="538"/>
      <c r="I120" s="538"/>
      <c r="J120" s="538"/>
      <c r="K120" s="538"/>
      <c r="L120" s="538"/>
      <c r="M120" s="538"/>
      <c r="N120" s="538"/>
      <c r="O120" s="538"/>
      <c r="P120" s="538"/>
      <c r="Q120" s="538"/>
      <c r="R120" s="538"/>
      <c r="S120" s="538"/>
      <c r="T120" s="538">
        <v>0</v>
      </c>
      <c r="U120" s="538">
        <v>0</v>
      </c>
      <c r="W120" s="538"/>
      <c r="AA120" s="525"/>
      <c r="AB120" s="525"/>
      <c r="AC120" s="525"/>
    </row>
    <row r="121" spans="2:29" ht="12">
      <c r="B121" s="533" t="s">
        <v>397</v>
      </c>
      <c r="C121" s="558"/>
      <c r="D121" s="552">
        <v>0</v>
      </c>
      <c r="E121" s="537">
        <v>0</v>
      </c>
      <c r="F121" s="552">
        <v>34460063</v>
      </c>
      <c r="G121" s="537">
        <v>-112899</v>
      </c>
      <c r="H121" s="552">
        <v>78349311</v>
      </c>
      <c r="I121" s="537">
        <v>79240369</v>
      </c>
      <c r="J121" s="552">
        <v>163149566</v>
      </c>
      <c r="K121" s="537">
        <v>170012617</v>
      </c>
      <c r="L121" s="552">
        <v>83371581</v>
      </c>
      <c r="M121" s="537">
        <v>66632450</v>
      </c>
      <c r="N121" s="552">
        <v>0</v>
      </c>
      <c r="O121" s="537">
        <v>-4807911</v>
      </c>
      <c r="P121" s="552">
        <v>359330521</v>
      </c>
      <c r="Q121" s="537">
        <v>310964626</v>
      </c>
      <c r="R121" s="538"/>
      <c r="S121" s="538"/>
      <c r="T121" s="538">
        <v>0</v>
      </c>
      <c r="U121" s="538">
        <v>0</v>
      </c>
      <c r="W121" s="538"/>
      <c r="AA121" s="525"/>
      <c r="AB121" s="525"/>
      <c r="AC121" s="525"/>
    </row>
    <row r="122" spans="4:29" ht="3.75" customHeight="1">
      <c r="D122" s="538"/>
      <c r="E122" s="538"/>
      <c r="F122" s="538"/>
      <c r="G122" s="538"/>
      <c r="H122" s="538"/>
      <c r="I122" s="538"/>
      <c r="J122" s="538"/>
      <c r="K122" s="538"/>
      <c r="L122" s="538"/>
      <c r="M122" s="538"/>
      <c r="N122" s="538"/>
      <c r="O122" s="538"/>
      <c r="P122" s="538"/>
      <c r="Q122" s="538"/>
      <c r="R122" s="538"/>
      <c r="S122" s="538"/>
      <c r="T122" s="538">
        <v>0</v>
      </c>
      <c r="U122" s="538">
        <v>0</v>
      </c>
      <c r="W122" s="538"/>
      <c r="AA122" s="525"/>
      <c r="AB122" s="525"/>
      <c r="AC122" s="525"/>
    </row>
    <row r="123" spans="2:29" ht="12">
      <c r="B123" s="554"/>
      <c r="C123" s="544" t="s">
        <v>398</v>
      </c>
      <c r="D123" s="556">
        <v>0</v>
      </c>
      <c r="E123" s="557">
        <v>0</v>
      </c>
      <c r="F123" s="556">
        <v>-13690156</v>
      </c>
      <c r="G123" s="557">
        <v>2599218</v>
      </c>
      <c r="H123" s="556">
        <v>-27027761</v>
      </c>
      <c r="I123" s="557">
        <v>-27371559</v>
      </c>
      <c r="J123" s="556">
        <v>-67046529</v>
      </c>
      <c r="K123" s="557">
        <v>-61797961</v>
      </c>
      <c r="L123" s="556">
        <v>-24404709</v>
      </c>
      <c r="M123" s="557">
        <v>-19597679</v>
      </c>
      <c r="N123" s="556">
        <v>0</v>
      </c>
      <c r="O123" s="557">
        <v>0</v>
      </c>
      <c r="P123" s="556">
        <v>-132169155</v>
      </c>
      <c r="Q123" s="557">
        <v>-106167981</v>
      </c>
      <c r="R123" s="538"/>
      <c r="S123" s="538"/>
      <c r="T123" s="538">
        <v>0</v>
      </c>
      <c r="U123" s="538">
        <v>0</v>
      </c>
      <c r="W123" s="538"/>
      <c r="AA123" s="525"/>
      <c r="AB123" s="525"/>
      <c r="AC123" s="525"/>
    </row>
    <row r="124" spans="4:29" ht="4.5" customHeight="1"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8"/>
      <c r="P124" s="538"/>
      <c r="Q124" s="538"/>
      <c r="R124" s="538"/>
      <c r="S124" s="538"/>
      <c r="T124" s="538">
        <v>0</v>
      </c>
      <c r="U124" s="538">
        <v>0</v>
      </c>
      <c r="W124" s="538"/>
      <c r="AA124" s="525"/>
      <c r="AB124" s="525"/>
      <c r="AC124" s="525"/>
    </row>
    <row r="125" spans="2:29" ht="12">
      <c r="B125" s="533" t="s">
        <v>399</v>
      </c>
      <c r="C125" s="558"/>
      <c r="D125" s="552">
        <v>0</v>
      </c>
      <c r="E125" s="553">
        <v>0</v>
      </c>
      <c r="F125" s="552">
        <v>20769907</v>
      </c>
      <c r="G125" s="553">
        <v>2486319</v>
      </c>
      <c r="H125" s="552">
        <v>51321550</v>
      </c>
      <c r="I125" s="553">
        <v>51868810</v>
      </c>
      <c r="J125" s="552">
        <v>96103037</v>
      </c>
      <c r="K125" s="553">
        <v>108214656</v>
      </c>
      <c r="L125" s="552">
        <v>58966872</v>
      </c>
      <c r="M125" s="553">
        <v>47034771</v>
      </c>
      <c r="N125" s="552">
        <v>0</v>
      </c>
      <c r="O125" s="553">
        <v>-4807911</v>
      </c>
      <c r="P125" s="552">
        <v>227161366</v>
      </c>
      <c r="Q125" s="553">
        <v>204796645</v>
      </c>
      <c r="R125" s="538"/>
      <c r="S125" s="538"/>
      <c r="T125" s="538">
        <v>0</v>
      </c>
      <c r="U125" s="538">
        <v>0</v>
      </c>
      <c r="W125" s="538"/>
      <c r="AA125" s="525"/>
      <c r="AB125" s="525"/>
      <c r="AC125" s="525"/>
    </row>
    <row r="126" spans="2:29" ht="12">
      <c r="B126" s="554"/>
      <c r="C126" s="544" t="s">
        <v>400</v>
      </c>
      <c r="D126" s="556">
        <v>0</v>
      </c>
      <c r="E126" s="557"/>
      <c r="F126" s="556">
        <v>0</v>
      </c>
      <c r="G126" s="557">
        <v>0</v>
      </c>
      <c r="H126" s="556">
        <v>0</v>
      </c>
      <c r="I126" s="557">
        <v>0</v>
      </c>
      <c r="J126" s="556">
        <v>0</v>
      </c>
      <c r="K126" s="557">
        <v>0</v>
      </c>
      <c r="L126" s="556">
        <v>0</v>
      </c>
      <c r="M126" s="557">
        <v>0</v>
      </c>
      <c r="N126" s="556">
        <v>0</v>
      </c>
      <c r="O126" s="557">
        <v>0</v>
      </c>
      <c r="P126" s="556">
        <v>0</v>
      </c>
      <c r="Q126" s="557">
        <v>0</v>
      </c>
      <c r="R126" s="538"/>
      <c r="S126" s="538"/>
      <c r="T126" s="538">
        <v>0</v>
      </c>
      <c r="U126" s="538">
        <v>0</v>
      </c>
      <c r="W126" s="538"/>
      <c r="AA126" s="525"/>
      <c r="AB126" s="525"/>
      <c r="AC126" s="525"/>
    </row>
    <row r="127" spans="2:29" ht="12">
      <c r="B127" s="533" t="s">
        <v>401</v>
      </c>
      <c r="C127" s="544"/>
      <c r="D127" s="552">
        <v>0</v>
      </c>
      <c r="E127" s="553">
        <v>0</v>
      </c>
      <c r="F127" s="552">
        <v>20769907</v>
      </c>
      <c r="G127" s="553">
        <v>2486319</v>
      </c>
      <c r="H127" s="552">
        <v>51321550</v>
      </c>
      <c r="I127" s="553">
        <v>51868810</v>
      </c>
      <c r="J127" s="552">
        <v>96103037</v>
      </c>
      <c r="K127" s="553">
        <v>108214656</v>
      </c>
      <c r="L127" s="552">
        <v>58966872</v>
      </c>
      <c r="M127" s="553">
        <v>47034771</v>
      </c>
      <c r="N127" s="552">
        <v>0</v>
      </c>
      <c r="O127" s="553">
        <v>-4807911</v>
      </c>
      <c r="P127" s="552">
        <v>227161366</v>
      </c>
      <c r="Q127" s="553">
        <v>204796645</v>
      </c>
      <c r="R127" s="538"/>
      <c r="S127" s="538"/>
      <c r="T127" s="538">
        <v>0</v>
      </c>
      <c r="U127" s="538">
        <v>0</v>
      </c>
      <c r="W127" s="538"/>
      <c r="AA127" s="525"/>
      <c r="AB127" s="525"/>
      <c r="AC127" s="525"/>
    </row>
    <row r="128" spans="4:29" ht="12">
      <c r="D128" s="538"/>
      <c r="E128" s="538"/>
      <c r="F128" s="538"/>
      <c r="G128" s="538"/>
      <c r="H128" s="538"/>
      <c r="I128" s="538"/>
      <c r="J128" s="538"/>
      <c r="K128" s="538"/>
      <c r="L128" s="538"/>
      <c r="M128" s="538"/>
      <c r="N128" s="538"/>
      <c r="O128" s="538"/>
      <c r="P128" s="538"/>
      <c r="Q128" s="538"/>
      <c r="R128" s="538"/>
      <c r="S128" s="538"/>
      <c r="T128" s="538">
        <v>0</v>
      </c>
      <c r="U128" s="538">
        <v>0</v>
      </c>
      <c r="W128" s="538"/>
      <c r="AA128" s="525"/>
      <c r="AB128" s="525"/>
      <c r="AC128" s="525"/>
    </row>
    <row r="129" spans="2:29" ht="12">
      <c r="B129" s="533"/>
      <c r="C129" s="544" t="s">
        <v>402</v>
      </c>
      <c r="D129" s="552">
        <v>0</v>
      </c>
      <c r="E129" s="553">
        <v>0</v>
      </c>
      <c r="F129" s="552">
        <v>20769907</v>
      </c>
      <c r="G129" s="553">
        <v>2486319</v>
      </c>
      <c r="H129" s="552">
        <v>51321550</v>
      </c>
      <c r="I129" s="553">
        <v>51868810</v>
      </c>
      <c r="J129" s="552">
        <v>96103037</v>
      </c>
      <c r="K129" s="553">
        <v>108214656</v>
      </c>
      <c r="L129" s="552">
        <v>58966872</v>
      </c>
      <c r="M129" s="553">
        <v>47034771</v>
      </c>
      <c r="N129" s="552">
        <v>0</v>
      </c>
      <c r="O129" s="553">
        <v>-4807911</v>
      </c>
      <c r="P129" s="552">
        <v>227161366</v>
      </c>
      <c r="Q129" s="553">
        <v>204796645</v>
      </c>
      <c r="R129" s="538"/>
      <c r="S129" s="538"/>
      <c r="T129" s="538">
        <v>0</v>
      </c>
      <c r="U129" s="538">
        <v>0</v>
      </c>
      <c r="W129" s="538"/>
      <c r="AA129" s="525"/>
      <c r="AB129" s="525"/>
      <c r="AC129" s="525"/>
    </row>
    <row r="130" spans="2:29" ht="12">
      <c r="B130" s="554"/>
      <c r="C130" s="558" t="s">
        <v>403</v>
      </c>
      <c r="D130" s="552"/>
      <c r="E130" s="557"/>
      <c r="F130" s="552"/>
      <c r="G130" s="557"/>
      <c r="H130" s="552"/>
      <c r="I130" s="553"/>
      <c r="J130" s="552"/>
      <c r="K130" s="553"/>
      <c r="L130" s="552"/>
      <c r="M130" s="553"/>
      <c r="N130" s="552"/>
      <c r="O130" s="553"/>
      <c r="P130" s="552"/>
      <c r="Q130" s="553"/>
      <c r="R130" s="538"/>
      <c r="S130" s="538"/>
      <c r="T130" s="538"/>
      <c r="U130" s="538"/>
      <c r="W130" s="538"/>
      <c r="AA130" s="525"/>
      <c r="AB130" s="525"/>
      <c r="AC130" s="525"/>
    </row>
    <row r="131" spans="2:29" ht="12">
      <c r="B131" s="554"/>
      <c r="C131" s="558" t="s">
        <v>404</v>
      </c>
      <c r="D131" s="552"/>
      <c r="E131" s="557"/>
      <c r="F131" s="552"/>
      <c r="G131" s="557"/>
      <c r="H131" s="552"/>
      <c r="I131" s="553"/>
      <c r="J131" s="552"/>
      <c r="K131" s="553"/>
      <c r="L131" s="552"/>
      <c r="M131" s="553"/>
      <c r="N131" s="552"/>
      <c r="O131" s="553"/>
      <c r="P131" s="552"/>
      <c r="Q131" s="553"/>
      <c r="R131" s="538"/>
      <c r="S131" s="538"/>
      <c r="T131" s="538"/>
      <c r="U131" s="538"/>
      <c r="W131" s="538"/>
      <c r="AA131" s="525"/>
      <c r="AB131" s="525"/>
      <c r="AC131" s="525"/>
    </row>
    <row r="132" spans="4:29" ht="12">
      <c r="D132" s="538">
        <v>0</v>
      </c>
      <c r="E132" s="538">
        <v>0</v>
      </c>
      <c r="F132" s="538">
        <v>0</v>
      </c>
      <c r="G132" s="538">
        <v>0</v>
      </c>
      <c r="H132" s="538">
        <v>0</v>
      </c>
      <c r="I132" s="538">
        <v>0</v>
      </c>
      <c r="J132" s="538">
        <v>0</v>
      </c>
      <c r="K132" s="538">
        <v>0</v>
      </c>
      <c r="L132" s="538">
        <v>0</v>
      </c>
      <c r="M132" s="538">
        <v>0</v>
      </c>
      <c r="N132" s="538">
        <v>0</v>
      </c>
      <c r="O132" s="538">
        <v>0</v>
      </c>
      <c r="P132" s="538">
        <v>0</v>
      </c>
      <c r="Q132" s="538"/>
      <c r="R132" s="538"/>
      <c r="S132" s="538"/>
      <c r="T132" s="538"/>
      <c r="W132" s="538"/>
      <c r="AA132" s="525"/>
      <c r="AB132" s="525"/>
      <c r="AC132" s="525"/>
    </row>
    <row r="133" spans="4:29" ht="12" hidden="1">
      <c r="D133" s="567"/>
      <c r="E133" s="567"/>
      <c r="F133" s="567">
        <v>20769907.387818832</v>
      </c>
      <c r="G133" s="567">
        <v>2486318.0642867615</v>
      </c>
      <c r="H133" s="567">
        <v>51321549.62519704</v>
      </c>
      <c r="I133" s="567">
        <v>51868809.37949568</v>
      </c>
      <c r="J133" s="567">
        <v>96103036.1221089</v>
      </c>
      <c r="K133" s="567">
        <v>108214655.81404978</v>
      </c>
      <c r="L133" s="567">
        <v>58966872.12342191</v>
      </c>
      <c r="M133" s="567">
        <v>47034773.024917446</v>
      </c>
      <c r="N133" s="567">
        <v>0.4034769380232319</v>
      </c>
      <c r="O133" s="567">
        <v>-4807911.336523062</v>
      </c>
      <c r="P133" s="567"/>
      <c r="Q133" s="567"/>
      <c r="R133" s="538"/>
      <c r="S133" s="538"/>
      <c r="T133" s="538"/>
      <c r="AA133" s="525"/>
      <c r="AB133" s="525"/>
      <c r="AC133" s="525"/>
    </row>
    <row r="134" spans="4:29" ht="12" hidden="1">
      <c r="D134" s="567"/>
      <c r="E134" s="567"/>
      <c r="F134" s="567">
        <v>-0.3878188319504261</v>
      </c>
      <c r="G134" s="567">
        <v>0.9357132385484874</v>
      </c>
      <c r="H134" s="567">
        <v>0.37480296194553375</v>
      </c>
      <c r="I134" s="567">
        <v>0.6205043196678162</v>
      </c>
      <c r="J134" s="567">
        <v>0.8778910934925079</v>
      </c>
      <c r="K134" s="567">
        <v>0.18595021963119507</v>
      </c>
      <c r="L134" s="567">
        <v>-0.12342190742492676</v>
      </c>
      <c r="M134" s="567">
        <v>-2.02491744607687</v>
      </c>
      <c r="N134" s="567">
        <v>-0.4034769380232319</v>
      </c>
      <c r="O134" s="567">
        <v>0.3365230616182089</v>
      </c>
      <c r="P134" s="567"/>
      <c r="Q134" s="567"/>
      <c r="R134" s="538"/>
      <c r="S134" s="538"/>
      <c r="T134" s="538"/>
      <c r="AA134" s="525"/>
      <c r="AB134" s="525"/>
      <c r="AC134" s="525"/>
    </row>
    <row r="135" spans="16:29" ht="12">
      <c r="P135" s="538"/>
      <c r="Q135" s="538"/>
      <c r="R135" s="538"/>
      <c r="S135" s="538"/>
      <c r="T135" s="538"/>
      <c r="AA135" s="525"/>
      <c r="AB135" s="525"/>
      <c r="AC135" s="525"/>
    </row>
    <row r="136" spans="4:29" ht="18">
      <c r="D136" s="656" t="s">
        <v>410</v>
      </c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8"/>
      <c r="R136" s="538"/>
      <c r="S136" s="538"/>
      <c r="T136" s="538"/>
      <c r="AA136" s="525"/>
      <c r="AB136" s="525"/>
      <c r="AC136" s="525"/>
    </row>
    <row r="137" spans="2:29" ht="12" customHeight="1">
      <c r="B137" s="634" t="s">
        <v>3</v>
      </c>
      <c r="C137" s="635"/>
      <c r="D137" s="636" t="s">
        <v>309</v>
      </c>
      <c r="E137" s="637"/>
      <c r="F137" s="636" t="s">
        <v>10</v>
      </c>
      <c r="G137" s="637"/>
      <c r="H137" s="636" t="s">
        <v>72</v>
      </c>
      <c r="I137" s="637"/>
      <c r="J137" s="636" t="s">
        <v>14</v>
      </c>
      <c r="K137" s="637"/>
      <c r="L137" s="636" t="s">
        <v>12</v>
      </c>
      <c r="M137" s="637"/>
      <c r="N137" s="636" t="s">
        <v>47</v>
      </c>
      <c r="O137" s="637"/>
      <c r="P137" s="636" t="s">
        <v>310</v>
      </c>
      <c r="Q137" s="637"/>
      <c r="R137" s="538"/>
      <c r="S137" s="538"/>
      <c r="AA137" s="525"/>
      <c r="AB137" s="525"/>
      <c r="AC137" s="525"/>
    </row>
    <row r="138" spans="2:29" ht="12">
      <c r="B138" s="642" t="s">
        <v>405</v>
      </c>
      <c r="C138" s="643"/>
      <c r="D138" s="528">
        <v>42551</v>
      </c>
      <c r="E138" s="529">
        <v>42185</v>
      </c>
      <c r="F138" s="528">
        <v>42551</v>
      </c>
      <c r="G138" s="529">
        <v>42185</v>
      </c>
      <c r="H138" s="528">
        <v>42551</v>
      </c>
      <c r="I138" s="529">
        <v>42185</v>
      </c>
      <c r="J138" s="528">
        <v>42551</v>
      </c>
      <c r="K138" s="529">
        <v>42185</v>
      </c>
      <c r="L138" s="528">
        <v>42551</v>
      </c>
      <c r="M138" s="529">
        <v>42185</v>
      </c>
      <c r="N138" s="528">
        <v>42551</v>
      </c>
      <c r="O138" s="529">
        <v>42185</v>
      </c>
      <c r="P138" s="528">
        <v>42551</v>
      </c>
      <c r="Q138" s="529">
        <v>42185</v>
      </c>
      <c r="R138" s="538"/>
      <c r="S138" s="538"/>
      <c r="AA138" s="525"/>
      <c r="AB138" s="525"/>
      <c r="AC138" s="525"/>
    </row>
    <row r="139" spans="2:29" ht="12">
      <c r="B139" s="644"/>
      <c r="C139" s="645"/>
      <c r="D139" s="548" t="s">
        <v>25</v>
      </c>
      <c r="E139" s="549" t="s">
        <v>25</v>
      </c>
      <c r="F139" s="548" t="s">
        <v>25</v>
      </c>
      <c r="G139" s="549" t="s">
        <v>25</v>
      </c>
      <c r="H139" s="548" t="s">
        <v>25</v>
      </c>
      <c r="I139" s="549" t="s">
        <v>25</v>
      </c>
      <c r="J139" s="548" t="s">
        <v>25</v>
      </c>
      <c r="K139" s="549" t="s">
        <v>25</v>
      </c>
      <c r="L139" s="548" t="s">
        <v>25</v>
      </c>
      <c r="M139" s="549" t="s">
        <v>25</v>
      </c>
      <c r="N139" s="550" t="s">
        <v>25</v>
      </c>
      <c r="O139" s="549" t="s">
        <v>25</v>
      </c>
      <c r="P139" s="548" t="s">
        <v>25</v>
      </c>
      <c r="Q139" s="549" t="s">
        <v>25</v>
      </c>
      <c r="R139" s="538"/>
      <c r="S139" s="538"/>
      <c r="AA139" s="525"/>
      <c r="AB139" s="525"/>
      <c r="AC139" s="525"/>
    </row>
    <row r="140" spans="13:29" ht="12">
      <c r="M140" s="568"/>
      <c r="R140" s="538"/>
      <c r="S140" s="538"/>
      <c r="T140" s="538"/>
      <c r="AA140" s="525"/>
      <c r="AB140" s="525"/>
      <c r="AC140" s="525"/>
    </row>
    <row r="141" spans="2:29" ht="12">
      <c r="B141" s="533"/>
      <c r="C141" s="555" t="s">
        <v>406</v>
      </c>
      <c r="D141" s="535">
        <v>147723266</v>
      </c>
      <c r="E141" s="568">
        <v>152103217</v>
      </c>
      <c r="F141" s="535">
        <v>28371147</v>
      </c>
      <c r="G141" s="568">
        <v>63063601</v>
      </c>
      <c r="H141" s="535">
        <v>66063536</v>
      </c>
      <c r="I141" s="568">
        <v>82335817</v>
      </c>
      <c r="J141" s="535">
        <v>144970559</v>
      </c>
      <c r="K141" s="568">
        <v>78566788</v>
      </c>
      <c r="L141" s="535">
        <v>35708743</v>
      </c>
      <c r="M141" s="568">
        <v>72585150</v>
      </c>
      <c r="N141" s="556">
        <v>-49559</v>
      </c>
      <c r="O141" s="568">
        <v>-2038979</v>
      </c>
      <c r="P141" s="556">
        <v>422787692</v>
      </c>
      <c r="Q141" s="568">
        <v>446615594</v>
      </c>
      <c r="R141" s="538"/>
      <c r="S141" s="538"/>
      <c r="T141" s="538">
        <v>0</v>
      </c>
      <c r="U141" s="538">
        <v>0</v>
      </c>
      <c r="W141" s="538"/>
      <c r="AA141" s="525"/>
      <c r="AB141" s="525"/>
      <c r="AC141" s="525"/>
    </row>
    <row r="142" spans="2:29" ht="12">
      <c r="B142" s="533"/>
      <c r="C142" s="555" t="s">
        <v>407</v>
      </c>
      <c r="D142" s="535">
        <v>-45466005</v>
      </c>
      <c r="E142" s="568">
        <v>-87806941</v>
      </c>
      <c r="F142" s="535">
        <v>-12217119</v>
      </c>
      <c r="G142" s="568">
        <v>-58194915</v>
      </c>
      <c r="H142" s="535">
        <v>-2657827</v>
      </c>
      <c r="I142" s="568">
        <v>-8108202</v>
      </c>
      <c r="J142" s="535">
        <v>-41502638</v>
      </c>
      <c r="K142" s="568">
        <v>-82370118</v>
      </c>
      <c r="L142" s="535">
        <v>-14267173</v>
      </c>
      <c r="M142" s="568">
        <v>-38328066</v>
      </c>
      <c r="N142" s="556">
        <v>0</v>
      </c>
      <c r="O142" s="568">
        <v>-70702047</v>
      </c>
      <c r="P142" s="556">
        <v>-116110762</v>
      </c>
      <c r="Q142" s="568">
        <v>-345510289</v>
      </c>
      <c r="R142" s="538"/>
      <c r="S142" s="538"/>
      <c r="T142" s="538">
        <v>0</v>
      </c>
      <c r="U142" s="538">
        <v>0</v>
      </c>
      <c r="W142" s="538"/>
      <c r="AA142" s="525"/>
      <c r="AB142" s="525"/>
      <c r="AC142" s="525"/>
    </row>
    <row r="143" spans="2:29" ht="12">
      <c r="B143" s="533"/>
      <c r="C143" s="555" t="s">
        <v>408</v>
      </c>
      <c r="D143" s="535">
        <v>-152507855</v>
      </c>
      <c r="E143" s="568">
        <v>-86558999</v>
      </c>
      <c r="F143" s="535">
        <v>-6205696</v>
      </c>
      <c r="G143" s="568">
        <v>-4234680</v>
      </c>
      <c r="H143" s="535">
        <v>-42459654</v>
      </c>
      <c r="I143" s="568">
        <v>-97501908</v>
      </c>
      <c r="J143" s="535">
        <v>-88327813</v>
      </c>
      <c r="K143" s="568">
        <v>-206667467</v>
      </c>
      <c r="L143" s="535">
        <v>-30640760</v>
      </c>
      <c r="M143" s="568">
        <v>-90517743</v>
      </c>
      <c r="N143" s="556">
        <v>0</v>
      </c>
      <c r="O143" s="568">
        <v>72664795</v>
      </c>
      <c r="P143" s="556">
        <v>-320141778</v>
      </c>
      <c r="Q143" s="568">
        <v>-412816002</v>
      </c>
      <c r="R143" s="538"/>
      <c r="S143" s="538"/>
      <c r="T143" s="538">
        <v>0</v>
      </c>
      <c r="U143" s="538">
        <v>0</v>
      </c>
      <c r="W143" s="538"/>
      <c r="AA143" s="525"/>
      <c r="AB143" s="525"/>
      <c r="AC143" s="525"/>
    </row>
    <row r="144" spans="16:29" ht="12">
      <c r="P144" s="538"/>
      <c r="Q144" s="538"/>
      <c r="R144" s="538"/>
      <c r="S144" s="538"/>
      <c r="AA144" s="525"/>
      <c r="AB144" s="525"/>
      <c r="AC144" s="525"/>
    </row>
    <row r="145" spans="18:29" ht="12">
      <c r="R145" s="538"/>
      <c r="S145" s="538"/>
      <c r="T145" s="538"/>
      <c r="U145" s="538"/>
      <c r="V145" s="538"/>
      <c r="AA145" s="525"/>
      <c r="AB145" s="525"/>
      <c r="AC145" s="525"/>
    </row>
    <row r="146" spans="18:29" ht="12">
      <c r="R146" s="538"/>
      <c r="S146" s="538"/>
      <c r="V146" s="538"/>
      <c r="W146" s="538"/>
      <c r="X146" s="538"/>
      <c r="AA146" s="525"/>
      <c r="AB146" s="525"/>
      <c r="AC146" s="525"/>
    </row>
    <row r="147" spans="22:29" ht="12">
      <c r="V147" s="538"/>
      <c r="W147" s="538"/>
      <c r="X147" s="538"/>
      <c r="AA147" s="525"/>
      <c r="AB147" s="525"/>
      <c r="AC147" s="525"/>
    </row>
    <row r="148" spans="22:29" ht="12">
      <c r="V148" s="538"/>
      <c r="W148" s="538"/>
      <c r="X148" s="538"/>
      <c r="AA148" s="525"/>
      <c r="AB148" s="525"/>
      <c r="AC148" s="525"/>
    </row>
    <row r="149" spans="22:29" ht="12">
      <c r="V149" s="538"/>
      <c r="W149" s="538"/>
      <c r="X149" s="538"/>
      <c r="AA149" s="525"/>
      <c r="AB149" s="525"/>
      <c r="AC149" s="525"/>
    </row>
    <row r="150" spans="22:29" ht="12">
      <c r="V150" s="538"/>
      <c r="W150" s="538"/>
      <c r="X150" s="538"/>
      <c r="AA150" s="525"/>
      <c r="AB150" s="525"/>
      <c r="AC150" s="525"/>
    </row>
    <row r="151" spans="4:29" ht="12" hidden="1">
      <c r="D151" s="538">
        <v>0</v>
      </c>
      <c r="E151" s="538">
        <v>0</v>
      </c>
      <c r="F151" s="538"/>
      <c r="G151" s="538">
        <v>-91888542</v>
      </c>
      <c r="H151" s="538">
        <v>-80175404</v>
      </c>
      <c r="I151" s="538"/>
      <c r="J151" s="538">
        <v>-96752046</v>
      </c>
      <c r="K151" s="538">
        <v>-91221731</v>
      </c>
      <c r="L151" s="538"/>
      <c r="M151" s="538">
        <v>-221084613</v>
      </c>
      <c r="N151" s="538">
        <v>-143015515</v>
      </c>
      <c r="O151" s="538"/>
      <c r="P151" s="538">
        <v>-153206348</v>
      </c>
      <c r="Q151" s="538">
        <v>-121127153</v>
      </c>
      <c r="R151" s="538"/>
      <c r="S151" s="538">
        <v>0</v>
      </c>
      <c r="T151" s="538">
        <v>425028</v>
      </c>
      <c r="U151" s="538"/>
      <c r="V151" s="538">
        <v>-562931549</v>
      </c>
      <c r="W151" s="538">
        <v>0</v>
      </c>
      <c r="X151" s="538"/>
      <c r="AA151" s="525"/>
      <c r="AB151" s="525"/>
      <c r="AC151" s="525"/>
    </row>
    <row r="152" spans="26:29" ht="12" hidden="1">
      <c r="Z152" s="538"/>
      <c r="AC152" s="525"/>
    </row>
    <row r="153" ht="12" hidden="1"/>
  </sheetData>
  <sheetProtection/>
  <mergeCells count="40">
    <mergeCell ref="B138:C139"/>
    <mergeCell ref="B73:C74"/>
    <mergeCell ref="D136:Q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35:C36"/>
    <mergeCell ref="D71:Q71"/>
    <mergeCell ref="B72:C72"/>
    <mergeCell ref="D72:E72"/>
    <mergeCell ref="F72:G72"/>
    <mergeCell ref="H72:I72"/>
    <mergeCell ref="J72:K72"/>
    <mergeCell ref="L72:M72"/>
    <mergeCell ref="N72:O72"/>
    <mergeCell ref="P72:Q72"/>
    <mergeCell ref="B4:C5"/>
    <mergeCell ref="D33:Q33"/>
    <mergeCell ref="B34:C34"/>
    <mergeCell ref="D34:E34"/>
    <mergeCell ref="F34:G34"/>
    <mergeCell ref="H34:I34"/>
    <mergeCell ref="J34:K34"/>
    <mergeCell ref="L34:M34"/>
    <mergeCell ref="N34:O34"/>
    <mergeCell ref="P34:Q34"/>
    <mergeCell ref="D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I1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525" customWidth="1"/>
    <col min="2" max="2" width="2.8515625" style="525" customWidth="1"/>
    <col min="3" max="3" width="70.140625" style="525" customWidth="1"/>
    <col min="4" max="32" width="14.8515625" style="525" customWidth="1"/>
    <col min="33" max="34" width="12.00390625" style="525" bestFit="1" customWidth="1"/>
    <col min="35" max="35" width="11.421875" style="525" bestFit="1" customWidth="1"/>
    <col min="36" max="36" width="16.421875" style="525" bestFit="1" customWidth="1"/>
    <col min="37" max="37" width="16.421875" style="525" customWidth="1"/>
    <col min="38" max="38" width="13.421875" style="525" bestFit="1" customWidth="1"/>
    <col min="39" max="39" width="11.421875" style="525" customWidth="1"/>
    <col min="40" max="40" width="15.8515625" style="525" bestFit="1" customWidth="1"/>
    <col min="41" max="16384" width="11.421875" style="525" customWidth="1"/>
  </cols>
  <sheetData>
    <row r="1" spans="18:19" ht="12">
      <c r="R1" s="538"/>
      <c r="S1" s="538"/>
    </row>
    <row r="2" spans="2:19" ht="18" customHeight="1">
      <c r="B2" s="533" t="s">
        <v>412</v>
      </c>
      <c r="C2" s="581"/>
      <c r="D2" s="656" t="s">
        <v>46</v>
      </c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8"/>
      <c r="R2" s="538"/>
      <c r="S2" s="538"/>
    </row>
    <row r="3" spans="2:19" ht="12" customHeight="1">
      <c r="B3" s="634" t="s">
        <v>3</v>
      </c>
      <c r="C3" s="635"/>
      <c r="D3" s="636" t="s">
        <v>309</v>
      </c>
      <c r="E3" s="637"/>
      <c r="F3" s="572" t="s">
        <v>10</v>
      </c>
      <c r="G3" s="573"/>
      <c r="H3" s="572" t="s">
        <v>72</v>
      </c>
      <c r="I3" s="573"/>
      <c r="J3" s="572" t="s">
        <v>14</v>
      </c>
      <c r="K3" s="573"/>
      <c r="L3" s="572" t="s">
        <v>12</v>
      </c>
      <c r="M3" s="573"/>
      <c r="N3" s="572" t="s">
        <v>47</v>
      </c>
      <c r="O3" s="573"/>
      <c r="P3" s="572" t="s">
        <v>310</v>
      </c>
      <c r="Q3" s="573"/>
      <c r="R3" s="538"/>
      <c r="S3" s="538"/>
    </row>
    <row r="4" spans="2:19" ht="12" customHeight="1">
      <c r="B4" s="638" t="s">
        <v>311</v>
      </c>
      <c r="C4" s="639"/>
      <c r="D4" s="528">
        <v>42551</v>
      </c>
      <c r="E4" s="529">
        <v>42369</v>
      </c>
      <c r="F4" s="528">
        <v>42551</v>
      </c>
      <c r="G4" s="529">
        <v>42369</v>
      </c>
      <c r="H4" s="528">
        <v>42551</v>
      </c>
      <c r="I4" s="529">
        <v>42369</v>
      </c>
      <c r="J4" s="528">
        <v>42551</v>
      </c>
      <c r="K4" s="529">
        <v>42369</v>
      </c>
      <c r="L4" s="528">
        <v>42551</v>
      </c>
      <c r="M4" s="529">
        <v>42369</v>
      </c>
      <c r="N4" s="528">
        <v>42551</v>
      </c>
      <c r="O4" s="529">
        <v>42369</v>
      </c>
      <c r="P4" s="528">
        <v>42551</v>
      </c>
      <c r="Q4" s="529">
        <v>42369</v>
      </c>
      <c r="R4" s="538"/>
      <c r="S4" s="538"/>
    </row>
    <row r="5" spans="2:19" ht="12">
      <c r="B5" s="640"/>
      <c r="C5" s="641"/>
      <c r="D5" s="530" t="s">
        <v>25</v>
      </c>
      <c r="E5" s="532" t="s">
        <v>25</v>
      </c>
      <c r="F5" s="530" t="s">
        <v>25</v>
      </c>
      <c r="G5" s="532" t="s">
        <v>25</v>
      </c>
      <c r="H5" s="530" t="s">
        <v>25</v>
      </c>
      <c r="I5" s="532" t="s">
        <v>25</v>
      </c>
      <c r="J5" s="530" t="s">
        <v>25</v>
      </c>
      <c r="K5" s="532" t="s">
        <v>25</v>
      </c>
      <c r="L5" s="530" t="s">
        <v>25</v>
      </c>
      <c r="M5" s="532" t="s">
        <v>25</v>
      </c>
      <c r="N5" s="530" t="s">
        <v>25</v>
      </c>
      <c r="O5" s="532" t="s">
        <v>25</v>
      </c>
      <c r="P5" s="530" t="s">
        <v>25</v>
      </c>
      <c r="Q5" s="532" t="s">
        <v>25</v>
      </c>
      <c r="R5" s="538"/>
      <c r="S5" s="538"/>
    </row>
    <row r="6" spans="2:22" ht="12">
      <c r="B6" s="533" t="s">
        <v>312</v>
      </c>
      <c r="C6" s="534"/>
      <c r="D6" s="535">
        <v>0</v>
      </c>
      <c r="E6" s="568">
        <v>1068956933</v>
      </c>
      <c r="F6" s="535">
        <v>208502387</v>
      </c>
      <c r="G6" s="568">
        <v>191441460</v>
      </c>
      <c r="H6" s="535">
        <v>776571249</v>
      </c>
      <c r="I6" s="568">
        <v>653342371</v>
      </c>
      <c r="J6" s="535">
        <v>176718210</v>
      </c>
      <c r="K6" s="568">
        <v>207553675</v>
      </c>
      <c r="L6" s="535">
        <v>118604817</v>
      </c>
      <c r="M6" s="568">
        <v>116371663</v>
      </c>
      <c r="N6" s="535">
        <v>-1998784</v>
      </c>
      <c r="O6" s="568">
        <v>-4417595</v>
      </c>
      <c r="P6" s="541">
        <v>1278397879</v>
      </c>
      <c r="Q6" s="568">
        <v>2233248507</v>
      </c>
      <c r="R6" s="538"/>
      <c r="S6" s="538"/>
      <c r="T6" s="538">
        <v>0</v>
      </c>
      <c r="U6" s="538">
        <v>0</v>
      </c>
      <c r="V6" s="538"/>
    </row>
    <row r="7" spans="2:22" ht="12">
      <c r="B7" s="539"/>
      <c r="C7" s="534" t="s">
        <v>313</v>
      </c>
      <c r="D7" s="535">
        <v>0</v>
      </c>
      <c r="E7" s="575">
        <v>10694452</v>
      </c>
      <c r="F7" s="535">
        <v>53637104</v>
      </c>
      <c r="G7" s="575">
        <v>24665201</v>
      </c>
      <c r="H7" s="535">
        <v>137401826</v>
      </c>
      <c r="I7" s="575">
        <v>34293476</v>
      </c>
      <c r="J7" s="535">
        <v>43589610</v>
      </c>
      <c r="K7" s="575">
        <v>89987572</v>
      </c>
      <c r="L7" s="535">
        <v>25852704</v>
      </c>
      <c r="M7" s="575">
        <v>14818083</v>
      </c>
      <c r="N7" s="535">
        <v>0</v>
      </c>
      <c r="O7" s="575">
        <v>0</v>
      </c>
      <c r="P7" s="541">
        <v>260481244</v>
      </c>
      <c r="Q7" s="537">
        <v>174458784</v>
      </c>
      <c r="R7" s="538"/>
      <c r="S7" s="538"/>
      <c r="T7" s="538">
        <v>0</v>
      </c>
      <c r="U7" s="538">
        <v>0</v>
      </c>
      <c r="V7" s="538"/>
    </row>
    <row r="8" spans="2:22" ht="12">
      <c r="B8" s="539"/>
      <c r="C8" s="534" t="s">
        <v>314</v>
      </c>
      <c r="D8" s="535">
        <v>0</v>
      </c>
      <c r="E8" s="575">
        <v>188143</v>
      </c>
      <c r="F8" s="535">
        <v>293728</v>
      </c>
      <c r="G8" s="575">
        <v>694177</v>
      </c>
      <c r="H8" s="535">
        <v>19882284</v>
      </c>
      <c r="I8" s="575">
        <v>33244064</v>
      </c>
      <c r="J8" s="535">
        <v>25132</v>
      </c>
      <c r="K8" s="575">
        <v>44985</v>
      </c>
      <c r="L8" s="535">
        <v>0</v>
      </c>
      <c r="M8" s="575">
        <v>0</v>
      </c>
      <c r="N8" s="535">
        <v>0</v>
      </c>
      <c r="O8" s="575">
        <v>0</v>
      </c>
      <c r="P8" s="541">
        <v>20201144</v>
      </c>
      <c r="Q8" s="537">
        <v>34171369</v>
      </c>
      <c r="R8" s="538"/>
      <c r="S8" s="538"/>
      <c r="T8" s="538">
        <v>0</v>
      </c>
      <c r="U8" s="538">
        <v>0</v>
      </c>
      <c r="V8" s="538"/>
    </row>
    <row r="9" spans="2:22" ht="12">
      <c r="B9" s="539"/>
      <c r="C9" s="534" t="s">
        <v>315</v>
      </c>
      <c r="D9" s="535">
        <v>0</v>
      </c>
      <c r="E9" s="575">
        <v>0</v>
      </c>
      <c r="F9" s="535">
        <v>1128176</v>
      </c>
      <c r="G9" s="575">
        <v>1261261</v>
      </c>
      <c r="H9" s="535">
        <v>62105826</v>
      </c>
      <c r="I9" s="575">
        <v>65958327</v>
      </c>
      <c r="J9" s="535">
        <v>1612359</v>
      </c>
      <c r="K9" s="575">
        <v>1912501</v>
      </c>
      <c r="L9" s="535">
        <v>6449220</v>
      </c>
      <c r="M9" s="575">
        <v>2944189</v>
      </c>
      <c r="N9" s="535">
        <v>0</v>
      </c>
      <c r="O9" s="575">
        <v>0</v>
      </c>
      <c r="P9" s="541">
        <v>71295581</v>
      </c>
      <c r="Q9" s="537">
        <v>72076278</v>
      </c>
      <c r="R9" s="538"/>
      <c r="S9" s="538"/>
      <c r="T9" s="538">
        <v>0</v>
      </c>
      <c r="U9" s="538">
        <v>0</v>
      </c>
      <c r="V9" s="538"/>
    </row>
    <row r="10" spans="2:22" ht="12">
      <c r="B10" s="539"/>
      <c r="C10" s="534" t="s">
        <v>316</v>
      </c>
      <c r="D10" s="535">
        <v>0</v>
      </c>
      <c r="E10" s="575">
        <v>105</v>
      </c>
      <c r="F10" s="535">
        <v>142267380</v>
      </c>
      <c r="G10" s="575">
        <v>124663167</v>
      </c>
      <c r="H10" s="535">
        <v>543510546</v>
      </c>
      <c r="I10" s="575">
        <v>508562286</v>
      </c>
      <c r="J10" s="535">
        <v>105946068</v>
      </c>
      <c r="K10" s="575">
        <v>99124879</v>
      </c>
      <c r="L10" s="535">
        <v>72549351</v>
      </c>
      <c r="M10" s="575">
        <v>69883209</v>
      </c>
      <c r="N10" s="535">
        <v>18165</v>
      </c>
      <c r="O10" s="575">
        <v>52925</v>
      </c>
      <c r="P10" s="541">
        <v>864291510</v>
      </c>
      <c r="Q10" s="537">
        <v>802286571</v>
      </c>
      <c r="R10" s="538"/>
      <c r="S10" s="538"/>
      <c r="T10" s="538">
        <v>0</v>
      </c>
      <c r="U10" s="538">
        <v>0</v>
      </c>
      <c r="V10" s="538"/>
    </row>
    <row r="11" spans="2:22" ht="12">
      <c r="B11" s="539"/>
      <c r="C11" s="534" t="s">
        <v>317</v>
      </c>
      <c r="D11" s="535">
        <v>0</v>
      </c>
      <c r="E11" s="575">
        <v>8208642</v>
      </c>
      <c r="F11" s="535">
        <v>802564</v>
      </c>
      <c r="G11" s="575">
        <v>239991</v>
      </c>
      <c r="H11" s="535">
        <v>553519</v>
      </c>
      <c r="I11" s="575">
        <v>1564236</v>
      </c>
      <c r="J11" s="535">
        <v>3788563</v>
      </c>
      <c r="K11" s="575">
        <v>2829584</v>
      </c>
      <c r="L11" s="535">
        <v>4726941</v>
      </c>
      <c r="M11" s="575">
        <v>19302467</v>
      </c>
      <c r="N11" s="535">
        <v>-2016949</v>
      </c>
      <c r="O11" s="575">
        <v>-4468556</v>
      </c>
      <c r="P11" s="541">
        <v>7854638</v>
      </c>
      <c r="Q11" s="537">
        <v>27676364</v>
      </c>
      <c r="R11" s="538"/>
      <c r="S11" s="538"/>
      <c r="T11" s="538">
        <v>0</v>
      </c>
      <c r="U11" s="538">
        <v>0</v>
      </c>
      <c r="V11" s="538"/>
    </row>
    <row r="12" spans="2:22" ht="12">
      <c r="B12" s="539"/>
      <c r="C12" s="534" t="s">
        <v>318</v>
      </c>
      <c r="D12" s="535">
        <v>0</v>
      </c>
      <c r="E12" s="575">
        <v>0</v>
      </c>
      <c r="F12" s="535">
        <v>10029076</v>
      </c>
      <c r="G12" s="575">
        <v>37440101</v>
      </c>
      <c r="H12" s="535">
        <v>847653</v>
      </c>
      <c r="I12" s="575">
        <v>673996</v>
      </c>
      <c r="J12" s="535">
        <v>21485397</v>
      </c>
      <c r="K12" s="575">
        <v>13654154</v>
      </c>
      <c r="L12" s="535">
        <v>9014447</v>
      </c>
      <c r="M12" s="575">
        <v>9416923</v>
      </c>
      <c r="N12" s="535">
        <v>0</v>
      </c>
      <c r="O12" s="575">
        <v>0</v>
      </c>
      <c r="P12" s="541">
        <v>41376573</v>
      </c>
      <c r="Q12" s="537">
        <v>61185174</v>
      </c>
      <c r="R12" s="538"/>
      <c r="S12" s="538"/>
      <c r="T12" s="538">
        <v>0</v>
      </c>
      <c r="U12" s="538">
        <v>0</v>
      </c>
      <c r="V12" s="538"/>
    </row>
    <row r="13" spans="2:22" ht="12">
      <c r="B13" s="539"/>
      <c r="C13" s="534" t="s">
        <v>319</v>
      </c>
      <c r="D13" s="535">
        <v>0</v>
      </c>
      <c r="E13" s="575">
        <v>431522</v>
      </c>
      <c r="F13" s="535">
        <v>344359</v>
      </c>
      <c r="G13" s="575">
        <v>2477562</v>
      </c>
      <c r="H13" s="535">
        <v>12269595</v>
      </c>
      <c r="I13" s="575">
        <v>9045986</v>
      </c>
      <c r="J13" s="535">
        <v>271081</v>
      </c>
      <c r="K13" s="575">
        <v>0</v>
      </c>
      <c r="L13" s="535">
        <v>12154</v>
      </c>
      <c r="M13" s="575">
        <v>6792</v>
      </c>
      <c r="N13" s="535">
        <v>0</v>
      </c>
      <c r="O13" s="575">
        <v>0</v>
      </c>
      <c r="P13" s="541">
        <v>12897189</v>
      </c>
      <c r="Q13" s="537">
        <v>11961862</v>
      </c>
      <c r="R13" s="538"/>
      <c r="S13" s="538"/>
      <c r="T13" s="538">
        <v>0</v>
      </c>
      <c r="U13" s="538">
        <v>0</v>
      </c>
      <c r="V13" s="538"/>
    </row>
    <row r="14" spans="17:19" ht="12">
      <c r="Q14" s="543"/>
      <c r="R14" s="538"/>
      <c r="S14" s="538"/>
    </row>
    <row r="15" spans="2:22" ht="24">
      <c r="B15" s="539"/>
      <c r="C15" s="544" t="s">
        <v>320</v>
      </c>
      <c r="D15" s="535">
        <v>0</v>
      </c>
      <c r="E15" s="575">
        <v>1049434069</v>
      </c>
      <c r="F15" s="535">
        <v>0</v>
      </c>
      <c r="G15" s="575">
        <v>0</v>
      </c>
      <c r="H15" s="535">
        <v>0</v>
      </c>
      <c r="I15" s="575">
        <v>0</v>
      </c>
      <c r="J15" s="535">
        <v>0</v>
      </c>
      <c r="K15" s="575"/>
      <c r="L15" s="535">
        <v>0</v>
      </c>
      <c r="M15" s="575">
        <v>0</v>
      </c>
      <c r="N15" s="535">
        <v>0</v>
      </c>
      <c r="O15" s="575">
        <v>-1964</v>
      </c>
      <c r="P15" s="541">
        <v>0</v>
      </c>
      <c r="Q15" s="537">
        <v>1049432105</v>
      </c>
      <c r="R15" s="538"/>
      <c r="S15" s="538"/>
      <c r="T15" s="538">
        <v>0</v>
      </c>
      <c r="U15" s="538">
        <v>0</v>
      </c>
      <c r="V15" s="538"/>
    </row>
    <row r="16" spans="17:19" ht="12">
      <c r="Q16" s="543"/>
      <c r="R16" s="538"/>
      <c r="S16" s="538"/>
    </row>
    <row r="17" spans="2:22" ht="12">
      <c r="B17" s="576" t="s">
        <v>321</v>
      </c>
      <c r="D17" s="535">
        <v>0</v>
      </c>
      <c r="E17" s="568">
        <v>462047875</v>
      </c>
      <c r="F17" s="535">
        <v>410042904</v>
      </c>
      <c r="G17" s="568">
        <v>443412233</v>
      </c>
      <c r="H17" s="535">
        <v>1960561757</v>
      </c>
      <c r="I17" s="568">
        <v>1662603605</v>
      </c>
      <c r="J17" s="535">
        <v>897037941</v>
      </c>
      <c r="K17" s="568">
        <v>847774289</v>
      </c>
      <c r="L17" s="535">
        <v>676389640</v>
      </c>
      <c r="M17" s="568">
        <v>675858105</v>
      </c>
      <c r="N17" s="535">
        <v>0</v>
      </c>
      <c r="O17" s="537">
        <v>0</v>
      </c>
      <c r="P17" s="541">
        <v>3944032242</v>
      </c>
      <c r="Q17" s="537">
        <v>4091696107</v>
      </c>
      <c r="R17" s="538"/>
      <c r="S17" s="538"/>
      <c r="T17" s="538">
        <v>0</v>
      </c>
      <c r="U17" s="538">
        <v>0</v>
      </c>
      <c r="V17" s="538"/>
    </row>
    <row r="18" spans="2:22" ht="12">
      <c r="B18" s="539"/>
      <c r="C18" s="534" t="s">
        <v>322</v>
      </c>
      <c r="D18" s="535">
        <v>0</v>
      </c>
      <c r="E18" s="575">
        <v>0</v>
      </c>
      <c r="F18" s="535">
        <v>758276</v>
      </c>
      <c r="G18" s="575">
        <v>21751</v>
      </c>
      <c r="H18" s="535">
        <v>607460391</v>
      </c>
      <c r="I18" s="575">
        <v>488858930</v>
      </c>
      <c r="J18" s="535">
        <v>8801</v>
      </c>
      <c r="K18" s="575">
        <v>3620</v>
      </c>
      <c r="L18" s="535">
        <v>0</v>
      </c>
      <c r="M18" s="575">
        <v>0</v>
      </c>
      <c r="N18" s="535">
        <v>0</v>
      </c>
      <c r="O18" s="575">
        <v>0</v>
      </c>
      <c r="P18" s="541">
        <v>608227468</v>
      </c>
      <c r="Q18" s="537">
        <v>488884301</v>
      </c>
      <c r="R18" s="538"/>
      <c r="S18" s="538"/>
      <c r="T18" s="538">
        <v>0</v>
      </c>
      <c r="U18" s="538">
        <v>0</v>
      </c>
      <c r="V18" s="538"/>
    </row>
    <row r="19" spans="2:22" ht="12">
      <c r="B19" s="539"/>
      <c r="C19" s="534" t="s">
        <v>323</v>
      </c>
      <c r="D19" s="535">
        <v>0</v>
      </c>
      <c r="E19" s="575">
        <v>0</v>
      </c>
      <c r="F19" s="535">
        <v>264520</v>
      </c>
      <c r="G19" s="575">
        <v>326850</v>
      </c>
      <c r="H19" s="535">
        <v>64885100</v>
      </c>
      <c r="I19" s="575">
        <v>52122099</v>
      </c>
      <c r="J19" s="535">
        <v>2394963</v>
      </c>
      <c r="K19" s="575">
        <v>2292399</v>
      </c>
      <c r="L19" s="535">
        <v>0</v>
      </c>
      <c r="M19" s="575">
        <v>0</v>
      </c>
      <c r="N19" s="535">
        <v>0</v>
      </c>
      <c r="O19" s="575">
        <v>0</v>
      </c>
      <c r="P19" s="541">
        <v>67544583</v>
      </c>
      <c r="Q19" s="537">
        <v>54741348</v>
      </c>
      <c r="R19" s="538"/>
      <c r="S19" s="538"/>
      <c r="T19" s="538">
        <v>0</v>
      </c>
      <c r="U19" s="538">
        <v>0</v>
      </c>
      <c r="V19" s="538"/>
    </row>
    <row r="20" spans="2:22" ht="12">
      <c r="B20" s="539"/>
      <c r="C20" s="534" t="s">
        <v>324</v>
      </c>
      <c r="D20" s="535">
        <v>0</v>
      </c>
      <c r="E20" s="575">
        <v>0</v>
      </c>
      <c r="F20" s="535">
        <v>6830173</v>
      </c>
      <c r="G20" s="575">
        <v>6208472</v>
      </c>
      <c r="H20" s="535">
        <v>36984090</v>
      </c>
      <c r="I20" s="575">
        <v>74095449</v>
      </c>
      <c r="J20" s="535">
        <v>7992188</v>
      </c>
      <c r="K20" s="575">
        <v>7875015</v>
      </c>
      <c r="L20" s="535">
        <v>0</v>
      </c>
      <c r="M20" s="575">
        <v>0</v>
      </c>
      <c r="N20" s="535">
        <v>0</v>
      </c>
      <c r="O20" s="575">
        <v>0</v>
      </c>
      <c r="P20" s="541">
        <v>51806451</v>
      </c>
      <c r="Q20" s="537">
        <v>88178936</v>
      </c>
      <c r="R20" s="538"/>
      <c r="S20" s="538"/>
      <c r="T20" s="538">
        <v>0</v>
      </c>
      <c r="U20" s="538">
        <v>0</v>
      </c>
      <c r="V20" s="538"/>
    </row>
    <row r="21" spans="2:22" ht="12">
      <c r="B21" s="539"/>
      <c r="C21" s="534" t="s">
        <v>325</v>
      </c>
      <c r="D21" s="535">
        <v>0</v>
      </c>
      <c r="E21" s="575">
        <v>0</v>
      </c>
      <c r="F21" s="535">
        <v>270698</v>
      </c>
      <c r="G21" s="575">
        <v>355485</v>
      </c>
      <c r="H21" s="535">
        <v>0</v>
      </c>
      <c r="I21" s="575">
        <v>0</v>
      </c>
      <c r="J21" s="535">
        <v>0</v>
      </c>
      <c r="K21" s="575">
        <v>0</v>
      </c>
      <c r="L21" s="535">
        <v>0</v>
      </c>
      <c r="M21" s="575">
        <v>0</v>
      </c>
      <c r="N21" s="535">
        <v>0</v>
      </c>
      <c r="O21" s="575">
        <v>0</v>
      </c>
      <c r="P21" s="541">
        <v>270698</v>
      </c>
      <c r="Q21" s="537">
        <v>355485</v>
      </c>
      <c r="R21" s="538"/>
      <c r="S21" s="538"/>
      <c r="T21" s="538">
        <v>0</v>
      </c>
      <c r="U21" s="538">
        <v>0</v>
      </c>
      <c r="V21" s="538"/>
    </row>
    <row r="22" spans="2:22" ht="12">
      <c r="B22" s="539"/>
      <c r="C22" s="534" t="s">
        <v>326</v>
      </c>
      <c r="D22" s="535">
        <v>0</v>
      </c>
      <c r="E22" s="575">
        <v>462006979</v>
      </c>
      <c r="F22" s="535">
        <v>13109</v>
      </c>
      <c r="G22" s="575">
        <v>15027</v>
      </c>
      <c r="H22" s="535">
        <v>0</v>
      </c>
      <c r="I22" s="575">
        <v>0</v>
      </c>
      <c r="J22" s="535">
        <v>30520355</v>
      </c>
      <c r="K22" s="575">
        <v>29497710</v>
      </c>
      <c r="L22" s="535">
        <v>0</v>
      </c>
      <c r="M22" s="575">
        <v>0</v>
      </c>
      <c r="N22" s="535">
        <v>0</v>
      </c>
      <c r="O22" s="575">
        <v>0</v>
      </c>
      <c r="P22" s="541">
        <v>30533464</v>
      </c>
      <c r="Q22" s="537">
        <v>491519716</v>
      </c>
      <c r="R22" s="538"/>
      <c r="S22" s="538"/>
      <c r="T22" s="538">
        <v>0</v>
      </c>
      <c r="U22" s="538">
        <v>0</v>
      </c>
      <c r="V22" s="538"/>
    </row>
    <row r="23" spans="2:22" ht="12">
      <c r="B23" s="539"/>
      <c r="C23" s="534" t="s">
        <v>327</v>
      </c>
      <c r="D23" s="535">
        <v>0</v>
      </c>
      <c r="E23" s="575">
        <v>0</v>
      </c>
      <c r="F23" s="535">
        <v>1402586</v>
      </c>
      <c r="G23" s="575">
        <v>1856386</v>
      </c>
      <c r="H23" s="535">
        <v>1074303636</v>
      </c>
      <c r="I23" s="575">
        <v>905374088</v>
      </c>
      <c r="J23" s="535">
        <v>19431563</v>
      </c>
      <c r="K23" s="575">
        <v>16427134</v>
      </c>
      <c r="L23" s="535">
        <v>9802038</v>
      </c>
      <c r="M23" s="575">
        <v>9826406</v>
      </c>
      <c r="N23" s="535">
        <v>0</v>
      </c>
      <c r="O23" s="575">
        <v>0</v>
      </c>
      <c r="P23" s="541">
        <v>1104939823</v>
      </c>
      <c r="Q23" s="537">
        <v>933484014</v>
      </c>
      <c r="R23" s="538"/>
      <c r="S23" s="538"/>
      <c r="T23" s="538">
        <v>0</v>
      </c>
      <c r="U23" s="538">
        <v>0</v>
      </c>
      <c r="V23" s="538"/>
    </row>
    <row r="24" spans="2:22" ht="12">
      <c r="B24" s="539"/>
      <c r="C24" s="534" t="s">
        <v>328</v>
      </c>
      <c r="D24" s="535">
        <v>0</v>
      </c>
      <c r="E24" s="575">
        <v>0</v>
      </c>
      <c r="F24" s="535">
        <v>0</v>
      </c>
      <c r="G24" s="575">
        <v>0</v>
      </c>
      <c r="H24" s="535">
        <v>87691291</v>
      </c>
      <c r="I24" s="575">
        <v>76703162</v>
      </c>
      <c r="J24" s="535">
        <v>0</v>
      </c>
      <c r="K24" s="575">
        <v>0</v>
      </c>
      <c r="L24" s="535">
        <v>0</v>
      </c>
      <c r="M24" s="575">
        <v>0</v>
      </c>
      <c r="N24" s="535">
        <v>0</v>
      </c>
      <c r="O24" s="575">
        <v>0</v>
      </c>
      <c r="P24" s="541">
        <v>87691291</v>
      </c>
      <c r="Q24" s="537">
        <v>76703162</v>
      </c>
      <c r="R24" s="538"/>
      <c r="S24" s="538"/>
      <c r="T24" s="538">
        <v>0</v>
      </c>
      <c r="U24" s="538">
        <v>0</v>
      </c>
      <c r="V24" s="538"/>
    </row>
    <row r="25" spans="2:22" ht="12">
      <c r="B25" s="539"/>
      <c r="C25" s="534" t="s">
        <v>329</v>
      </c>
      <c r="D25" s="535">
        <v>0</v>
      </c>
      <c r="E25" s="575">
        <v>0</v>
      </c>
      <c r="F25" s="535">
        <v>400503542</v>
      </c>
      <c r="G25" s="575">
        <v>434628262</v>
      </c>
      <c r="H25" s="535">
        <v>24152229</v>
      </c>
      <c r="I25" s="575">
        <v>20960307</v>
      </c>
      <c r="J25" s="535">
        <v>832977312</v>
      </c>
      <c r="K25" s="575">
        <v>784307032</v>
      </c>
      <c r="L25" s="535">
        <v>666587602</v>
      </c>
      <c r="M25" s="575">
        <v>666031699</v>
      </c>
      <c r="N25" s="535">
        <v>0</v>
      </c>
      <c r="O25" s="575">
        <v>0</v>
      </c>
      <c r="P25" s="541">
        <v>1924220685</v>
      </c>
      <c r="Q25" s="537">
        <v>1905927300</v>
      </c>
      <c r="R25" s="538"/>
      <c r="S25" s="538"/>
      <c r="T25" s="538">
        <v>0</v>
      </c>
      <c r="U25" s="538">
        <v>0</v>
      </c>
      <c r="V25" s="538"/>
    </row>
    <row r="26" spans="2:22" ht="12">
      <c r="B26" s="539"/>
      <c r="C26" s="534" t="s">
        <v>330</v>
      </c>
      <c r="D26" s="535">
        <v>0</v>
      </c>
      <c r="E26" s="575">
        <v>0</v>
      </c>
      <c r="F26" s="535">
        <v>0</v>
      </c>
      <c r="G26" s="575">
        <v>0</v>
      </c>
      <c r="H26" s="535">
        <v>0</v>
      </c>
      <c r="I26" s="575">
        <v>0</v>
      </c>
      <c r="J26" s="535">
        <v>0</v>
      </c>
      <c r="K26" s="575">
        <v>0</v>
      </c>
      <c r="L26" s="535">
        <v>0</v>
      </c>
      <c r="M26" s="575">
        <v>0</v>
      </c>
      <c r="N26" s="535">
        <v>0</v>
      </c>
      <c r="O26" s="575">
        <v>0</v>
      </c>
      <c r="P26" s="541">
        <v>0</v>
      </c>
      <c r="Q26" s="537">
        <v>0</v>
      </c>
      <c r="R26" s="538"/>
      <c r="S26" s="538"/>
      <c r="T26" s="538">
        <v>0</v>
      </c>
      <c r="U26" s="538">
        <v>0</v>
      </c>
      <c r="V26" s="538"/>
    </row>
    <row r="27" spans="2:22" ht="12">
      <c r="B27" s="539"/>
      <c r="C27" s="534" t="s">
        <v>331</v>
      </c>
      <c r="D27" s="535">
        <v>0</v>
      </c>
      <c r="E27" s="575">
        <v>40896</v>
      </c>
      <c r="F27" s="535">
        <v>0</v>
      </c>
      <c r="G27" s="575">
        <v>0</v>
      </c>
      <c r="H27" s="535">
        <v>65085020</v>
      </c>
      <c r="I27" s="575">
        <v>44489570</v>
      </c>
      <c r="J27" s="535">
        <v>3712759</v>
      </c>
      <c r="K27" s="575">
        <v>7371379</v>
      </c>
      <c r="L27" s="535">
        <v>0</v>
      </c>
      <c r="M27" s="575">
        <v>0</v>
      </c>
      <c r="N27" s="535">
        <v>0</v>
      </c>
      <c r="O27" s="575">
        <v>0</v>
      </c>
      <c r="P27" s="541">
        <v>68797779</v>
      </c>
      <c r="Q27" s="537">
        <v>51901845</v>
      </c>
      <c r="R27" s="538"/>
      <c r="S27" s="538"/>
      <c r="T27" s="538">
        <v>0</v>
      </c>
      <c r="U27" s="538">
        <v>0</v>
      </c>
      <c r="V27" s="538"/>
    </row>
    <row r="28" spans="17:19" ht="12">
      <c r="Q28" s="543"/>
      <c r="R28" s="538"/>
      <c r="S28" s="538"/>
    </row>
    <row r="29" spans="2:22" ht="12">
      <c r="B29" s="545" t="s">
        <v>332</v>
      </c>
      <c r="C29" s="546"/>
      <c r="D29" s="541">
        <v>0</v>
      </c>
      <c r="E29" s="582">
        <v>1531004808</v>
      </c>
      <c r="F29" s="541">
        <v>618545291</v>
      </c>
      <c r="G29" s="582">
        <v>634853693</v>
      </c>
      <c r="H29" s="541">
        <v>2737133006</v>
      </c>
      <c r="I29" s="582">
        <v>2315945976</v>
      </c>
      <c r="J29" s="541">
        <v>1073756151</v>
      </c>
      <c r="K29" s="582">
        <v>1055327964</v>
      </c>
      <c r="L29" s="541">
        <v>794994457</v>
      </c>
      <c r="M29" s="582">
        <v>792229768</v>
      </c>
      <c r="N29" s="541">
        <v>-1998784</v>
      </c>
      <c r="O29" s="582">
        <v>-4417595</v>
      </c>
      <c r="P29" s="541">
        <v>5222430121</v>
      </c>
      <c r="Q29" s="582">
        <v>6324944614</v>
      </c>
      <c r="R29" s="538"/>
      <c r="S29" s="538"/>
      <c r="T29" s="538">
        <v>0</v>
      </c>
      <c r="U29" s="538">
        <v>0</v>
      </c>
      <c r="V29" s="538"/>
    </row>
    <row r="30" spans="18:19" ht="12">
      <c r="R30" s="538"/>
      <c r="S30" s="538"/>
    </row>
    <row r="31" spans="18:19" ht="12">
      <c r="R31" s="538"/>
      <c r="S31" s="538"/>
    </row>
    <row r="32" spans="18:19" ht="12">
      <c r="R32" s="538"/>
      <c r="S32" s="538"/>
    </row>
    <row r="33" spans="2:19" ht="18" customHeight="1">
      <c r="B33" s="533" t="s">
        <v>412</v>
      </c>
      <c r="C33" s="581"/>
      <c r="D33" s="587"/>
      <c r="E33" s="587"/>
      <c r="F33" s="588" t="s">
        <v>46</v>
      </c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9"/>
      <c r="R33" s="538"/>
      <c r="S33" s="538"/>
    </row>
    <row r="34" spans="2:19" ht="12" customHeight="1">
      <c r="B34" s="634" t="s">
        <v>3</v>
      </c>
      <c r="C34" s="635"/>
      <c r="D34" s="636" t="s">
        <v>309</v>
      </c>
      <c r="E34" s="637"/>
      <c r="F34" s="572" t="s">
        <v>10</v>
      </c>
      <c r="G34" s="573"/>
      <c r="H34" s="572" t="s">
        <v>72</v>
      </c>
      <c r="I34" s="573"/>
      <c r="J34" s="572" t="s">
        <v>14</v>
      </c>
      <c r="K34" s="573"/>
      <c r="L34" s="572" t="s">
        <v>12</v>
      </c>
      <c r="M34" s="573"/>
      <c r="N34" s="572" t="s">
        <v>47</v>
      </c>
      <c r="O34" s="573"/>
      <c r="P34" s="572" t="s">
        <v>310</v>
      </c>
      <c r="Q34" s="573"/>
      <c r="R34" s="538"/>
      <c r="S34" s="538"/>
    </row>
    <row r="35" spans="2:19" ht="12" customHeight="1">
      <c r="B35" s="659" t="s">
        <v>333</v>
      </c>
      <c r="C35" s="660"/>
      <c r="D35" s="528">
        <v>42551</v>
      </c>
      <c r="E35" s="529">
        <v>42369</v>
      </c>
      <c r="F35" s="528">
        <v>42551</v>
      </c>
      <c r="G35" s="529">
        <v>42369</v>
      </c>
      <c r="H35" s="528">
        <v>42551</v>
      </c>
      <c r="I35" s="529">
        <v>42369</v>
      </c>
      <c r="J35" s="528">
        <v>42551</v>
      </c>
      <c r="K35" s="529">
        <v>42369</v>
      </c>
      <c r="L35" s="528">
        <v>42551</v>
      </c>
      <c r="M35" s="529">
        <v>42369</v>
      </c>
      <c r="N35" s="528">
        <v>42551</v>
      </c>
      <c r="O35" s="529">
        <v>42369</v>
      </c>
      <c r="P35" s="528">
        <v>42551</v>
      </c>
      <c r="Q35" s="529">
        <v>42369</v>
      </c>
      <c r="R35" s="538"/>
      <c r="S35" s="538"/>
    </row>
    <row r="36" spans="2:19" ht="12" customHeight="1">
      <c r="B36" s="661"/>
      <c r="C36" s="662"/>
      <c r="D36" s="530" t="s">
        <v>25</v>
      </c>
      <c r="E36" s="532" t="s">
        <v>25</v>
      </c>
      <c r="F36" s="530" t="s">
        <v>25</v>
      </c>
      <c r="G36" s="532" t="s">
        <v>25</v>
      </c>
      <c r="H36" s="530" t="s">
        <v>25</v>
      </c>
      <c r="I36" s="532" t="s">
        <v>25</v>
      </c>
      <c r="J36" s="530" t="s">
        <v>25</v>
      </c>
      <c r="K36" s="532" t="s">
        <v>25</v>
      </c>
      <c r="L36" s="530" t="s">
        <v>25</v>
      </c>
      <c r="M36" s="532" t="s">
        <v>25</v>
      </c>
      <c r="N36" s="530" t="s">
        <v>25</v>
      </c>
      <c r="O36" s="532" t="s">
        <v>25</v>
      </c>
      <c r="P36" s="530" t="s">
        <v>25</v>
      </c>
      <c r="Q36" s="532" t="s">
        <v>25</v>
      </c>
      <c r="R36" s="538"/>
      <c r="S36" s="538"/>
    </row>
    <row r="37" spans="2:22" ht="12" customHeight="1">
      <c r="B37" s="584" t="s">
        <v>334</v>
      </c>
      <c r="C37" s="590"/>
      <c r="D37" s="535">
        <v>0</v>
      </c>
      <c r="E37" s="568">
        <v>418047564</v>
      </c>
      <c r="F37" s="535">
        <v>455478173</v>
      </c>
      <c r="G37" s="568">
        <v>431630046</v>
      </c>
      <c r="H37" s="535">
        <v>616488509</v>
      </c>
      <c r="I37" s="568">
        <v>552804640</v>
      </c>
      <c r="J37" s="535">
        <v>307096194</v>
      </c>
      <c r="K37" s="568">
        <v>247749856</v>
      </c>
      <c r="L37" s="535">
        <v>181906414</v>
      </c>
      <c r="M37" s="568">
        <v>192540953</v>
      </c>
      <c r="N37" s="535">
        <v>-1998784</v>
      </c>
      <c r="O37" s="568">
        <v>-4417595</v>
      </c>
      <c r="P37" s="541">
        <v>1558970506</v>
      </c>
      <c r="Q37" s="537">
        <v>1838355464</v>
      </c>
      <c r="R37" s="538"/>
      <c r="S37" s="538"/>
      <c r="T37" s="538">
        <v>0</v>
      </c>
      <c r="U37" s="538">
        <v>0</v>
      </c>
      <c r="V37" s="538"/>
    </row>
    <row r="38" spans="2:22" ht="12">
      <c r="B38" s="539"/>
      <c r="C38" s="534" t="s">
        <v>335</v>
      </c>
      <c r="D38" s="535">
        <v>0</v>
      </c>
      <c r="E38" s="568">
        <v>92682</v>
      </c>
      <c r="F38" s="535">
        <v>0</v>
      </c>
      <c r="G38" s="568">
        <v>526559</v>
      </c>
      <c r="H38" s="535">
        <v>184283394</v>
      </c>
      <c r="I38" s="568">
        <v>134704079</v>
      </c>
      <c r="J38" s="535">
        <v>92383288</v>
      </c>
      <c r="K38" s="568">
        <v>34994868</v>
      </c>
      <c r="L38" s="535">
        <v>24129846</v>
      </c>
      <c r="M38" s="568">
        <v>35806842</v>
      </c>
      <c r="N38" s="535">
        <v>0</v>
      </c>
      <c r="O38" s="568">
        <v>0</v>
      </c>
      <c r="P38" s="541">
        <v>300796528</v>
      </c>
      <c r="Q38" s="537">
        <v>206125030</v>
      </c>
      <c r="R38" s="538"/>
      <c r="S38" s="538"/>
      <c r="T38" s="538">
        <v>0</v>
      </c>
      <c r="U38" s="538">
        <v>0</v>
      </c>
      <c r="V38" s="538"/>
    </row>
    <row r="39" spans="2:22" ht="12">
      <c r="B39" s="539"/>
      <c r="C39" s="534" t="s">
        <v>336</v>
      </c>
      <c r="D39" s="535">
        <v>0</v>
      </c>
      <c r="E39" s="568">
        <v>293820</v>
      </c>
      <c r="F39" s="535">
        <v>413277121</v>
      </c>
      <c r="G39" s="568">
        <v>402486702</v>
      </c>
      <c r="H39" s="535">
        <v>351626820</v>
      </c>
      <c r="I39" s="568">
        <v>383345351</v>
      </c>
      <c r="J39" s="535">
        <v>162436122</v>
      </c>
      <c r="K39" s="568">
        <v>169494726</v>
      </c>
      <c r="L39" s="535">
        <v>84114709</v>
      </c>
      <c r="M39" s="568">
        <v>81443952</v>
      </c>
      <c r="N39" s="535">
        <v>0</v>
      </c>
      <c r="O39" s="568">
        <v>0</v>
      </c>
      <c r="P39" s="541">
        <v>1011454772</v>
      </c>
      <c r="Q39" s="537">
        <v>1037064551</v>
      </c>
      <c r="R39" s="538"/>
      <c r="S39" s="538"/>
      <c r="T39" s="538">
        <v>0</v>
      </c>
      <c r="U39" s="538">
        <v>0</v>
      </c>
      <c r="V39" s="538"/>
    </row>
    <row r="40" spans="2:22" ht="12">
      <c r="B40" s="539"/>
      <c r="C40" s="534" t="s">
        <v>337</v>
      </c>
      <c r="D40" s="535">
        <v>0</v>
      </c>
      <c r="E40" s="568">
        <v>636116</v>
      </c>
      <c r="F40" s="535">
        <v>1131168</v>
      </c>
      <c r="G40" s="568">
        <v>1192017</v>
      </c>
      <c r="H40" s="535">
        <v>79337009</v>
      </c>
      <c r="I40" s="568">
        <v>32611195</v>
      </c>
      <c r="J40" s="535">
        <v>46727320</v>
      </c>
      <c r="K40" s="568">
        <v>16017544</v>
      </c>
      <c r="L40" s="535">
        <v>32865053</v>
      </c>
      <c r="M40" s="568">
        <v>26092527</v>
      </c>
      <c r="N40" s="535">
        <v>-1998784</v>
      </c>
      <c r="O40" s="568">
        <v>-4417595</v>
      </c>
      <c r="P40" s="541">
        <v>158061766</v>
      </c>
      <c r="Q40" s="537">
        <v>72131804</v>
      </c>
      <c r="R40" s="538"/>
      <c r="S40" s="538"/>
      <c r="T40" s="538">
        <v>0</v>
      </c>
      <c r="U40" s="538">
        <v>0</v>
      </c>
      <c r="V40" s="538"/>
    </row>
    <row r="41" spans="2:22" ht="12">
      <c r="B41" s="539"/>
      <c r="C41" s="534" t="s">
        <v>338</v>
      </c>
      <c r="D41" s="535">
        <v>0</v>
      </c>
      <c r="E41" s="568">
        <v>3595</v>
      </c>
      <c r="F41" s="535">
        <v>41069884</v>
      </c>
      <c r="G41" s="568">
        <v>27424768</v>
      </c>
      <c r="H41" s="535">
        <v>1241285</v>
      </c>
      <c r="I41" s="568">
        <v>2144014</v>
      </c>
      <c r="J41" s="535">
        <v>5178828</v>
      </c>
      <c r="K41" s="568">
        <v>5380567</v>
      </c>
      <c r="L41" s="535">
        <v>10598206</v>
      </c>
      <c r="M41" s="568">
        <v>10926878</v>
      </c>
      <c r="N41" s="535">
        <v>0</v>
      </c>
      <c r="O41" s="568">
        <v>0</v>
      </c>
      <c r="P41" s="541">
        <v>58088203</v>
      </c>
      <c r="Q41" s="537">
        <v>45879822</v>
      </c>
      <c r="R41" s="538"/>
      <c r="S41" s="538"/>
      <c r="T41" s="538">
        <v>0</v>
      </c>
      <c r="U41" s="538">
        <v>0</v>
      </c>
      <c r="V41" s="538"/>
    </row>
    <row r="42" spans="2:22" ht="12">
      <c r="B42" s="539"/>
      <c r="C42" s="534" t="s">
        <v>339</v>
      </c>
      <c r="D42" s="535">
        <v>0</v>
      </c>
      <c r="E42" s="568">
        <v>0</v>
      </c>
      <c r="F42" s="535">
        <v>0</v>
      </c>
      <c r="G42" s="568">
        <v>0</v>
      </c>
      <c r="H42" s="535">
        <v>1</v>
      </c>
      <c r="I42" s="568">
        <v>1</v>
      </c>
      <c r="J42" s="535">
        <v>0</v>
      </c>
      <c r="K42" s="568">
        <v>21428954</v>
      </c>
      <c r="L42" s="535">
        <v>1053975</v>
      </c>
      <c r="M42" s="568">
        <v>2737460</v>
      </c>
      <c r="N42" s="535">
        <v>0</v>
      </c>
      <c r="O42" s="568">
        <v>0</v>
      </c>
      <c r="P42" s="541">
        <v>1053976</v>
      </c>
      <c r="Q42" s="537">
        <v>24166415</v>
      </c>
      <c r="R42" s="538"/>
      <c r="S42" s="538"/>
      <c r="T42" s="538">
        <v>0</v>
      </c>
      <c r="U42" s="538">
        <v>0</v>
      </c>
      <c r="V42" s="538"/>
    </row>
    <row r="43" spans="2:22" ht="12">
      <c r="B43" s="539"/>
      <c r="C43" s="534" t="s">
        <v>340</v>
      </c>
      <c r="D43" s="535">
        <v>0</v>
      </c>
      <c r="E43" s="568">
        <v>0</v>
      </c>
      <c r="F43" s="535">
        <v>0</v>
      </c>
      <c r="G43" s="568">
        <v>0</v>
      </c>
      <c r="H43" s="535">
        <v>0</v>
      </c>
      <c r="I43" s="568">
        <v>0</v>
      </c>
      <c r="J43" s="535">
        <v>0</v>
      </c>
      <c r="K43" s="568">
        <v>0</v>
      </c>
      <c r="L43" s="535">
        <v>0</v>
      </c>
      <c r="M43" s="568">
        <v>0</v>
      </c>
      <c r="N43" s="535">
        <v>0</v>
      </c>
      <c r="O43" s="568">
        <v>0</v>
      </c>
      <c r="P43" s="541">
        <v>0</v>
      </c>
      <c r="Q43" s="537">
        <v>0</v>
      </c>
      <c r="R43" s="538"/>
      <c r="S43" s="538"/>
      <c r="T43" s="538">
        <v>0</v>
      </c>
      <c r="U43" s="538">
        <v>0</v>
      </c>
      <c r="V43" s="538"/>
    </row>
    <row r="44" spans="2:22" ht="12">
      <c r="B44" s="539"/>
      <c r="C44" s="534" t="s">
        <v>341</v>
      </c>
      <c r="D44" s="535">
        <v>0</v>
      </c>
      <c r="E44" s="568">
        <v>0</v>
      </c>
      <c r="F44" s="535">
        <v>0</v>
      </c>
      <c r="G44" s="568">
        <v>0</v>
      </c>
      <c r="H44" s="535">
        <v>0</v>
      </c>
      <c r="I44" s="568">
        <v>0</v>
      </c>
      <c r="J44" s="535">
        <v>370636</v>
      </c>
      <c r="K44" s="568">
        <v>433197</v>
      </c>
      <c r="L44" s="535">
        <v>29144625</v>
      </c>
      <c r="M44" s="568">
        <v>35533294</v>
      </c>
      <c r="N44" s="535">
        <v>0</v>
      </c>
      <c r="O44" s="568">
        <v>0</v>
      </c>
      <c r="P44" s="541">
        <v>29515261</v>
      </c>
      <c r="Q44" s="537">
        <v>35966491</v>
      </c>
      <c r="R44" s="538"/>
      <c r="S44" s="538"/>
      <c r="T44" s="538">
        <v>0</v>
      </c>
      <c r="U44" s="538">
        <v>0</v>
      </c>
      <c r="V44" s="538"/>
    </row>
    <row r="45" spans="16:19" ht="12">
      <c r="P45" s="543"/>
      <c r="Q45" s="543"/>
      <c r="R45" s="538"/>
      <c r="S45" s="538"/>
    </row>
    <row r="46" spans="2:22" ht="24">
      <c r="B46" s="539"/>
      <c r="C46" s="544" t="s">
        <v>342</v>
      </c>
      <c r="D46" s="535">
        <v>0</v>
      </c>
      <c r="E46" s="568">
        <v>417021351</v>
      </c>
      <c r="F46" s="535">
        <v>0</v>
      </c>
      <c r="G46" s="568">
        <v>0</v>
      </c>
      <c r="H46" s="535">
        <v>0</v>
      </c>
      <c r="I46" s="568">
        <v>0</v>
      </c>
      <c r="J46" s="535">
        <v>0</v>
      </c>
      <c r="K46" s="568">
        <v>0</v>
      </c>
      <c r="L46" s="535">
        <v>0</v>
      </c>
      <c r="M46" s="568">
        <v>0</v>
      </c>
      <c r="N46" s="535">
        <v>0</v>
      </c>
      <c r="O46" s="568">
        <v>0</v>
      </c>
      <c r="P46" s="541">
        <v>0</v>
      </c>
      <c r="Q46" s="537">
        <v>417021351</v>
      </c>
      <c r="R46" s="538"/>
      <c r="S46" s="538"/>
      <c r="T46" s="538">
        <v>0</v>
      </c>
      <c r="U46" s="538">
        <v>0</v>
      </c>
      <c r="V46" s="538"/>
    </row>
    <row r="47" spans="16:19" ht="12">
      <c r="P47" s="543"/>
      <c r="Q47" s="543"/>
      <c r="R47" s="538"/>
      <c r="S47" s="538"/>
    </row>
    <row r="48" spans="2:22" ht="12">
      <c r="B48" s="576" t="s">
        <v>343</v>
      </c>
      <c r="D48" s="535">
        <v>0</v>
      </c>
      <c r="E48" s="568">
        <v>299654</v>
      </c>
      <c r="F48" s="535">
        <v>145222370</v>
      </c>
      <c r="G48" s="568">
        <v>174966573</v>
      </c>
      <c r="H48" s="535">
        <v>1059047450</v>
      </c>
      <c r="I48" s="568">
        <v>832749665</v>
      </c>
      <c r="J48" s="535">
        <v>278203743</v>
      </c>
      <c r="K48" s="568">
        <v>281940695</v>
      </c>
      <c r="L48" s="535">
        <v>276460468</v>
      </c>
      <c r="M48" s="568">
        <v>269823997</v>
      </c>
      <c r="N48" s="535">
        <v>0</v>
      </c>
      <c r="O48" s="537">
        <v>0</v>
      </c>
      <c r="P48" s="541">
        <v>1758934031</v>
      </c>
      <c r="Q48" s="537">
        <v>1559780584</v>
      </c>
      <c r="R48" s="538"/>
      <c r="S48" s="538"/>
      <c r="T48" s="538">
        <v>0</v>
      </c>
      <c r="U48" s="538">
        <v>0</v>
      </c>
      <c r="V48" s="538"/>
    </row>
    <row r="49" spans="2:22" ht="12">
      <c r="B49" s="539"/>
      <c r="C49" s="534" t="s">
        <v>344</v>
      </c>
      <c r="D49" s="535">
        <v>0</v>
      </c>
      <c r="E49" s="568">
        <v>0</v>
      </c>
      <c r="F49" s="535">
        <v>0</v>
      </c>
      <c r="G49" s="568">
        <v>0</v>
      </c>
      <c r="H49" s="535">
        <v>498223888</v>
      </c>
      <c r="I49" s="568">
        <v>421538033</v>
      </c>
      <c r="J49" s="535">
        <v>227305813</v>
      </c>
      <c r="K49" s="568">
        <v>230851899</v>
      </c>
      <c r="L49" s="535">
        <v>240008858</v>
      </c>
      <c r="M49" s="568">
        <v>230907835</v>
      </c>
      <c r="N49" s="535">
        <v>0</v>
      </c>
      <c r="O49" s="568">
        <v>0</v>
      </c>
      <c r="P49" s="541">
        <v>965538559</v>
      </c>
      <c r="Q49" s="537">
        <v>883297767</v>
      </c>
      <c r="R49" s="538"/>
      <c r="S49" s="538"/>
      <c r="T49" s="538">
        <v>0</v>
      </c>
      <c r="U49" s="538">
        <v>0</v>
      </c>
      <c r="V49" s="538"/>
    </row>
    <row r="50" spans="2:22" ht="12">
      <c r="B50" s="539"/>
      <c r="C50" s="534" t="s">
        <v>345</v>
      </c>
      <c r="D50" s="535">
        <v>0</v>
      </c>
      <c r="E50" s="568">
        <v>0</v>
      </c>
      <c r="F50" s="535">
        <v>125471890</v>
      </c>
      <c r="G50" s="568">
        <v>154803475</v>
      </c>
      <c r="H50" s="535">
        <v>84152831</v>
      </c>
      <c r="I50" s="568">
        <v>22852766</v>
      </c>
      <c r="J50" s="535">
        <v>0</v>
      </c>
      <c r="K50" s="568">
        <v>0</v>
      </c>
      <c r="L50" s="535">
        <v>163497</v>
      </c>
      <c r="M50" s="568">
        <v>371317</v>
      </c>
      <c r="N50" s="535">
        <v>0</v>
      </c>
      <c r="O50" s="568">
        <v>0</v>
      </c>
      <c r="P50" s="541">
        <v>209788218</v>
      </c>
      <c r="Q50" s="537">
        <v>178027558</v>
      </c>
      <c r="R50" s="538"/>
      <c r="S50" s="538"/>
      <c r="T50" s="538">
        <v>0</v>
      </c>
      <c r="U50" s="538">
        <v>0</v>
      </c>
      <c r="V50" s="538"/>
    </row>
    <row r="51" spans="2:22" ht="12">
      <c r="B51" s="539"/>
      <c r="C51" s="534" t="s">
        <v>346</v>
      </c>
      <c r="D51" s="535">
        <v>0</v>
      </c>
      <c r="E51" s="568">
        <v>0</v>
      </c>
      <c r="F51" s="535">
        <v>0</v>
      </c>
      <c r="G51" s="568">
        <v>0</v>
      </c>
      <c r="H51" s="535">
        <v>194246707</v>
      </c>
      <c r="I51" s="568">
        <v>157179286</v>
      </c>
      <c r="J51" s="535">
        <v>0</v>
      </c>
      <c r="K51" s="568">
        <v>0</v>
      </c>
      <c r="L51" s="535">
        <v>0</v>
      </c>
      <c r="M51" s="568">
        <v>0</v>
      </c>
      <c r="N51" s="535">
        <v>0</v>
      </c>
      <c r="O51" s="568">
        <v>0</v>
      </c>
      <c r="P51" s="541">
        <v>194246707</v>
      </c>
      <c r="Q51" s="537">
        <v>157179286</v>
      </c>
      <c r="R51" s="538"/>
      <c r="S51" s="538"/>
      <c r="T51" s="538">
        <v>0</v>
      </c>
      <c r="U51" s="538">
        <v>0</v>
      </c>
      <c r="V51" s="538"/>
    </row>
    <row r="52" spans="2:22" ht="12">
      <c r="B52" s="539"/>
      <c r="C52" s="534" t="s">
        <v>347</v>
      </c>
      <c r="D52" s="535">
        <v>0</v>
      </c>
      <c r="E52" s="568">
        <v>0</v>
      </c>
      <c r="F52" s="535">
        <v>10964097</v>
      </c>
      <c r="G52" s="568">
        <v>10544604</v>
      </c>
      <c r="H52" s="535">
        <v>157494443</v>
      </c>
      <c r="I52" s="568">
        <v>127402352</v>
      </c>
      <c r="J52" s="535">
        <v>4686453</v>
      </c>
      <c r="K52" s="568">
        <v>3547501</v>
      </c>
      <c r="L52" s="535">
        <v>307193</v>
      </c>
      <c r="M52" s="568">
        <v>314163</v>
      </c>
      <c r="N52" s="535">
        <v>0</v>
      </c>
      <c r="O52" s="568">
        <v>0</v>
      </c>
      <c r="P52" s="541">
        <v>173452186</v>
      </c>
      <c r="Q52" s="537">
        <v>141808620</v>
      </c>
      <c r="R52" s="538"/>
      <c r="S52" s="538"/>
      <c r="T52" s="538">
        <v>0</v>
      </c>
      <c r="U52" s="538">
        <v>0</v>
      </c>
      <c r="V52" s="538"/>
    </row>
    <row r="53" spans="2:22" ht="12">
      <c r="B53" s="539"/>
      <c r="C53" s="534" t="s">
        <v>348</v>
      </c>
      <c r="D53" s="535">
        <v>0</v>
      </c>
      <c r="E53" s="568">
        <v>0</v>
      </c>
      <c r="F53" s="535">
        <v>0</v>
      </c>
      <c r="G53" s="568">
        <v>0</v>
      </c>
      <c r="H53" s="535">
        <v>0</v>
      </c>
      <c r="I53" s="568">
        <v>0</v>
      </c>
      <c r="J53" s="535">
        <v>0</v>
      </c>
      <c r="K53" s="568">
        <v>0</v>
      </c>
      <c r="L53" s="535">
        <v>32744297</v>
      </c>
      <c r="M53" s="568">
        <v>34940876</v>
      </c>
      <c r="N53" s="535">
        <v>0</v>
      </c>
      <c r="O53" s="568">
        <v>0</v>
      </c>
      <c r="P53" s="541">
        <v>32744297</v>
      </c>
      <c r="Q53" s="537">
        <v>34940876</v>
      </c>
      <c r="R53" s="538"/>
      <c r="S53" s="538"/>
      <c r="T53" s="538">
        <v>0</v>
      </c>
      <c r="U53" s="538">
        <v>0</v>
      </c>
      <c r="V53" s="538"/>
    </row>
    <row r="54" spans="2:22" ht="12">
      <c r="B54" s="539"/>
      <c r="C54" s="534" t="s">
        <v>349</v>
      </c>
      <c r="D54" s="535">
        <v>0</v>
      </c>
      <c r="E54" s="568">
        <v>299654</v>
      </c>
      <c r="F54" s="535">
        <v>8786383</v>
      </c>
      <c r="G54" s="568">
        <v>9618494</v>
      </c>
      <c r="H54" s="535">
        <v>124929581</v>
      </c>
      <c r="I54" s="568">
        <v>103777228</v>
      </c>
      <c r="J54" s="535">
        <v>46211477</v>
      </c>
      <c r="K54" s="568">
        <v>47541295</v>
      </c>
      <c r="L54" s="535">
        <v>1881783</v>
      </c>
      <c r="M54" s="568">
        <v>1887226</v>
      </c>
      <c r="N54" s="535">
        <v>0</v>
      </c>
      <c r="O54" s="568">
        <v>0</v>
      </c>
      <c r="P54" s="541">
        <v>181809224</v>
      </c>
      <c r="Q54" s="537">
        <v>163123897</v>
      </c>
      <c r="R54" s="538"/>
      <c r="S54" s="538"/>
      <c r="T54" s="538">
        <v>0</v>
      </c>
      <c r="U54" s="538">
        <v>0</v>
      </c>
      <c r="V54" s="538"/>
    </row>
    <row r="55" spans="2:22" ht="12">
      <c r="B55" s="539"/>
      <c r="C55" s="534" t="s">
        <v>350</v>
      </c>
      <c r="D55" s="535">
        <v>0</v>
      </c>
      <c r="E55" s="568">
        <v>0</v>
      </c>
      <c r="F55" s="535">
        <v>0</v>
      </c>
      <c r="G55" s="568">
        <v>0</v>
      </c>
      <c r="H55" s="535">
        <v>0</v>
      </c>
      <c r="I55" s="568">
        <v>0</v>
      </c>
      <c r="J55" s="535">
        <v>0</v>
      </c>
      <c r="K55" s="568">
        <v>0</v>
      </c>
      <c r="L55" s="535">
        <v>1354840</v>
      </c>
      <c r="M55" s="568">
        <v>1402580</v>
      </c>
      <c r="N55" s="535">
        <v>0</v>
      </c>
      <c r="O55" s="568">
        <v>0</v>
      </c>
      <c r="P55" s="541">
        <v>1354840</v>
      </c>
      <c r="Q55" s="537">
        <v>1402580</v>
      </c>
      <c r="R55" s="538"/>
      <c r="S55" s="538"/>
      <c r="T55" s="538">
        <v>0</v>
      </c>
      <c r="U55" s="538">
        <v>0</v>
      </c>
      <c r="V55" s="538"/>
    </row>
    <row r="56" spans="16:19" ht="12">
      <c r="P56" s="543"/>
      <c r="Q56" s="543"/>
      <c r="R56" s="538"/>
      <c r="S56" s="538"/>
    </row>
    <row r="57" spans="2:22" ht="12">
      <c r="B57" s="576" t="s">
        <v>351</v>
      </c>
      <c r="D57" s="535">
        <v>0</v>
      </c>
      <c r="E57" s="568">
        <v>1112657590</v>
      </c>
      <c r="F57" s="535">
        <v>17844748</v>
      </c>
      <c r="G57" s="568">
        <v>28257074</v>
      </c>
      <c r="H57" s="535">
        <v>1061597047</v>
      </c>
      <c r="I57" s="568">
        <v>930391671</v>
      </c>
      <c r="J57" s="535">
        <v>488456214</v>
      </c>
      <c r="K57" s="568">
        <v>525637413</v>
      </c>
      <c r="L57" s="535">
        <v>336627575</v>
      </c>
      <c r="M57" s="568">
        <v>329864818</v>
      </c>
      <c r="N57" s="535">
        <v>0</v>
      </c>
      <c r="O57" s="537">
        <v>0</v>
      </c>
      <c r="P57" s="541">
        <v>1904525584</v>
      </c>
      <c r="Q57" s="537">
        <v>2926808566</v>
      </c>
      <c r="R57" s="527"/>
      <c r="T57" s="538">
        <v>0</v>
      </c>
      <c r="U57" s="538">
        <v>0</v>
      </c>
      <c r="V57" s="538"/>
    </row>
    <row r="58" spans="2:22" ht="12">
      <c r="B58" s="654" t="s">
        <v>352</v>
      </c>
      <c r="C58" s="663"/>
      <c r="D58" s="535">
        <v>0</v>
      </c>
      <c r="E58" s="568">
        <v>1112657590</v>
      </c>
      <c r="F58" s="535">
        <v>17844748</v>
      </c>
      <c r="G58" s="568">
        <v>28257074</v>
      </c>
      <c r="H58" s="535">
        <v>1061597047</v>
      </c>
      <c r="I58" s="568">
        <v>930391671</v>
      </c>
      <c r="J58" s="535">
        <v>488456214</v>
      </c>
      <c r="K58" s="568">
        <v>525637413</v>
      </c>
      <c r="L58" s="535">
        <v>336627575</v>
      </c>
      <c r="M58" s="568">
        <v>329864818</v>
      </c>
      <c r="N58" s="535">
        <v>0</v>
      </c>
      <c r="O58" s="537">
        <v>0</v>
      </c>
      <c r="P58" s="535">
        <v>1904525584</v>
      </c>
      <c r="Q58" s="537">
        <v>2926808566</v>
      </c>
      <c r="R58" s="527"/>
      <c r="T58" s="538">
        <v>0</v>
      </c>
      <c r="U58" s="538">
        <v>0</v>
      </c>
      <c r="V58" s="538"/>
    </row>
    <row r="59" spans="2:22" ht="12">
      <c r="B59" s="539"/>
      <c r="C59" s="534" t="s">
        <v>353</v>
      </c>
      <c r="D59" s="535">
        <v>0</v>
      </c>
      <c r="E59" s="568">
        <v>367928682</v>
      </c>
      <c r="F59" s="535">
        <v>38086787</v>
      </c>
      <c r="G59" s="568">
        <v>47061353</v>
      </c>
      <c r="H59" s="535">
        <v>379690440</v>
      </c>
      <c r="I59" s="568">
        <v>312041595</v>
      </c>
      <c r="J59" s="535">
        <v>2994474</v>
      </c>
      <c r="K59" s="568">
        <v>2953410</v>
      </c>
      <c r="L59" s="535">
        <v>126218957</v>
      </c>
      <c r="M59" s="568">
        <v>130666525</v>
      </c>
      <c r="N59" s="535">
        <v>0</v>
      </c>
      <c r="O59" s="568">
        <v>0</v>
      </c>
      <c r="P59" s="541">
        <v>546990658</v>
      </c>
      <c r="Q59" s="537">
        <v>860651565</v>
      </c>
      <c r="R59" s="527"/>
      <c r="T59" s="538">
        <v>0</v>
      </c>
      <c r="U59" s="538">
        <v>0</v>
      </c>
      <c r="V59" s="538"/>
    </row>
    <row r="60" spans="2:22" ht="12">
      <c r="B60" s="539"/>
      <c r="C60" s="534" t="s">
        <v>354</v>
      </c>
      <c r="D60" s="535">
        <v>0</v>
      </c>
      <c r="E60" s="568">
        <v>1225045537</v>
      </c>
      <c r="F60" s="535">
        <v>-21774123</v>
      </c>
      <c r="G60" s="568">
        <v>-20697376</v>
      </c>
      <c r="H60" s="535">
        <v>43493059</v>
      </c>
      <c r="I60" s="568">
        <v>82104937</v>
      </c>
      <c r="J60" s="535">
        <v>42923774</v>
      </c>
      <c r="K60" s="568">
        <v>104750330</v>
      </c>
      <c r="L60" s="535">
        <v>19206523</v>
      </c>
      <c r="M60" s="568">
        <v>23507886</v>
      </c>
      <c r="N60" s="535">
        <v>0</v>
      </c>
      <c r="O60" s="568">
        <v>0</v>
      </c>
      <c r="P60" s="541">
        <v>83849233</v>
      </c>
      <c r="Q60" s="537">
        <v>1414711314</v>
      </c>
      <c r="R60" s="527"/>
      <c r="T60" s="538">
        <v>0</v>
      </c>
      <c r="U60" s="538">
        <v>0</v>
      </c>
      <c r="V60" s="538"/>
    </row>
    <row r="61" spans="2:22" ht="12">
      <c r="B61" s="539"/>
      <c r="C61" s="534" t="s">
        <v>355</v>
      </c>
      <c r="D61" s="535">
        <v>0</v>
      </c>
      <c r="E61" s="568">
        <v>566302</v>
      </c>
      <c r="F61" s="535">
        <v>0</v>
      </c>
      <c r="G61" s="568">
        <v>0</v>
      </c>
      <c r="H61" s="535">
        <v>0</v>
      </c>
      <c r="I61" s="568">
        <v>0</v>
      </c>
      <c r="J61" s="535">
        <v>3022632</v>
      </c>
      <c r="K61" s="568">
        <v>2981182</v>
      </c>
      <c r="L61" s="535">
        <v>0</v>
      </c>
      <c r="M61" s="568">
        <v>0</v>
      </c>
      <c r="N61" s="535">
        <v>0</v>
      </c>
      <c r="O61" s="568">
        <v>0</v>
      </c>
      <c r="P61" s="541">
        <v>3022632</v>
      </c>
      <c r="Q61" s="537">
        <v>3547484</v>
      </c>
      <c r="R61" s="527"/>
      <c r="T61" s="538">
        <v>0</v>
      </c>
      <c r="U61" s="538">
        <v>0</v>
      </c>
      <c r="V61" s="538"/>
    </row>
    <row r="62" spans="2:22" ht="12">
      <c r="B62" s="539"/>
      <c r="C62" s="534" t="s">
        <v>356</v>
      </c>
      <c r="D62" s="535">
        <v>0</v>
      </c>
      <c r="E62" s="568">
        <v>0</v>
      </c>
      <c r="F62" s="535">
        <v>0</v>
      </c>
      <c r="G62" s="568">
        <v>0</v>
      </c>
      <c r="H62" s="535">
        <v>0</v>
      </c>
      <c r="I62" s="568">
        <v>0</v>
      </c>
      <c r="J62" s="535">
        <v>0</v>
      </c>
      <c r="K62" s="568">
        <v>0</v>
      </c>
      <c r="L62" s="535">
        <v>0</v>
      </c>
      <c r="M62" s="568">
        <v>0</v>
      </c>
      <c r="N62" s="535">
        <v>0</v>
      </c>
      <c r="O62" s="568">
        <v>0</v>
      </c>
      <c r="P62" s="541">
        <v>0</v>
      </c>
      <c r="Q62" s="537">
        <v>0</v>
      </c>
      <c r="R62" s="527"/>
      <c r="T62" s="538">
        <v>0</v>
      </c>
      <c r="U62" s="538">
        <v>0</v>
      </c>
      <c r="V62" s="538"/>
    </row>
    <row r="63" spans="2:22" ht="12">
      <c r="B63" s="539"/>
      <c r="C63" s="534" t="s">
        <v>357</v>
      </c>
      <c r="D63" s="535">
        <v>0</v>
      </c>
      <c r="E63" s="568">
        <v>0</v>
      </c>
      <c r="F63" s="535">
        <v>0</v>
      </c>
      <c r="G63" s="568">
        <v>0</v>
      </c>
      <c r="H63" s="535">
        <v>0</v>
      </c>
      <c r="I63" s="568">
        <v>0</v>
      </c>
      <c r="J63" s="535">
        <v>0</v>
      </c>
      <c r="K63" s="568">
        <v>0</v>
      </c>
      <c r="L63" s="535">
        <v>0</v>
      </c>
      <c r="M63" s="568">
        <v>0</v>
      </c>
      <c r="N63" s="535">
        <v>0</v>
      </c>
      <c r="O63" s="568">
        <v>0</v>
      </c>
      <c r="P63" s="541">
        <v>0</v>
      </c>
      <c r="Q63" s="537">
        <v>0</v>
      </c>
      <c r="R63" s="527"/>
      <c r="T63" s="538">
        <v>0</v>
      </c>
      <c r="U63" s="538">
        <v>0</v>
      </c>
      <c r="V63" s="538"/>
    </row>
    <row r="64" spans="2:22" ht="12">
      <c r="B64" s="539"/>
      <c r="C64" s="534" t="s">
        <v>358</v>
      </c>
      <c r="D64" s="535">
        <v>0</v>
      </c>
      <c r="E64" s="568">
        <v>-480882931</v>
      </c>
      <c r="F64" s="535">
        <v>1532084</v>
      </c>
      <c r="G64" s="568">
        <v>1893097</v>
      </c>
      <c r="H64" s="535">
        <v>638413548</v>
      </c>
      <c r="I64" s="568">
        <v>536245139</v>
      </c>
      <c r="J64" s="535">
        <v>439515334</v>
      </c>
      <c r="K64" s="568">
        <v>414952491</v>
      </c>
      <c r="L64" s="535">
        <v>191202095</v>
      </c>
      <c r="M64" s="568">
        <v>175690407</v>
      </c>
      <c r="N64" s="535">
        <v>0</v>
      </c>
      <c r="O64" s="568">
        <v>0</v>
      </c>
      <c r="P64" s="541">
        <v>1270663061</v>
      </c>
      <c r="Q64" s="537">
        <v>647898203</v>
      </c>
      <c r="R64" s="527"/>
      <c r="T64" s="538">
        <v>0</v>
      </c>
      <c r="U64" s="538">
        <v>0</v>
      </c>
      <c r="V64" s="538"/>
    </row>
    <row r="66" spans="2:22" ht="12">
      <c r="B66" s="545" t="s">
        <v>359</v>
      </c>
      <c r="C66" s="534"/>
      <c r="D66" s="535">
        <v>0</v>
      </c>
      <c r="E66" s="568">
        <v>0</v>
      </c>
      <c r="F66" s="535">
        <v>0</v>
      </c>
      <c r="G66" s="568">
        <v>0</v>
      </c>
      <c r="H66" s="535">
        <v>0</v>
      </c>
      <c r="I66" s="568">
        <v>0</v>
      </c>
      <c r="J66" s="535">
        <v>0</v>
      </c>
      <c r="K66" s="568">
        <v>0</v>
      </c>
      <c r="L66" s="535">
        <v>0</v>
      </c>
      <c r="M66" s="568">
        <v>0</v>
      </c>
      <c r="N66" s="535">
        <v>0</v>
      </c>
      <c r="O66" s="568">
        <v>0</v>
      </c>
      <c r="P66" s="541">
        <v>0</v>
      </c>
      <c r="Q66" s="537">
        <v>0</v>
      </c>
      <c r="R66" s="527"/>
      <c r="T66" s="538">
        <v>0</v>
      </c>
      <c r="U66" s="538">
        <v>0</v>
      </c>
      <c r="V66" s="538"/>
    </row>
    <row r="67" ht="12">
      <c r="P67" s="543"/>
    </row>
    <row r="68" spans="2:22" ht="12">
      <c r="B68" s="533" t="s">
        <v>360</v>
      </c>
      <c r="C68" s="546"/>
      <c r="D68" s="541">
        <v>0</v>
      </c>
      <c r="E68" s="537">
        <v>1531004808</v>
      </c>
      <c r="F68" s="541">
        <v>618545291</v>
      </c>
      <c r="G68" s="537">
        <v>634853693</v>
      </c>
      <c r="H68" s="541">
        <v>2737133006</v>
      </c>
      <c r="I68" s="537">
        <v>2315945976</v>
      </c>
      <c r="J68" s="541">
        <v>1073756151</v>
      </c>
      <c r="K68" s="537">
        <v>1055327964</v>
      </c>
      <c r="L68" s="541">
        <v>794994457</v>
      </c>
      <c r="M68" s="537">
        <v>792229768</v>
      </c>
      <c r="N68" s="541">
        <v>-1998784</v>
      </c>
      <c r="O68" s="537">
        <v>-4417595</v>
      </c>
      <c r="P68" s="541">
        <v>5222430121</v>
      </c>
      <c r="Q68" s="537">
        <v>6324944614</v>
      </c>
      <c r="R68" s="527"/>
      <c r="T68" s="538">
        <v>0</v>
      </c>
      <c r="U68" s="538">
        <v>0</v>
      </c>
      <c r="V68" s="538"/>
    </row>
    <row r="69" spans="4:22" ht="12">
      <c r="D69" s="538">
        <v>0</v>
      </c>
      <c r="E69" s="538">
        <v>0</v>
      </c>
      <c r="F69" s="538">
        <v>0</v>
      </c>
      <c r="G69" s="538">
        <v>0</v>
      </c>
      <c r="H69" s="538">
        <v>0</v>
      </c>
      <c r="I69" s="538">
        <v>0</v>
      </c>
      <c r="J69" s="538">
        <v>0</v>
      </c>
      <c r="K69" s="538">
        <v>0</v>
      </c>
      <c r="L69" s="538">
        <v>0</v>
      </c>
      <c r="M69" s="538">
        <v>0</v>
      </c>
      <c r="N69" s="538">
        <v>0</v>
      </c>
      <c r="O69" s="538">
        <v>0</v>
      </c>
      <c r="P69" s="538">
        <v>0</v>
      </c>
      <c r="Q69" s="538">
        <v>0</v>
      </c>
      <c r="R69" s="538"/>
      <c r="T69" s="538">
        <v>0</v>
      </c>
      <c r="U69" s="538">
        <v>0</v>
      </c>
      <c r="V69" s="538"/>
    </row>
    <row r="70" spans="4:35" ht="12"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A70" s="538"/>
      <c r="AB70" s="538"/>
      <c r="AC70" s="538"/>
      <c r="AD70" s="538"/>
      <c r="AE70" s="538"/>
      <c r="AG70" s="538"/>
      <c r="AH70" s="538"/>
      <c r="AI70" s="538"/>
    </row>
    <row r="71" spans="4:17" ht="18" customHeight="1">
      <c r="D71" s="587"/>
      <c r="E71" s="587"/>
      <c r="F71" s="588" t="s">
        <v>46</v>
      </c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9"/>
    </row>
    <row r="72" spans="2:17" ht="30.75" customHeight="1">
      <c r="B72" s="634" t="s">
        <v>3</v>
      </c>
      <c r="C72" s="635"/>
      <c r="D72" s="636" t="s">
        <v>309</v>
      </c>
      <c r="E72" s="637"/>
      <c r="F72" s="646" t="s">
        <v>10</v>
      </c>
      <c r="G72" s="647"/>
      <c r="H72" s="646" t="s">
        <v>72</v>
      </c>
      <c r="I72" s="647"/>
      <c r="J72" s="646" t="s">
        <v>14</v>
      </c>
      <c r="K72" s="647"/>
      <c r="L72" s="646" t="s">
        <v>12</v>
      </c>
      <c r="M72" s="647"/>
      <c r="N72" s="646" t="s">
        <v>47</v>
      </c>
      <c r="O72" s="647"/>
      <c r="P72" s="646" t="s">
        <v>310</v>
      </c>
      <c r="Q72" s="647"/>
    </row>
    <row r="73" spans="2:17" ht="12">
      <c r="B73" s="642" t="s">
        <v>361</v>
      </c>
      <c r="C73" s="643"/>
      <c r="D73" s="528">
        <v>42551</v>
      </c>
      <c r="E73" s="529">
        <v>42185</v>
      </c>
      <c r="F73" s="528">
        <v>42551</v>
      </c>
      <c r="G73" s="529">
        <v>42185</v>
      </c>
      <c r="H73" s="528">
        <v>42551</v>
      </c>
      <c r="I73" s="529">
        <v>42185</v>
      </c>
      <c r="J73" s="528">
        <v>42551</v>
      </c>
      <c r="K73" s="529">
        <v>42185</v>
      </c>
      <c r="L73" s="528">
        <v>42551</v>
      </c>
      <c r="M73" s="529">
        <v>42185</v>
      </c>
      <c r="N73" s="528">
        <v>42551</v>
      </c>
      <c r="O73" s="529">
        <v>42185</v>
      </c>
      <c r="P73" s="528">
        <v>42551</v>
      </c>
      <c r="Q73" s="529">
        <v>42185</v>
      </c>
    </row>
    <row r="74" spans="2:17" ht="12">
      <c r="B74" s="644"/>
      <c r="C74" s="645"/>
      <c r="D74" s="548" t="s">
        <v>25</v>
      </c>
      <c r="E74" s="549" t="s">
        <v>25</v>
      </c>
      <c r="F74" s="548" t="s">
        <v>25</v>
      </c>
      <c r="G74" s="549" t="s">
        <v>25</v>
      </c>
      <c r="H74" s="548" t="s">
        <v>25</v>
      </c>
      <c r="I74" s="549" t="s">
        <v>25</v>
      </c>
      <c r="J74" s="548" t="s">
        <v>25</v>
      </c>
      <c r="K74" s="549" t="s">
        <v>25</v>
      </c>
      <c r="L74" s="548" t="s">
        <v>25</v>
      </c>
      <c r="M74" s="549" t="s">
        <v>25</v>
      </c>
      <c r="N74" s="548" t="s">
        <v>25</v>
      </c>
      <c r="O74" s="549" t="s">
        <v>25</v>
      </c>
      <c r="P74" s="548" t="s">
        <v>25</v>
      </c>
      <c r="Q74" s="549" t="s">
        <v>25</v>
      </c>
    </row>
    <row r="75" spans="2:21" ht="12">
      <c r="B75" s="533" t="s">
        <v>362</v>
      </c>
      <c r="C75" s="551"/>
      <c r="D75" s="552">
        <v>0</v>
      </c>
      <c r="E75" s="553">
        <v>0</v>
      </c>
      <c r="F75" s="552">
        <v>340563296</v>
      </c>
      <c r="G75" s="553">
        <v>291727978</v>
      </c>
      <c r="H75" s="552">
        <v>734547665</v>
      </c>
      <c r="I75" s="553">
        <v>972984977</v>
      </c>
      <c r="J75" s="552">
        <v>444158444</v>
      </c>
      <c r="K75" s="553">
        <v>444192989</v>
      </c>
      <c r="L75" s="552">
        <v>309706463</v>
      </c>
      <c r="M75" s="553">
        <v>262755431</v>
      </c>
      <c r="N75" s="552">
        <v>0</v>
      </c>
      <c r="O75" s="553">
        <v>0</v>
      </c>
      <c r="P75" s="552">
        <v>1828975868</v>
      </c>
      <c r="Q75" s="553">
        <v>1971661375</v>
      </c>
      <c r="T75" s="538">
        <v>0</v>
      </c>
      <c r="U75" s="538">
        <v>0</v>
      </c>
    </row>
    <row r="76" spans="2:21" ht="12">
      <c r="B76" s="554"/>
      <c r="C76" s="544" t="s">
        <v>363</v>
      </c>
      <c r="D76" s="552">
        <v>0</v>
      </c>
      <c r="E76" s="553">
        <v>0</v>
      </c>
      <c r="F76" s="552">
        <v>318311602</v>
      </c>
      <c r="G76" s="553">
        <v>140555050</v>
      </c>
      <c r="H76" s="552">
        <v>609744343</v>
      </c>
      <c r="I76" s="553">
        <v>880764421</v>
      </c>
      <c r="J76" s="552">
        <v>442171480</v>
      </c>
      <c r="K76" s="553">
        <v>442268347</v>
      </c>
      <c r="L76" s="552">
        <v>308510870</v>
      </c>
      <c r="M76" s="553">
        <v>261081803</v>
      </c>
      <c r="N76" s="552">
        <v>0</v>
      </c>
      <c r="O76" s="553">
        <v>0</v>
      </c>
      <c r="P76" s="552">
        <v>1678738295</v>
      </c>
      <c r="Q76" s="553">
        <v>1724669621</v>
      </c>
      <c r="T76" s="538">
        <v>0</v>
      </c>
      <c r="U76" s="538">
        <v>0</v>
      </c>
    </row>
    <row r="77" spans="2:21" ht="12">
      <c r="B77" s="554"/>
      <c r="C77" s="555" t="s">
        <v>364</v>
      </c>
      <c r="D77" s="556">
        <v>0</v>
      </c>
      <c r="E77" s="591">
        <v>0</v>
      </c>
      <c r="F77" s="556">
        <v>295164463</v>
      </c>
      <c r="G77" s="591">
        <v>131276115</v>
      </c>
      <c r="H77" s="556">
        <v>570885193</v>
      </c>
      <c r="I77" s="591">
        <v>835659053</v>
      </c>
      <c r="J77" s="556">
        <v>366379757</v>
      </c>
      <c r="K77" s="591">
        <v>363651743</v>
      </c>
      <c r="L77" s="556">
        <v>290261841</v>
      </c>
      <c r="M77" s="591">
        <v>247760372</v>
      </c>
      <c r="N77" s="556">
        <v>0</v>
      </c>
      <c r="O77" s="591">
        <v>0</v>
      </c>
      <c r="P77" s="556">
        <v>1522691254</v>
      </c>
      <c r="Q77" s="591">
        <v>1578347283</v>
      </c>
      <c r="T77" s="538">
        <v>0</v>
      </c>
      <c r="U77" s="538">
        <v>0</v>
      </c>
    </row>
    <row r="78" spans="2:21" ht="12">
      <c r="B78" s="554"/>
      <c r="C78" s="555" t="s">
        <v>365</v>
      </c>
      <c r="D78" s="556">
        <v>0</v>
      </c>
      <c r="E78" s="591">
        <v>0</v>
      </c>
      <c r="F78" s="556">
        <v>95797</v>
      </c>
      <c r="G78" s="591">
        <v>178877</v>
      </c>
      <c r="H78" s="556">
        <v>672377</v>
      </c>
      <c r="I78" s="591">
        <v>6176035</v>
      </c>
      <c r="J78" s="556">
        <v>43556</v>
      </c>
      <c r="K78" s="591">
        <v>83789</v>
      </c>
      <c r="L78" s="556">
        <v>269071</v>
      </c>
      <c r="M78" s="591">
        <v>1894978</v>
      </c>
      <c r="N78" s="556">
        <v>0</v>
      </c>
      <c r="O78" s="591">
        <v>0</v>
      </c>
      <c r="P78" s="556">
        <v>1080801</v>
      </c>
      <c r="Q78" s="591">
        <v>8333679</v>
      </c>
      <c r="T78" s="538">
        <v>0</v>
      </c>
      <c r="U78" s="538">
        <v>0</v>
      </c>
    </row>
    <row r="79" spans="2:21" ht="12">
      <c r="B79" s="554"/>
      <c r="C79" s="555" t="s">
        <v>366</v>
      </c>
      <c r="D79" s="556">
        <v>0</v>
      </c>
      <c r="E79" s="591">
        <v>0</v>
      </c>
      <c r="F79" s="556">
        <v>23051342</v>
      </c>
      <c r="G79" s="591">
        <v>9100058</v>
      </c>
      <c r="H79" s="556">
        <v>38186773</v>
      </c>
      <c r="I79" s="591">
        <v>38929333</v>
      </c>
      <c r="J79" s="556">
        <v>75748167</v>
      </c>
      <c r="K79" s="591">
        <v>78532815</v>
      </c>
      <c r="L79" s="556">
        <v>17979958</v>
      </c>
      <c r="M79" s="591">
        <v>11426453</v>
      </c>
      <c r="N79" s="556">
        <v>0</v>
      </c>
      <c r="O79" s="591">
        <v>0</v>
      </c>
      <c r="P79" s="556">
        <v>154966240</v>
      </c>
      <c r="Q79" s="591">
        <v>137988659</v>
      </c>
      <c r="T79" s="538">
        <v>0</v>
      </c>
      <c r="U79" s="538">
        <v>0</v>
      </c>
    </row>
    <row r="80" spans="2:21" ht="12" hidden="1">
      <c r="B80" s="554"/>
      <c r="C80" s="555"/>
      <c r="D80" s="556"/>
      <c r="E80" s="591">
        <v>0</v>
      </c>
      <c r="F80" s="556"/>
      <c r="G80" s="591">
        <v>0</v>
      </c>
      <c r="H80" s="556"/>
      <c r="I80" s="591">
        <v>0</v>
      </c>
      <c r="J80" s="556"/>
      <c r="K80" s="591">
        <v>0</v>
      </c>
      <c r="L80" s="556"/>
      <c r="M80" s="591">
        <v>0</v>
      </c>
      <c r="N80" s="556"/>
      <c r="O80" s="591">
        <v>0</v>
      </c>
      <c r="P80" s="556"/>
      <c r="Q80" s="591"/>
      <c r="T80" s="538"/>
      <c r="U80" s="538"/>
    </row>
    <row r="81" spans="2:21" ht="12">
      <c r="B81" s="554"/>
      <c r="C81" s="544" t="s">
        <v>367</v>
      </c>
      <c r="D81" s="556">
        <v>0</v>
      </c>
      <c r="E81" s="591">
        <v>0</v>
      </c>
      <c r="F81" s="556">
        <v>22251694</v>
      </c>
      <c r="G81" s="591">
        <v>151172928</v>
      </c>
      <c r="H81" s="556">
        <v>124803322</v>
      </c>
      <c r="I81" s="591">
        <v>92220556</v>
      </c>
      <c r="J81" s="556">
        <v>1986964</v>
      </c>
      <c r="K81" s="591">
        <v>1924642</v>
      </c>
      <c r="L81" s="556">
        <v>1195593</v>
      </c>
      <c r="M81" s="591">
        <v>1673628</v>
      </c>
      <c r="N81" s="556">
        <v>0</v>
      </c>
      <c r="O81" s="591">
        <v>0</v>
      </c>
      <c r="P81" s="556">
        <v>150237573</v>
      </c>
      <c r="Q81" s="591">
        <v>246991754</v>
      </c>
      <c r="T81" s="538">
        <v>0</v>
      </c>
      <c r="U81" s="538">
        <v>0</v>
      </c>
    </row>
    <row r="82" spans="20:21" ht="12">
      <c r="T82" s="538">
        <v>0</v>
      </c>
      <c r="U82" s="538"/>
    </row>
    <row r="83" spans="2:21" ht="12">
      <c r="B83" s="533" t="s">
        <v>368</v>
      </c>
      <c r="C83" s="558"/>
      <c r="D83" s="552">
        <v>0</v>
      </c>
      <c r="E83" s="553">
        <v>0</v>
      </c>
      <c r="F83" s="552">
        <v>-138706282</v>
      </c>
      <c r="G83" s="553">
        <v>-79471018</v>
      </c>
      <c r="H83" s="552">
        <v>-492741084</v>
      </c>
      <c r="I83" s="553">
        <v>-732699771</v>
      </c>
      <c r="J83" s="552">
        <v>-254460404</v>
      </c>
      <c r="K83" s="553">
        <v>-247098475</v>
      </c>
      <c r="L83" s="552">
        <v>-208470846</v>
      </c>
      <c r="M83" s="553">
        <v>-177083437</v>
      </c>
      <c r="N83" s="552">
        <v>0</v>
      </c>
      <c r="O83" s="553">
        <v>0</v>
      </c>
      <c r="P83" s="552">
        <v>-1094378616</v>
      </c>
      <c r="Q83" s="553">
        <v>-1236352701</v>
      </c>
      <c r="T83" s="538">
        <v>0</v>
      </c>
      <c r="U83" s="538">
        <v>0</v>
      </c>
    </row>
    <row r="84" spans="2:21" ht="12">
      <c r="B84" s="554"/>
      <c r="C84" s="555" t="s">
        <v>369</v>
      </c>
      <c r="D84" s="556">
        <v>0</v>
      </c>
      <c r="E84" s="591">
        <v>0</v>
      </c>
      <c r="F84" s="556">
        <v>-138314478</v>
      </c>
      <c r="G84" s="591">
        <v>-79048271</v>
      </c>
      <c r="H84" s="556">
        <v>-343109025</v>
      </c>
      <c r="I84" s="591">
        <v>-590309131</v>
      </c>
      <c r="J84" s="556">
        <v>-192589135</v>
      </c>
      <c r="K84" s="591">
        <v>-184077622</v>
      </c>
      <c r="L84" s="556">
        <v>-197885760</v>
      </c>
      <c r="M84" s="591">
        <v>-163797910</v>
      </c>
      <c r="N84" s="556">
        <v>0</v>
      </c>
      <c r="O84" s="591">
        <v>0</v>
      </c>
      <c r="P84" s="556">
        <v>-871898398</v>
      </c>
      <c r="Q84" s="591">
        <v>-1017232934</v>
      </c>
      <c r="T84" s="538">
        <v>0</v>
      </c>
      <c r="U84" s="538">
        <v>0</v>
      </c>
    </row>
    <row r="85" spans="2:21" ht="12">
      <c r="B85" s="554"/>
      <c r="C85" s="555" t="s">
        <v>370</v>
      </c>
      <c r="D85" s="556">
        <v>0</v>
      </c>
      <c r="E85" s="591">
        <v>0</v>
      </c>
      <c r="F85" s="556">
        <v>0</v>
      </c>
      <c r="G85" s="591">
        <v>0</v>
      </c>
      <c r="H85" s="556">
        <v>0</v>
      </c>
      <c r="I85" s="591">
        <v>0</v>
      </c>
      <c r="J85" s="556">
        <v>0</v>
      </c>
      <c r="K85" s="591">
        <v>0</v>
      </c>
      <c r="L85" s="556">
        <v>0</v>
      </c>
      <c r="M85" s="591">
        <v>0</v>
      </c>
      <c r="N85" s="556">
        <v>0</v>
      </c>
      <c r="O85" s="591">
        <v>0</v>
      </c>
      <c r="P85" s="556">
        <v>0</v>
      </c>
      <c r="Q85" s="591">
        <v>0</v>
      </c>
      <c r="T85" s="538">
        <v>0</v>
      </c>
      <c r="U85" s="538">
        <v>0</v>
      </c>
    </row>
    <row r="86" spans="2:21" ht="12">
      <c r="B86" s="554"/>
      <c r="C86" s="555" t="s">
        <v>371</v>
      </c>
      <c r="D86" s="556">
        <v>0</v>
      </c>
      <c r="E86" s="591">
        <v>0</v>
      </c>
      <c r="F86" s="556">
        <v>-174088</v>
      </c>
      <c r="G86" s="591">
        <v>-422747</v>
      </c>
      <c r="H86" s="556">
        <v>-30258576</v>
      </c>
      <c r="I86" s="591">
        <v>-37363885</v>
      </c>
      <c r="J86" s="556">
        <v>-42809844</v>
      </c>
      <c r="K86" s="591">
        <v>-42086123</v>
      </c>
      <c r="L86" s="556">
        <v>0</v>
      </c>
      <c r="M86" s="591">
        <v>0</v>
      </c>
      <c r="N86" s="556">
        <v>0</v>
      </c>
      <c r="O86" s="591">
        <v>0</v>
      </c>
      <c r="P86" s="556">
        <v>-73242508</v>
      </c>
      <c r="Q86" s="591">
        <v>-79872755</v>
      </c>
      <c r="T86" s="538">
        <v>0</v>
      </c>
      <c r="U86" s="538">
        <v>0</v>
      </c>
    </row>
    <row r="87" spans="2:21" ht="12">
      <c r="B87" s="554"/>
      <c r="C87" s="555" t="s">
        <v>372</v>
      </c>
      <c r="D87" s="556">
        <v>0</v>
      </c>
      <c r="E87" s="591">
        <v>0</v>
      </c>
      <c r="F87" s="556">
        <v>-217716</v>
      </c>
      <c r="G87" s="591">
        <v>0</v>
      </c>
      <c r="H87" s="556">
        <v>-119373483</v>
      </c>
      <c r="I87" s="591">
        <v>-105026755</v>
      </c>
      <c r="J87" s="556">
        <v>-19061425</v>
      </c>
      <c r="K87" s="591">
        <v>-20934730</v>
      </c>
      <c r="L87" s="556">
        <v>-10585086</v>
      </c>
      <c r="M87" s="591">
        <v>-13285527</v>
      </c>
      <c r="N87" s="556">
        <v>0</v>
      </c>
      <c r="O87" s="591">
        <v>0</v>
      </c>
      <c r="P87" s="556">
        <v>-149237710</v>
      </c>
      <c r="Q87" s="591">
        <v>-139247012</v>
      </c>
      <c r="T87" s="538">
        <v>0</v>
      </c>
      <c r="U87" s="538">
        <v>0</v>
      </c>
    </row>
    <row r="88" spans="4:21" ht="12">
      <c r="D88" s="538"/>
      <c r="F88" s="538"/>
      <c r="H88" s="538"/>
      <c r="J88" s="538"/>
      <c r="L88" s="538"/>
      <c r="N88" s="538"/>
      <c r="P88" s="538"/>
      <c r="T88" s="538">
        <v>0</v>
      </c>
      <c r="U88" s="538">
        <v>0</v>
      </c>
    </row>
    <row r="89" spans="2:21" ht="12">
      <c r="B89" s="533" t="s">
        <v>373</v>
      </c>
      <c r="C89" s="558"/>
      <c r="D89" s="552">
        <v>0</v>
      </c>
      <c r="E89" s="553">
        <v>0</v>
      </c>
      <c r="F89" s="552">
        <v>201857014</v>
      </c>
      <c r="G89" s="553">
        <v>212256960</v>
      </c>
      <c r="H89" s="552">
        <v>241806581</v>
      </c>
      <c r="I89" s="553">
        <v>240285206</v>
      </c>
      <c r="J89" s="552">
        <v>189698040</v>
      </c>
      <c r="K89" s="553">
        <v>197094514</v>
      </c>
      <c r="L89" s="552">
        <v>101235617</v>
      </c>
      <c r="M89" s="553">
        <v>85671994</v>
      </c>
      <c r="N89" s="552">
        <v>0</v>
      </c>
      <c r="O89" s="553">
        <v>0</v>
      </c>
      <c r="P89" s="552">
        <v>734597252</v>
      </c>
      <c r="Q89" s="553">
        <v>735308674</v>
      </c>
      <c r="T89" s="538">
        <v>0</v>
      </c>
      <c r="U89" s="538">
        <v>0</v>
      </c>
    </row>
    <row r="90" spans="4:21" ht="12">
      <c r="D90" s="538"/>
      <c r="F90" s="538"/>
      <c r="H90" s="538"/>
      <c r="J90" s="538"/>
      <c r="L90" s="538"/>
      <c r="N90" s="538"/>
      <c r="P90" s="538"/>
      <c r="T90" s="538">
        <v>0</v>
      </c>
      <c r="U90" s="538">
        <v>0</v>
      </c>
    </row>
    <row r="91" spans="2:21" ht="12">
      <c r="B91" s="539"/>
      <c r="C91" s="544" t="s">
        <v>374</v>
      </c>
      <c r="D91" s="556">
        <v>0</v>
      </c>
      <c r="E91" s="591">
        <v>0</v>
      </c>
      <c r="F91" s="556">
        <v>12634545</v>
      </c>
      <c r="G91" s="591">
        <v>16399430</v>
      </c>
      <c r="H91" s="556">
        <v>7317184</v>
      </c>
      <c r="I91" s="591">
        <v>5439738</v>
      </c>
      <c r="J91" s="556">
        <v>3557986</v>
      </c>
      <c r="K91" s="591">
        <v>1892428</v>
      </c>
      <c r="L91" s="556">
        <v>2307735</v>
      </c>
      <c r="M91" s="591">
        <v>1938861</v>
      </c>
      <c r="N91" s="556">
        <v>0</v>
      </c>
      <c r="O91" s="591">
        <v>0</v>
      </c>
      <c r="P91" s="556">
        <v>25817450</v>
      </c>
      <c r="Q91" s="591">
        <v>25670457</v>
      </c>
      <c r="T91" s="538">
        <v>0</v>
      </c>
      <c r="U91" s="538">
        <v>0</v>
      </c>
    </row>
    <row r="92" spans="2:21" ht="12">
      <c r="B92" s="539"/>
      <c r="C92" s="544" t="s">
        <v>375</v>
      </c>
      <c r="D92" s="556">
        <v>0</v>
      </c>
      <c r="E92" s="591">
        <v>0</v>
      </c>
      <c r="F92" s="556">
        <v>-85838560</v>
      </c>
      <c r="G92" s="591">
        <v>-110465977</v>
      </c>
      <c r="H92" s="556">
        <v>-36855660</v>
      </c>
      <c r="I92" s="591">
        <v>-41187367</v>
      </c>
      <c r="J92" s="556">
        <v>-16800888</v>
      </c>
      <c r="K92" s="591">
        <v>-17143025</v>
      </c>
      <c r="L92" s="556">
        <v>-12202848</v>
      </c>
      <c r="M92" s="591">
        <v>-10668089</v>
      </c>
      <c r="N92" s="556">
        <v>0</v>
      </c>
      <c r="O92" s="591">
        <v>0</v>
      </c>
      <c r="P92" s="556">
        <v>-151697956</v>
      </c>
      <c r="Q92" s="591">
        <v>-179464458</v>
      </c>
      <c r="T92" s="538">
        <v>0</v>
      </c>
      <c r="U92" s="538">
        <v>0</v>
      </c>
    </row>
    <row r="93" spans="2:21" ht="12">
      <c r="B93" s="539"/>
      <c r="C93" s="544" t="s">
        <v>376</v>
      </c>
      <c r="D93" s="556">
        <v>0</v>
      </c>
      <c r="E93" s="591">
        <v>0</v>
      </c>
      <c r="F93" s="556">
        <v>-50166695</v>
      </c>
      <c r="G93" s="591">
        <v>-78390088</v>
      </c>
      <c r="H93" s="556">
        <v>-90339380</v>
      </c>
      <c r="I93" s="591">
        <v>-80388161</v>
      </c>
      <c r="J93" s="556">
        <v>-28230840</v>
      </c>
      <c r="K93" s="591">
        <v>-33034089</v>
      </c>
      <c r="L93" s="556">
        <v>-14013429</v>
      </c>
      <c r="M93" s="591">
        <v>-12325574</v>
      </c>
      <c r="N93" s="556">
        <v>0</v>
      </c>
      <c r="O93" s="591">
        <v>0</v>
      </c>
      <c r="P93" s="556">
        <v>-182750344</v>
      </c>
      <c r="Q93" s="591">
        <v>-204137912</v>
      </c>
      <c r="T93" s="538">
        <v>0</v>
      </c>
      <c r="U93" s="538">
        <v>0</v>
      </c>
    </row>
    <row r="94" spans="4:21" ht="12">
      <c r="D94" s="538"/>
      <c r="F94" s="538"/>
      <c r="H94" s="538"/>
      <c r="J94" s="538"/>
      <c r="L94" s="538"/>
      <c r="N94" s="538"/>
      <c r="P94" s="538"/>
      <c r="T94" s="538">
        <v>0</v>
      </c>
      <c r="U94" s="538">
        <v>0</v>
      </c>
    </row>
    <row r="95" spans="2:21" ht="12">
      <c r="B95" s="533" t="s">
        <v>377</v>
      </c>
      <c r="C95" s="558"/>
      <c r="D95" s="552">
        <v>0</v>
      </c>
      <c r="E95" s="553">
        <v>0</v>
      </c>
      <c r="F95" s="552">
        <v>78486304</v>
      </c>
      <c r="G95" s="553">
        <v>39800325</v>
      </c>
      <c r="H95" s="552">
        <v>121928725</v>
      </c>
      <c r="I95" s="553">
        <v>124149416</v>
      </c>
      <c r="J95" s="552">
        <v>148224298</v>
      </c>
      <c r="K95" s="553">
        <v>148809828</v>
      </c>
      <c r="L95" s="552">
        <v>77327075</v>
      </c>
      <c r="M95" s="553">
        <v>64617192</v>
      </c>
      <c r="N95" s="552">
        <v>0</v>
      </c>
      <c r="O95" s="553">
        <v>0</v>
      </c>
      <c r="P95" s="552">
        <v>425966402</v>
      </c>
      <c r="Q95" s="553">
        <v>377376761</v>
      </c>
      <c r="T95" s="538">
        <v>0</v>
      </c>
      <c r="U95" s="538">
        <v>0</v>
      </c>
    </row>
    <row r="96" spans="4:21" ht="12">
      <c r="D96" s="538"/>
      <c r="F96" s="538"/>
      <c r="H96" s="538"/>
      <c r="J96" s="538"/>
      <c r="L96" s="538"/>
      <c r="N96" s="538"/>
      <c r="P96" s="538"/>
      <c r="T96" s="538">
        <v>0</v>
      </c>
      <c r="U96" s="538">
        <v>0</v>
      </c>
    </row>
    <row r="97" spans="2:21" ht="12">
      <c r="B97" s="554"/>
      <c r="C97" s="544" t="s">
        <v>378</v>
      </c>
      <c r="D97" s="556">
        <v>0</v>
      </c>
      <c r="E97" s="591">
        <v>0</v>
      </c>
      <c r="F97" s="556">
        <v>-5251703</v>
      </c>
      <c r="G97" s="591">
        <v>-5935852</v>
      </c>
      <c r="H97" s="556">
        <v>-37342295</v>
      </c>
      <c r="I97" s="591">
        <v>-36724512</v>
      </c>
      <c r="J97" s="556">
        <v>-27495354</v>
      </c>
      <c r="K97" s="591">
        <v>-31249302</v>
      </c>
      <c r="L97" s="556">
        <v>-15395754</v>
      </c>
      <c r="M97" s="591">
        <v>-13792539</v>
      </c>
      <c r="N97" s="556">
        <v>0</v>
      </c>
      <c r="O97" s="591">
        <v>0</v>
      </c>
      <c r="P97" s="556">
        <v>-85485106</v>
      </c>
      <c r="Q97" s="591">
        <v>-87702205</v>
      </c>
      <c r="T97" s="538">
        <v>0</v>
      </c>
      <c r="U97" s="538">
        <v>0</v>
      </c>
    </row>
    <row r="98" spans="2:21" ht="24">
      <c r="B98" s="554"/>
      <c r="C98" s="544" t="s">
        <v>379</v>
      </c>
      <c r="D98" s="556">
        <v>0</v>
      </c>
      <c r="E98" s="591">
        <v>0</v>
      </c>
      <c r="F98" s="556">
        <v>-2591707</v>
      </c>
      <c r="G98" s="591">
        <v>-1165193</v>
      </c>
      <c r="H98" s="556">
        <v>-19847014</v>
      </c>
      <c r="I98" s="591">
        <v>-19468119</v>
      </c>
      <c r="J98" s="556">
        <v>-659459</v>
      </c>
      <c r="K98" s="591">
        <v>217135</v>
      </c>
      <c r="L98" s="556">
        <v>-1206595</v>
      </c>
      <c r="M98" s="591">
        <v>-851561</v>
      </c>
      <c r="N98" s="556">
        <v>0</v>
      </c>
      <c r="O98" s="591">
        <v>0</v>
      </c>
      <c r="P98" s="556">
        <v>-24304775</v>
      </c>
      <c r="Q98" s="591">
        <v>-21267738</v>
      </c>
      <c r="T98" s="538">
        <v>0</v>
      </c>
      <c r="U98" s="538">
        <v>0</v>
      </c>
    </row>
    <row r="99" spans="2:21" ht="12" hidden="1">
      <c r="B99" s="559"/>
      <c r="C99" s="559"/>
      <c r="D99" s="560"/>
      <c r="E99" s="592"/>
      <c r="F99" s="560"/>
      <c r="G99" s="592"/>
      <c r="H99" s="560"/>
      <c r="I99" s="592"/>
      <c r="J99" s="560"/>
      <c r="K99" s="592"/>
      <c r="L99" s="560"/>
      <c r="M99" s="592"/>
      <c r="N99" s="560"/>
      <c r="O99" s="592"/>
      <c r="P99" s="560"/>
      <c r="Q99" s="592"/>
      <c r="T99" s="538"/>
      <c r="U99" s="538"/>
    </row>
    <row r="100" spans="4:21" ht="12">
      <c r="D100" s="538"/>
      <c r="F100" s="538"/>
      <c r="H100" s="538"/>
      <c r="J100" s="538"/>
      <c r="L100" s="538"/>
      <c r="N100" s="538"/>
      <c r="P100" s="538"/>
      <c r="T100" s="538">
        <v>0</v>
      </c>
      <c r="U100" s="538">
        <v>0</v>
      </c>
    </row>
    <row r="101" spans="2:21" ht="12">
      <c r="B101" s="533" t="s">
        <v>380</v>
      </c>
      <c r="C101" s="558"/>
      <c r="D101" s="552">
        <v>0</v>
      </c>
      <c r="E101" s="553">
        <v>0</v>
      </c>
      <c r="F101" s="552">
        <v>70642894</v>
      </c>
      <c r="G101" s="553">
        <v>32699280</v>
      </c>
      <c r="H101" s="552">
        <v>64739416</v>
      </c>
      <c r="I101" s="553">
        <v>67956785</v>
      </c>
      <c r="J101" s="552">
        <v>120069485</v>
      </c>
      <c r="K101" s="553">
        <v>117777661</v>
      </c>
      <c r="L101" s="552">
        <v>60724726</v>
      </c>
      <c r="M101" s="553">
        <v>49973092</v>
      </c>
      <c r="N101" s="552">
        <v>0</v>
      </c>
      <c r="O101" s="553">
        <v>0</v>
      </c>
      <c r="P101" s="552">
        <v>316176521</v>
      </c>
      <c r="Q101" s="553">
        <v>268406818</v>
      </c>
      <c r="T101" s="538">
        <v>0</v>
      </c>
      <c r="U101" s="538">
        <v>0</v>
      </c>
    </row>
    <row r="102" spans="2:21" ht="6" customHeight="1">
      <c r="B102" s="579"/>
      <c r="C102" s="580"/>
      <c r="D102" s="538"/>
      <c r="F102" s="538"/>
      <c r="H102" s="538"/>
      <c r="J102" s="538"/>
      <c r="L102" s="538"/>
      <c r="N102" s="538"/>
      <c r="P102" s="538"/>
      <c r="T102" s="538">
        <v>0</v>
      </c>
      <c r="U102" s="538">
        <v>0</v>
      </c>
    </row>
    <row r="103" spans="2:21" ht="12">
      <c r="B103" s="533" t="s">
        <v>381</v>
      </c>
      <c r="C103" s="558"/>
      <c r="D103" s="552">
        <v>0</v>
      </c>
      <c r="E103" s="553">
        <v>0</v>
      </c>
      <c r="F103" s="552">
        <v>-75356798</v>
      </c>
      <c r="G103" s="553">
        <v>16678604</v>
      </c>
      <c r="H103" s="552">
        <v>-49945075</v>
      </c>
      <c r="I103" s="553">
        <v>-24710936</v>
      </c>
      <c r="J103" s="552">
        <v>-15943785</v>
      </c>
      <c r="K103" s="553">
        <v>-14398090</v>
      </c>
      <c r="L103" s="552">
        <v>-7547590</v>
      </c>
      <c r="M103" s="553">
        <v>-7751392</v>
      </c>
      <c r="N103" s="552">
        <v>0</v>
      </c>
      <c r="O103" s="553">
        <v>0</v>
      </c>
      <c r="P103" s="552">
        <v>-148793248</v>
      </c>
      <c r="Q103" s="553">
        <v>-30181814</v>
      </c>
      <c r="T103" s="538">
        <v>0</v>
      </c>
      <c r="U103" s="538">
        <v>0</v>
      </c>
    </row>
    <row r="104" spans="2:21" ht="12">
      <c r="B104" s="533"/>
      <c r="C104" s="558" t="s">
        <v>382</v>
      </c>
      <c r="D104" s="552">
        <v>0</v>
      </c>
      <c r="E104" s="553">
        <v>0</v>
      </c>
      <c r="F104" s="552">
        <v>8280111</v>
      </c>
      <c r="G104" s="553">
        <v>51281094</v>
      </c>
      <c r="H104" s="552">
        <v>42088122</v>
      </c>
      <c r="I104" s="553">
        <v>47762021</v>
      </c>
      <c r="J104" s="552">
        <v>2875886</v>
      </c>
      <c r="K104" s="553">
        <v>2816578</v>
      </c>
      <c r="L104" s="552">
        <v>1540514</v>
      </c>
      <c r="M104" s="553">
        <v>1832909</v>
      </c>
      <c r="N104" s="552">
        <v>0</v>
      </c>
      <c r="O104" s="553">
        <v>0</v>
      </c>
      <c r="P104" s="552">
        <v>54784633</v>
      </c>
      <c r="Q104" s="553">
        <v>103692602</v>
      </c>
      <c r="T104" s="538">
        <v>0</v>
      </c>
      <c r="U104" s="538">
        <v>0</v>
      </c>
    </row>
    <row r="105" spans="2:21" ht="12.75" customHeight="1">
      <c r="B105" s="554"/>
      <c r="C105" s="544" t="s">
        <v>383</v>
      </c>
      <c r="D105" s="556"/>
      <c r="E105" s="591"/>
      <c r="F105" s="556">
        <v>3969090</v>
      </c>
      <c r="G105" s="591">
        <v>277984</v>
      </c>
      <c r="H105" s="556">
        <v>4670062</v>
      </c>
      <c r="I105" s="591">
        <v>2602498</v>
      </c>
      <c r="J105" s="556">
        <v>1703961</v>
      </c>
      <c r="K105" s="591">
        <v>1718228</v>
      </c>
      <c r="L105" s="556">
        <v>334537</v>
      </c>
      <c r="M105" s="591">
        <v>629737</v>
      </c>
      <c r="N105" s="556"/>
      <c r="O105" s="591"/>
      <c r="P105" s="556">
        <v>10677650</v>
      </c>
      <c r="Q105" s="591">
        <v>5228447</v>
      </c>
      <c r="T105" s="538">
        <v>0</v>
      </c>
      <c r="U105" s="538">
        <v>0</v>
      </c>
    </row>
    <row r="106" spans="2:21" ht="12.75" customHeight="1">
      <c r="B106" s="554"/>
      <c r="C106" s="544" t="s">
        <v>384</v>
      </c>
      <c r="D106" s="556"/>
      <c r="E106" s="591"/>
      <c r="F106" s="556">
        <v>4311021</v>
      </c>
      <c r="G106" s="591">
        <v>51003110</v>
      </c>
      <c r="H106" s="556">
        <v>37418060</v>
      </c>
      <c r="I106" s="591">
        <v>45159523</v>
      </c>
      <c r="J106" s="556">
        <v>1171925</v>
      </c>
      <c r="K106" s="591">
        <v>1098350</v>
      </c>
      <c r="L106" s="556">
        <v>1205977</v>
      </c>
      <c r="M106" s="591">
        <v>1203172</v>
      </c>
      <c r="N106" s="556"/>
      <c r="O106" s="591"/>
      <c r="P106" s="556">
        <v>44106983</v>
      </c>
      <c r="Q106" s="591">
        <v>98464155</v>
      </c>
      <c r="T106" s="538">
        <v>0</v>
      </c>
      <c r="U106" s="538">
        <v>0</v>
      </c>
    </row>
    <row r="107" spans="2:21" ht="12">
      <c r="B107" s="533"/>
      <c r="C107" s="558" t="s">
        <v>385</v>
      </c>
      <c r="D107" s="552">
        <v>0</v>
      </c>
      <c r="E107" s="553">
        <v>0</v>
      </c>
      <c r="F107" s="552">
        <v>-83296920</v>
      </c>
      <c r="G107" s="553">
        <v>-34872848</v>
      </c>
      <c r="H107" s="552">
        <v>-87907489</v>
      </c>
      <c r="I107" s="553">
        <v>-72356992</v>
      </c>
      <c r="J107" s="552">
        <v>-18762309</v>
      </c>
      <c r="K107" s="553">
        <v>-17317367</v>
      </c>
      <c r="L107" s="552">
        <v>-9291207</v>
      </c>
      <c r="M107" s="553">
        <v>-9174340</v>
      </c>
      <c r="N107" s="552">
        <v>0</v>
      </c>
      <c r="O107" s="553">
        <v>0</v>
      </c>
      <c r="P107" s="552">
        <v>-199257925</v>
      </c>
      <c r="Q107" s="553">
        <v>-133721547</v>
      </c>
      <c r="T107" s="538">
        <v>0</v>
      </c>
      <c r="U107" s="538">
        <v>0</v>
      </c>
    </row>
    <row r="108" spans="2:21" ht="12">
      <c r="B108" s="554"/>
      <c r="C108" s="544" t="s">
        <v>386</v>
      </c>
      <c r="D108" s="556"/>
      <c r="E108" s="591"/>
      <c r="F108" s="556">
        <v>-40115</v>
      </c>
      <c r="G108" s="591">
        <v>-702227</v>
      </c>
      <c r="H108" s="556">
        <v>-13354522</v>
      </c>
      <c r="I108" s="591">
        <v>-7980931</v>
      </c>
      <c r="J108" s="556">
        <v>-1262011</v>
      </c>
      <c r="K108" s="591">
        <v>0</v>
      </c>
      <c r="L108" s="556">
        <v>-1239214</v>
      </c>
      <c r="M108" s="591">
        <v>-828422</v>
      </c>
      <c r="N108" s="556"/>
      <c r="O108" s="591"/>
      <c r="P108" s="556">
        <v>-15895862</v>
      </c>
      <c r="Q108" s="591">
        <v>-9511580</v>
      </c>
      <c r="T108" s="538">
        <v>0</v>
      </c>
      <c r="U108" s="538">
        <v>0</v>
      </c>
    </row>
    <row r="109" spans="2:21" ht="12">
      <c r="B109" s="554"/>
      <c r="C109" s="544" t="s">
        <v>387</v>
      </c>
      <c r="D109" s="556"/>
      <c r="E109" s="591"/>
      <c r="F109" s="556">
        <v>0</v>
      </c>
      <c r="G109" s="591">
        <v>0</v>
      </c>
      <c r="H109" s="556">
        <v>-22982416</v>
      </c>
      <c r="I109" s="591">
        <v>-27844783</v>
      </c>
      <c r="J109" s="556">
        <v>-14648784</v>
      </c>
      <c r="K109" s="591">
        <v>-12994213</v>
      </c>
      <c r="L109" s="556">
        <v>-7085940</v>
      </c>
      <c r="M109" s="591">
        <v>-7172496</v>
      </c>
      <c r="N109" s="556"/>
      <c r="O109" s="591"/>
      <c r="P109" s="556">
        <v>-44717140</v>
      </c>
      <c r="Q109" s="591">
        <v>-48011492</v>
      </c>
      <c r="T109" s="538">
        <v>0</v>
      </c>
      <c r="U109" s="538">
        <v>0</v>
      </c>
    </row>
    <row r="110" spans="2:21" ht="12">
      <c r="B110" s="554"/>
      <c r="C110" s="544" t="s">
        <v>388</v>
      </c>
      <c r="D110" s="556"/>
      <c r="E110" s="591"/>
      <c r="F110" s="556">
        <v>-83256805</v>
      </c>
      <c r="G110" s="591">
        <v>-34170621</v>
      </c>
      <c r="H110" s="556">
        <v>-51570551</v>
      </c>
      <c r="I110" s="591">
        <v>-36531278</v>
      </c>
      <c r="J110" s="556">
        <v>-2851514</v>
      </c>
      <c r="K110" s="591">
        <v>-4323154</v>
      </c>
      <c r="L110" s="556">
        <v>-966053</v>
      </c>
      <c r="M110" s="591">
        <v>-1173422</v>
      </c>
      <c r="N110" s="556"/>
      <c r="O110" s="591"/>
      <c r="P110" s="556">
        <v>-138644923</v>
      </c>
      <c r="Q110" s="591">
        <v>-76198475</v>
      </c>
      <c r="R110" s="538"/>
      <c r="T110" s="538">
        <v>0</v>
      </c>
      <c r="U110" s="538">
        <v>0</v>
      </c>
    </row>
    <row r="111" spans="2:21" ht="12">
      <c r="B111" s="554"/>
      <c r="C111" s="544" t="s">
        <v>389</v>
      </c>
      <c r="D111" s="556">
        <v>0</v>
      </c>
      <c r="E111" s="591">
        <v>0</v>
      </c>
      <c r="F111" s="556">
        <v>0</v>
      </c>
      <c r="G111" s="591">
        <v>0</v>
      </c>
      <c r="H111" s="556">
        <v>0</v>
      </c>
      <c r="I111" s="591">
        <v>0</v>
      </c>
      <c r="J111" s="556">
        <v>0</v>
      </c>
      <c r="K111" s="591">
        <v>0</v>
      </c>
      <c r="L111" s="556">
        <v>0</v>
      </c>
      <c r="M111" s="591">
        <v>0</v>
      </c>
      <c r="N111" s="556">
        <v>0</v>
      </c>
      <c r="O111" s="591">
        <v>0</v>
      </c>
      <c r="P111" s="556">
        <v>0</v>
      </c>
      <c r="Q111" s="591">
        <v>0</v>
      </c>
      <c r="T111" s="538">
        <v>0</v>
      </c>
      <c r="U111" s="538">
        <v>0</v>
      </c>
    </row>
    <row r="112" spans="2:21" ht="12">
      <c r="B112" s="554"/>
      <c r="C112" s="544" t="s">
        <v>390</v>
      </c>
      <c r="D112" s="552">
        <v>0</v>
      </c>
      <c r="E112" s="553">
        <v>0</v>
      </c>
      <c r="F112" s="552">
        <v>-339989</v>
      </c>
      <c r="G112" s="553">
        <v>270358</v>
      </c>
      <c r="H112" s="552">
        <v>-4125708</v>
      </c>
      <c r="I112" s="553">
        <v>-115965</v>
      </c>
      <c r="J112" s="552">
        <v>-57362</v>
      </c>
      <c r="K112" s="553">
        <v>102699</v>
      </c>
      <c r="L112" s="552">
        <v>203103</v>
      </c>
      <c r="M112" s="553">
        <v>-409961</v>
      </c>
      <c r="N112" s="552">
        <v>0</v>
      </c>
      <c r="O112" s="553">
        <v>0</v>
      </c>
      <c r="P112" s="552">
        <v>-4319956</v>
      </c>
      <c r="Q112" s="553">
        <v>-152869</v>
      </c>
      <c r="T112" s="538">
        <v>0</v>
      </c>
      <c r="U112" s="538">
        <v>0</v>
      </c>
    </row>
    <row r="113" spans="2:21" ht="12">
      <c r="B113" s="554"/>
      <c r="C113" s="555" t="s">
        <v>391</v>
      </c>
      <c r="D113" s="556">
        <v>0</v>
      </c>
      <c r="E113" s="591">
        <v>0</v>
      </c>
      <c r="F113" s="556">
        <v>1372948</v>
      </c>
      <c r="G113" s="591">
        <v>446506</v>
      </c>
      <c r="H113" s="556">
        <v>20401395</v>
      </c>
      <c r="I113" s="591">
        <v>357969</v>
      </c>
      <c r="J113" s="556">
        <v>981279</v>
      </c>
      <c r="K113" s="591">
        <v>511725</v>
      </c>
      <c r="L113" s="556">
        <v>1520006</v>
      </c>
      <c r="M113" s="591">
        <v>568897</v>
      </c>
      <c r="N113" s="556">
        <v>0</v>
      </c>
      <c r="O113" s="591">
        <v>-17302</v>
      </c>
      <c r="P113" s="556">
        <v>24275628</v>
      </c>
      <c r="Q113" s="591">
        <v>1867795</v>
      </c>
      <c r="T113" s="538">
        <v>0</v>
      </c>
      <c r="U113" s="538">
        <v>0</v>
      </c>
    </row>
    <row r="114" spans="2:21" ht="12">
      <c r="B114" s="554"/>
      <c r="C114" s="555" t="s">
        <v>392</v>
      </c>
      <c r="D114" s="556">
        <v>0</v>
      </c>
      <c r="E114" s="591">
        <v>0</v>
      </c>
      <c r="F114" s="556">
        <v>-1712937</v>
      </c>
      <c r="G114" s="591">
        <v>-176148</v>
      </c>
      <c r="H114" s="556">
        <v>-24527103</v>
      </c>
      <c r="I114" s="591">
        <v>-473934</v>
      </c>
      <c r="J114" s="556">
        <v>-1038641</v>
      </c>
      <c r="K114" s="591">
        <v>-409026</v>
      </c>
      <c r="L114" s="556">
        <v>-1316903</v>
      </c>
      <c r="M114" s="591">
        <v>-978858</v>
      </c>
      <c r="N114" s="556">
        <v>0</v>
      </c>
      <c r="O114" s="591">
        <v>17302</v>
      </c>
      <c r="P114" s="556">
        <v>-28595584</v>
      </c>
      <c r="Q114" s="591">
        <v>-2020664</v>
      </c>
      <c r="T114" s="538">
        <v>0</v>
      </c>
      <c r="U114" s="538">
        <v>0</v>
      </c>
    </row>
    <row r="115" spans="4:21" ht="6.75" customHeight="1">
      <c r="D115" s="538"/>
      <c r="F115" s="538"/>
      <c r="H115" s="538"/>
      <c r="J115" s="538"/>
      <c r="L115" s="538"/>
      <c r="N115" s="538"/>
      <c r="P115" s="538"/>
      <c r="T115" s="538">
        <v>0</v>
      </c>
      <c r="U115" s="538">
        <v>0</v>
      </c>
    </row>
    <row r="116" spans="2:21" ht="24">
      <c r="B116" s="565"/>
      <c r="C116" s="544" t="s">
        <v>393</v>
      </c>
      <c r="D116" s="556">
        <v>0</v>
      </c>
      <c r="E116" s="591">
        <v>0</v>
      </c>
      <c r="F116" s="556">
        <v>16090</v>
      </c>
      <c r="G116" s="591">
        <v>16147</v>
      </c>
      <c r="H116" s="556">
        <v>0</v>
      </c>
      <c r="I116" s="591">
        <v>0</v>
      </c>
      <c r="J116" s="556">
        <v>1108676</v>
      </c>
      <c r="K116" s="591">
        <v>853818</v>
      </c>
      <c r="L116" s="556">
        <v>0</v>
      </c>
      <c r="M116" s="591">
        <v>0</v>
      </c>
      <c r="N116" s="556">
        <v>0</v>
      </c>
      <c r="O116" s="591">
        <v>0</v>
      </c>
      <c r="P116" s="556">
        <v>1124766</v>
      </c>
      <c r="Q116" s="591">
        <v>869965</v>
      </c>
      <c r="T116" s="538">
        <v>0</v>
      </c>
      <c r="U116" s="538">
        <v>0</v>
      </c>
    </row>
    <row r="117" spans="2:21" ht="12">
      <c r="B117" s="566"/>
      <c r="C117" s="544" t="s">
        <v>394</v>
      </c>
      <c r="D117" s="552">
        <v>0</v>
      </c>
      <c r="E117" s="537">
        <v>0</v>
      </c>
      <c r="F117" s="552">
        <v>0</v>
      </c>
      <c r="G117" s="537">
        <v>0</v>
      </c>
      <c r="H117" s="552">
        <v>0</v>
      </c>
      <c r="I117" s="537">
        <v>0</v>
      </c>
      <c r="J117" s="552">
        <v>-29595</v>
      </c>
      <c r="K117" s="537">
        <v>3607</v>
      </c>
      <c r="L117" s="552">
        <v>4837</v>
      </c>
      <c r="M117" s="537">
        <v>568064</v>
      </c>
      <c r="N117" s="552">
        <v>0</v>
      </c>
      <c r="O117" s="537">
        <v>0</v>
      </c>
      <c r="P117" s="552">
        <v>-24758</v>
      </c>
      <c r="Q117" s="537">
        <v>571671</v>
      </c>
      <c r="T117" s="538">
        <v>0</v>
      </c>
      <c r="U117" s="538">
        <v>0</v>
      </c>
    </row>
    <row r="118" spans="2:21" ht="12">
      <c r="B118" s="533"/>
      <c r="C118" s="555" t="s">
        <v>395</v>
      </c>
      <c r="D118" s="556">
        <v>0</v>
      </c>
      <c r="E118" s="591">
        <v>0</v>
      </c>
      <c r="F118" s="556">
        <v>0</v>
      </c>
      <c r="G118" s="591">
        <v>0</v>
      </c>
      <c r="H118" s="556">
        <v>0</v>
      </c>
      <c r="I118" s="591">
        <v>0</v>
      </c>
      <c r="J118" s="556">
        <v>0</v>
      </c>
      <c r="K118" s="591">
        <v>0</v>
      </c>
      <c r="L118" s="556">
        <v>0</v>
      </c>
      <c r="M118" s="591">
        <v>0</v>
      </c>
      <c r="N118" s="556">
        <v>0</v>
      </c>
      <c r="O118" s="591">
        <v>0</v>
      </c>
      <c r="P118" s="556">
        <v>0</v>
      </c>
      <c r="Q118" s="591">
        <v>0</v>
      </c>
      <c r="T118" s="538">
        <v>0</v>
      </c>
      <c r="U118" s="538">
        <v>0</v>
      </c>
    </row>
    <row r="119" spans="2:21" ht="12">
      <c r="B119" s="533"/>
      <c r="C119" s="555" t="s">
        <v>396</v>
      </c>
      <c r="D119" s="556">
        <v>0</v>
      </c>
      <c r="E119" s="591">
        <v>0</v>
      </c>
      <c r="F119" s="556">
        <v>0</v>
      </c>
      <c r="G119" s="591">
        <v>0</v>
      </c>
      <c r="H119" s="556">
        <v>0</v>
      </c>
      <c r="I119" s="591">
        <v>0</v>
      </c>
      <c r="J119" s="556">
        <v>-29595</v>
      </c>
      <c r="K119" s="591">
        <v>3607</v>
      </c>
      <c r="L119" s="556">
        <v>4837</v>
      </c>
      <c r="M119" s="591">
        <v>568064</v>
      </c>
      <c r="N119" s="556">
        <v>0</v>
      </c>
      <c r="O119" s="591">
        <v>0</v>
      </c>
      <c r="P119" s="556">
        <v>-24758</v>
      </c>
      <c r="Q119" s="591">
        <v>571671</v>
      </c>
      <c r="T119" s="538">
        <v>0</v>
      </c>
      <c r="U119" s="538">
        <v>0</v>
      </c>
    </row>
    <row r="120" spans="4:21" ht="6" customHeight="1">
      <c r="D120" s="538"/>
      <c r="F120" s="538"/>
      <c r="H120" s="538"/>
      <c r="J120" s="538"/>
      <c r="L120" s="538"/>
      <c r="N120" s="538"/>
      <c r="P120" s="538"/>
      <c r="T120" s="538">
        <v>0</v>
      </c>
      <c r="U120" s="538">
        <v>0</v>
      </c>
    </row>
    <row r="121" spans="2:21" ht="12">
      <c r="B121" s="533" t="s">
        <v>397</v>
      </c>
      <c r="C121" s="558"/>
      <c r="D121" s="552">
        <v>0</v>
      </c>
      <c r="E121" s="537">
        <v>0</v>
      </c>
      <c r="F121" s="552">
        <v>-4697814</v>
      </c>
      <c r="G121" s="537">
        <v>49394031</v>
      </c>
      <c r="H121" s="552">
        <v>14794341</v>
      </c>
      <c r="I121" s="537">
        <v>43245849</v>
      </c>
      <c r="J121" s="552">
        <v>105204781</v>
      </c>
      <c r="K121" s="537">
        <v>104236996</v>
      </c>
      <c r="L121" s="552">
        <v>53181973</v>
      </c>
      <c r="M121" s="537">
        <v>42789764</v>
      </c>
      <c r="N121" s="552">
        <v>0</v>
      </c>
      <c r="O121" s="537">
        <v>0</v>
      </c>
      <c r="P121" s="552">
        <v>168483281</v>
      </c>
      <c r="Q121" s="537">
        <v>239666640</v>
      </c>
      <c r="T121" s="538">
        <v>0</v>
      </c>
      <c r="U121" s="538">
        <v>0</v>
      </c>
    </row>
    <row r="122" spans="2:21" ht="12" hidden="1">
      <c r="B122" s="593"/>
      <c r="C122" s="594"/>
      <c r="D122" s="586"/>
      <c r="E122" s="527"/>
      <c r="F122" s="586"/>
      <c r="G122" s="527"/>
      <c r="H122" s="586"/>
      <c r="I122" s="527"/>
      <c r="J122" s="586"/>
      <c r="K122" s="527"/>
      <c r="L122" s="586"/>
      <c r="M122" s="527"/>
      <c r="N122" s="586"/>
      <c r="O122" s="527"/>
      <c r="P122" s="586"/>
      <c r="Q122" s="527"/>
      <c r="T122" s="538"/>
      <c r="U122" s="538"/>
    </row>
    <row r="123" spans="4:21" ht="3.75" customHeight="1">
      <c r="D123" s="538"/>
      <c r="F123" s="538"/>
      <c r="H123" s="538"/>
      <c r="J123" s="538"/>
      <c r="L123" s="538"/>
      <c r="N123" s="538"/>
      <c r="P123" s="538"/>
      <c r="T123" s="538">
        <v>0</v>
      </c>
      <c r="U123" s="538">
        <v>0</v>
      </c>
    </row>
    <row r="124" spans="2:21" ht="12">
      <c r="B124" s="554"/>
      <c r="C124" s="544" t="s">
        <v>398</v>
      </c>
      <c r="D124" s="556">
        <v>0</v>
      </c>
      <c r="E124" s="591">
        <v>0</v>
      </c>
      <c r="F124" s="556">
        <v>-564613</v>
      </c>
      <c r="G124" s="591">
        <v>0</v>
      </c>
      <c r="H124" s="556">
        <v>2587816</v>
      </c>
      <c r="I124" s="591">
        <v>-7136746</v>
      </c>
      <c r="J124" s="556">
        <v>-44031203</v>
      </c>
      <c r="K124" s="591">
        <v>-44663024</v>
      </c>
      <c r="L124" s="556">
        <v>-15744153</v>
      </c>
      <c r="M124" s="591">
        <v>-13291895</v>
      </c>
      <c r="N124" s="556">
        <v>0</v>
      </c>
      <c r="O124" s="591">
        <v>0</v>
      </c>
      <c r="P124" s="556">
        <v>-57752153</v>
      </c>
      <c r="Q124" s="591">
        <v>-65091665</v>
      </c>
      <c r="T124" s="538">
        <v>0</v>
      </c>
      <c r="U124" s="538">
        <v>0</v>
      </c>
    </row>
    <row r="125" spans="4:21" ht="4.5" customHeight="1">
      <c r="D125" s="538"/>
      <c r="F125" s="538"/>
      <c r="H125" s="538"/>
      <c r="J125" s="538"/>
      <c r="L125" s="538"/>
      <c r="N125" s="538"/>
      <c r="P125" s="538"/>
      <c r="T125" s="538">
        <v>0</v>
      </c>
      <c r="U125" s="538">
        <v>0</v>
      </c>
    </row>
    <row r="126" spans="2:21" ht="12">
      <c r="B126" s="533" t="s">
        <v>399</v>
      </c>
      <c r="C126" s="558"/>
      <c r="D126" s="552">
        <v>0</v>
      </c>
      <c r="E126" s="553">
        <v>0</v>
      </c>
      <c r="F126" s="552">
        <v>-5262427</v>
      </c>
      <c r="G126" s="553">
        <v>49394031</v>
      </c>
      <c r="H126" s="552">
        <v>17382157</v>
      </c>
      <c r="I126" s="553">
        <v>36109103</v>
      </c>
      <c r="J126" s="552">
        <v>61173578</v>
      </c>
      <c r="K126" s="553">
        <v>59573972</v>
      </c>
      <c r="L126" s="552">
        <v>37437820</v>
      </c>
      <c r="M126" s="553">
        <v>29497869</v>
      </c>
      <c r="N126" s="552">
        <v>0</v>
      </c>
      <c r="O126" s="553">
        <v>0</v>
      </c>
      <c r="P126" s="552">
        <v>110731128</v>
      </c>
      <c r="Q126" s="553">
        <v>174574975</v>
      </c>
      <c r="T126" s="538">
        <v>0</v>
      </c>
      <c r="U126" s="538">
        <v>0</v>
      </c>
    </row>
    <row r="127" spans="2:21" ht="12">
      <c r="B127" s="554"/>
      <c r="C127" s="544" t="s">
        <v>400</v>
      </c>
      <c r="D127" s="556">
        <v>0</v>
      </c>
      <c r="E127" s="591"/>
      <c r="F127" s="556">
        <v>0</v>
      </c>
      <c r="G127" s="591">
        <v>0</v>
      </c>
      <c r="H127" s="556">
        <v>0</v>
      </c>
      <c r="I127" s="591">
        <v>0</v>
      </c>
      <c r="J127" s="556">
        <v>0</v>
      </c>
      <c r="K127" s="591">
        <v>0</v>
      </c>
      <c r="L127" s="556">
        <v>0</v>
      </c>
      <c r="M127" s="591"/>
      <c r="N127" s="556">
        <v>0</v>
      </c>
      <c r="O127" s="591">
        <v>0</v>
      </c>
      <c r="P127" s="556">
        <v>0</v>
      </c>
      <c r="Q127" s="591">
        <v>0</v>
      </c>
      <c r="T127" s="538">
        <v>0</v>
      </c>
      <c r="U127" s="538">
        <v>0</v>
      </c>
    </row>
    <row r="128" spans="2:21" ht="12">
      <c r="B128" s="533" t="s">
        <v>401</v>
      </c>
      <c r="C128" s="544"/>
      <c r="D128" s="552">
        <v>0</v>
      </c>
      <c r="E128" s="553">
        <v>0</v>
      </c>
      <c r="F128" s="552">
        <v>-5262427</v>
      </c>
      <c r="G128" s="553">
        <v>49394031</v>
      </c>
      <c r="H128" s="552">
        <v>17382157</v>
      </c>
      <c r="I128" s="553">
        <v>36109103</v>
      </c>
      <c r="J128" s="552">
        <v>61173578</v>
      </c>
      <c r="K128" s="553">
        <v>59573972</v>
      </c>
      <c r="L128" s="552">
        <v>37437820</v>
      </c>
      <c r="M128" s="553">
        <v>29497869</v>
      </c>
      <c r="N128" s="552">
        <v>0</v>
      </c>
      <c r="O128" s="553">
        <v>0</v>
      </c>
      <c r="P128" s="552">
        <v>110731128</v>
      </c>
      <c r="Q128" s="553">
        <v>174574975</v>
      </c>
      <c r="T128" s="538">
        <v>0</v>
      </c>
      <c r="U128" s="538">
        <v>0</v>
      </c>
    </row>
    <row r="129" spans="4:21" ht="12">
      <c r="D129" s="538"/>
      <c r="F129" s="538"/>
      <c r="H129" s="538"/>
      <c r="J129" s="538"/>
      <c r="L129" s="538"/>
      <c r="N129" s="538"/>
      <c r="P129" s="538"/>
      <c r="T129" s="538">
        <v>0</v>
      </c>
      <c r="U129" s="538">
        <v>0</v>
      </c>
    </row>
    <row r="130" spans="2:21" ht="12">
      <c r="B130" s="554"/>
      <c r="C130" s="544" t="s">
        <v>402</v>
      </c>
      <c r="D130" s="552">
        <v>0</v>
      </c>
      <c r="E130" s="553">
        <v>0</v>
      </c>
      <c r="F130" s="552">
        <v>-5262427</v>
      </c>
      <c r="G130" s="553">
        <v>49394031</v>
      </c>
      <c r="H130" s="552">
        <v>17382157</v>
      </c>
      <c r="I130" s="553">
        <v>36109103</v>
      </c>
      <c r="J130" s="552">
        <v>61173578</v>
      </c>
      <c r="K130" s="553">
        <v>59573972</v>
      </c>
      <c r="L130" s="552">
        <v>37437820</v>
      </c>
      <c r="M130" s="553">
        <v>29497869</v>
      </c>
      <c r="N130" s="552">
        <v>0</v>
      </c>
      <c r="O130" s="553">
        <v>0</v>
      </c>
      <c r="P130" s="552">
        <v>110731128</v>
      </c>
      <c r="Q130" s="553">
        <v>174574975</v>
      </c>
      <c r="T130" s="538">
        <v>0</v>
      </c>
      <c r="U130" s="538">
        <v>0</v>
      </c>
    </row>
    <row r="131" spans="2:21" ht="12">
      <c r="B131" s="554"/>
      <c r="C131" s="558" t="s">
        <v>403</v>
      </c>
      <c r="D131" s="552"/>
      <c r="E131" s="591"/>
      <c r="F131" s="552"/>
      <c r="G131" s="591"/>
      <c r="H131" s="552"/>
      <c r="I131" s="591"/>
      <c r="J131" s="552"/>
      <c r="K131" s="591"/>
      <c r="L131" s="552"/>
      <c r="M131" s="591"/>
      <c r="N131" s="552"/>
      <c r="O131" s="591"/>
      <c r="P131" s="552"/>
      <c r="Q131" s="591"/>
      <c r="T131" s="538">
        <v>0</v>
      </c>
      <c r="U131" s="538">
        <v>0</v>
      </c>
    </row>
    <row r="132" spans="2:21" ht="12">
      <c r="B132" s="554"/>
      <c r="C132" s="558" t="s">
        <v>404</v>
      </c>
      <c r="D132" s="556"/>
      <c r="E132" s="591"/>
      <c r="F132" s="556"/>
      <c r="G132" s="591"/>
      <c r="H132" s="556"/>
      <c r="I132" s="591"/>
      <c r="J132" s="556"/>
      <c r="K132" s="591"/>
      <c r="L132" s="556"/>
      <c r="M132" s="591"/>
      <c r="N132" s="556"/>
      <c r="O132" s="591"/>
      <c r="P132" s="556"/>
      <c r="Q132" s="591"/>
      <c r="T132" s="538">
        <v>0</v>
      </c>
      <c r="U132" s="538">
        <v>0</v>
      </c>
    </row>
    <row r="133" spans="4:17" s="526" customFormat="1" ht="12">
      <c r="D133" s="526">
        <v>0</v>
      </c>
      <c r="E133" s="526">
        <v>0</v>
      </c>
      <c r="F133" s="526">
        <v>0</v>
      </c>
      <c r="G133" s="526">
        <v>0</v>
      </c>
      <c r="H133" s="526">
        <v>0</v>
      </c>
      <c r="I133" s="526">
        <v>0</v>
      </c>
      <c r="J133" s="526">
        <v>0</v>
      </c>
      <c r="K133" s="526">
        <v>0</v>
      </c>
      <c r="L133" s="526">
        <v>0</v>
      </c>
      <c r="M133" s="526">
        <v>0</v>
      </c>
      <c r="N133" s="526">
        <v>0</v>
      </c>
      <c r="O133" s="526">
        <v>0</v>
      </c>
      <c r="P133" s="526">
        <v>0</v>
      </c>
      <c r="Q133" s="526">
        <v>0</v>
      </c>
    </row>
    <row r="134" spans="4:27" ht="12" hidden="1">
      <c r="D134" s="567">
        <v>0</v>
      </c>
      <c r="E134" s="567">
        <v>0</v>
      </c>
      <c r="F134" s="567">
        <v>-5262430</v>
      </c>
      <c r="G134" s="567">
        <v>49394030.9068902</v>
      </c>
      <c r="H134" s="567">
        <v>17382156</v>
      </c>
      <c r="I134" s="567">
        <v>36109102.02543859</v>
      </c>
      <c r="J134" s="567">
        <v>61173577</v>
      </c>
      <c r="K134" s="567">
        <v>59573973.8146942</v>
      </c>
      <c r="L134" s="567">
        <v>37437823</v>
      </c>
      <c r="M134" s="567">
        <v>29497867.055618852</v>
      </c>
      <c r="N134" s="567">
        <v>0</v>
      </c>
      <c r="O134" s="567"/>
      <c r="P134" s="567">
        <v>110731126</v>
      </c>
      <c r="Q134" s="567"/>
      <c r="R134" s="567"/>
      <c r="T134" s="567"/>
      <c r="U134" s="567"/>
      <c r="AA134" s="538"/>
    </row>
    <row r="135" spans="4:27" ht="12" hidden="1">
      <c r="D135" s="567">
        <v>0</v>
      </c>
      <c r="E135" s="567">
        <v>0</v>
      </c>
      <c r="F135" s="567">
        <v>3</v>
      </c>
      <c r="G135" s="567">
        <v>0.09310980141162872</v>
      </c>
      <c r="H135" s="567">
        <v>1</v>
      </c>
      <c r="I135" s="567">
        <v>0.974561408162117</v>
      </c>
      <c r="J135" s="567">
        <v>1</v>
      </c>
      <c r="K135" s="567">
        <v>-1.8146942034363747</v>
      </c>
      <c r="L135" s="567">
        <v>-3</v>
      </c>
      <c r="M135" s="567">
        <v>1.9443811476230621</v>
      </c>
      <c r="N135" s="567">
        <v>0</v>
      </c>
      <c r="O135" s="567"/>
      <c r="P135" s="567">
        <v>2</v>
      </c>
      <c r="Q135" s="567"/>
      <c r="R135" s="567"/>
      <c r="T135" s="567"/>
      <c r="U135" s="567"/>
      <c r="AA135" s="538"/>
    </row>
    <row r="136" spans="4:27" ht="12">
      <c r="D136" s="538"/>
      <c r="F136" s="538"/>
      <c r="H136" s="538"/>
      <c r="J136" s="538"/>
      <c r="L136" s="538"/>
      <c r="N136" s="538"/>
      <c r="P136" s="538"/>
      <c r="AA136" s="538"/>
    </row>
    <row r="138" spans="2:21" ht="12">
      <c r="B138" s="634" t="s">
        <v>3</v>
      </c>
      <c r="C138" s="635"/>
      <c r="D138" s="636" t="s">
        <v>309</v>
      </c>
      <c r="E138" s="637"/>
      <c r="F138" s="636" t="s">
        <v>10</v>
      </c>
      <c r="G138" s="637"/>
      <c r="H138" s="636" t="s">
        <v>72</v>
      </c>
      <c r="I138" s="637"/>
      <c r="J138" s="636" t="s">
        <v>14</v>
      </c>
      <c r="K138" s="637"/>
      <c r="L138" s="636" t="s">
        <v>12</v>
      </c>
      <c r="M138" s="637"/>
      <c r="N138" s="636" t="s">
        <v>47</v>
      </c>
      <c r="O138" s="637"/>
      <c r="P138" s="636" t="s">
        <v>310</v>
      </c>
      <c r="Q138" s="637"/>
      <c r="R138" s="538"/>
      <c r="U138" s="538"/>
    </row>
    <row r="139" spans="2:21" ht="12">
      <c r="B139" s="642" t="s">
        <v>405</v>
      </c>
      <c r="C139" s="643"/>
      <c r="D139" s="528">
        <v>42551</v>
      </c>
      <c r="E139" s="529">
        <v>42185</v>
      </c>
      <c r="F139" s="528">
        <v>42551</v>
      </c>
      <c r="G139" s="529">
        <v>42185</v>
      </c>
      <c r="H139" s="528">
        <v>42551</v>
      </c>
      <c r="I139" s="529">
        <v>42185</v>
      </c>
      <c r="J139" s="528">
        <v>42551</v>
      </c>
      <c r="K139" s="529">
        <v>42185</v>
      </c>
      <c r="L139" s="528">
        <v>42551</v>
      </c>
      <c r="M139" s="529">
        <v>42185</v>
      </c>
      <c r="N139" s="528">
        <v>42551</v>
      </c>
      <c r="O139" s="529">
        <v>42185</v>
      </c>
      <c r="P139" s="528">
        <v>42551</v>
      </c>
      <c r="Q139" s="529">
        <v>42185</v>
      </c>
      <c r="R139" s="538"/>
      <c r="U139" s="538"/>
    </row>
    <row r="140" spans="2:17" ht="12">
      <c r="B140" s="644"/>
      <c r="C140" s="645"/>
      <c r="D140" s="548" t="s">
        <v>25</v>
      </c>
      <c r="E140" s="549" t="s">
        <v>25</v>
      </c>
      <c r="F140" s="548" t="s">
        <v>25</v>
      </c>
      <c r="G140" s="549" t="s">
        <v>25</v>
      </c>
      <c r="H140" s="548" t="s">
        <v>25</v>
      </c>
      <c r="I140" s="549" t="s">
        <v>25</v>
      </c>
      <c r="J140" s="548" t="s">
        <v>25</v>
      </c>
      <c r="K140" s="549" t="s">
        <v>25</v>
      </c>
      <c r="L140" s="548" t="s">
        <v>25</v>
      </c>
      <c r="M140" s="549" t="s">
        <v>25</v>
      </c>
      <c r="N140" s="550" t="s">
        <v>25</v>
      </c>
      <c r="O140" s="549" t="s">
        <v>25</v>
      </c>
      <c r="P140" s="548" t="s">
        <v>25</v>
      </c>
      <c r="Q140" s="549" t="s">
        <v>25</v>
      </c>
    </row>
    <row r="141" ht="12">
      <c r="M141" s="568"/>
    </row>
    <row r="142" spans="2:23" ht="12">
      <c r="B142" s="533"/>
      <c r="C142" s="555" t="s">
        <v>406</v>
      </c>
      <c r="D142" s="535">
        <v>3986376</v>
      </c>
      <c r="E142" s="568">
        <v>69139936</v>
      </c>
      <c r="F142" s="535">
        <v>70506674</v>
      </c>
      <c r="G142" s="568">
        <v>110091891</v>
      </c>
      <c r="H142" s="535">
        <v>163665936</v>
      </c>
      <c r="I142" s="568">
        <v>7405785</v>
      </c>
      <c r="J142" s="535">
        <v>55287093</v>
      </c>
      <c r="K142" s="568">
        <v>67548785</v>
      </c>
      <c r="L142" s="535">
        <v>70984495</v>
      </c>
      <c r="M142" s="568">
        <v>50736799</v>
      </c>
      <c r="N142" s="556">
        <v>0</v>
      </c>
      <c r="O142" s="568">
        <v>-114456</v>
      </c>
      <c r="P142" s="556">
        <v>364430574</v>
      </c>
      <c r="Q142" s="568">
        <v>304808740</v>
      </c>
      <c r="T142" s="538">
        <v>0</v>
      </c>
      <c r="U142" s="538">
        <v>0</v>
      </c>
      <c r="V142" s="538"/>
      <c r="W142" s="538"/>
    </row>
    <row r="143" spans="2:23" ht="12">
      <c r="B143" s="533"/>
      <c r="C143" s="555" t="s">
        <v>407</v>
      </c>
      <c r="D143" s="535">
        <v>-2041040</v>
      </c>
      <c r="E143" s="568">
        <v>-17277260</v>
      </c>
      <c r="F143" s="535">
        <v>-33205114</v>
      </c>
      <c r="G143" s="568">
        <v>-105333390</v>
      </c>
      <c r="H143" s="535">
        <v>-80311886</v>
      </c>
      <c r="I143" s="568">
        <v>-95410198</v>
      </c>
      <c r="J143" s="535">
        <v>-72790064</v>
      </c>
      <c r="K143" s="568">
        <v>-48106864</v>
      </c>
      <c r="L143" s="535">
        <v>-27010782</v>
      </c>
      <c r="M143" s="568">
        <v>-66030389</v>
      </c>
      <c r="N143" s="556">
        <v>0</v>
      </c>
      <c r="O143" s="568">
        <v>-13025818</v>
      </c>
      <c r="P143" s="556">
        <v>-215358886</v>
      </c>
      <c r="Q143" s="568">
        <v>-345183919</v>
      </c>
      <c r="T143" s="538">
        <v>0</v>
      </c>
      <c r="U143" s="538">
        <v>0</v>
      </c>
      <c r="V143" s="538"/>
      <c r="W143" s="538"/>
    </row>
    <row r="144" spans="2:23" ht="12">
      <c r="B144" s="533"/>
      <c r="C144" s="555" t="s">
        <v>408</v>
      </c>
      <c r="D144" s="535">
        <v>-31067073</v>
      </c>
      <c r="E144" s="568">
        <v>-49300916</v>
      </c>
      <c r="F144" s="535">
        <v>-528752</v>
      </c>
      <c r="G144" s="568">
        <v>-4926887</v>
      </c>
      <c r="H144" s="535">
        <v>5843927</v>
      </c>
      <c r="I144" s="568">
        <v>51194836</v>
      </c>
      <c r="J144" s="535">
        <v>-26566130</v>
      </c>
      <c r="K144" s="568">
        <v>-109336666</v>
      </c>
      <c r="L144" s="535">
        <v>-32530343</v>
      </c>
      <c r="M144" s="568">
        <v>-35115159</v>
      </c>
      <c r="N144" s="556">
        <v>0</v>
      </c>
      <c r="O144" s="568">
        <v>13140274</v>
      </c>
      <c r="P144" s="556">
        <v>-84848371</v>
      </c>
      <c r="Q144" s="568">
        <v>-134344518</v>
      </c>
      <c r="T144" s="538">
        <v>0</v>
      </c>
      <c r="U144" s="538">
        <v>0</v>
      </c>
      <c r="V144" s="538"/>
      <c r="W144" s="538"/>
    </row>
  </sheetData>
  <sheetProtection/>
  <mergeCells count="26">
    <mergeCell ref="L138:M138"/>
    <mergeCell ref="N138:O138"/>
    <mergeCell ref="P138:Q138"/>
    <mergeCell ref="B139:C140"/>
    <mergeCell ref="J72:K72"/>
    <mergeCell ref="L72:M72"/>
    <mergeCell ref="N72:O72"/>
    <mergeCell ref="P72:Q72"/>
    <mergeCell ref="B73:C74"/>
    <mergeCell ref="B138:C138"/>
    <mergeCell ref="D138:E138"/>
    <mergeCell ref="F138:G138"/>
    <mergeCell ref="H138:I138"/>
    <mergeCell ref="J138:K138"/>
    <mergeCell ref="B35:C36"/>
    <mergeCell ref="B58:C58"/>
    <mergeCell ref="B72:C72"/>
    <mergeCell ref="D72:E72"/>
    <mergeCell ref="F72:G72"/>
    <mergeCell ref="H72:I72"/>
    <mergeCell ref="D2:Q2"/>
    <mergeCell ref="B3:C3"/>
    <mergeCell ref="D3:E3"/>
    <mergeCell ref="B4:C5"/>
    <mergeCell ref="B34:C34"/>
    <mergeCell ref="D34:E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32"/>
  <sheetViews>
    <sheetView showGridLines="0" zoomScalePageLayoutView="0" workbookViewId="0" topLeftCell="A1">
      <selection activeCell="C42" sqref="C42"/>
    </sheetView>
  </sheetViews>
  <sheetFormatPr defaultColWidth="11.421875" defaultRowHeight="12.75"/>
  <cols>
    <col min="1" max="1" width="39.8515625" style="0" customWidth="1"/>
    <col min="2" max="3" width="7.7109375" style="0" hidden="1" customWidth="1"/>
    <col min="4" max="11" width="7.7109375" style="0" customWidth="1"/>
    <col min="12" max="16" width="7.7109375" style="0" hidden="1" customWidth="1"/>
    <col min="17" max="18" width="7.7109375" style="0" customWidth="1"/>
    <col min="19" max="19" width="1.421875" style="0" customWidth="1"/>
    <col min="20" max="21" width="7.421875" style="0" customWidth="1"/>
    <col min="22" max="22" width="9.140625" style="0" customWidth="1"/>
    <col min="23" max="23" width="7.421875" style="0" customWidth="1"/>
    <col min="24" max="24" width="8.140625" style="0" customWidth="1"/>
  </cols>
  <sheetData>
    <row r="3" spans="1:23" ht="16.5" customHeight="1">
      <c r="A3" s="599" t="s">
        <v>193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</row>
    <row r="4" spans="1:23" ht="4.5" customHeight="1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</row>
    <row r="5" spans="1:23" ht="15" customHeight="1">
      <c r="A5" s="600" t="s">
        <v>203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</row>
    <row r="6" spans="1:23" ht="12.75">
      <c r="A6" s="601" t="s">
        <v>183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</row>
    <row r="7" spans="1:15" ht="14.2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23" ht="25.5" customHeight="1">
      <c r="A8" s="357" t="s">
        <v>192</v>
      </c>
      <c r="B8" s="597" t="s">
        <v>232</v>
      </c>
      <c r="C8" s="597"/>
      <c r="D8" s="597" t="s">
        <v>10</v>
      </c>
      <c r="E8" s="597"/>
      <c r="F8" s="598" t="s">
        <v>122</v>
      </c>
      <c r="G8" s="598"/>
      <c r="H8" s="597" t="s">
        <v>14</v>
      </c>
      <c r="I8" s="597"/>
      <c r="J8" s="597" t="s">
        <v>123</v>
      </c>
      <c r="K8" s="597"/>
      <c r="L8" s="597" t="s">
        <v>47</v>
      </c>
      <c r="M8" s="597"/>
      <c r="N8" s="597" t="s">
        <v>202</v>
      </c>
      <c r="O8" s="597"/>
      <c r="P8" s="358"/>
      <c r="Q8" s="597" t="s">
        <v>210</v>
      </c>
      <c r="R8" s="597"/>
      <c r="T8" s="598" t="s">
        <v>211</v>
      </c>
      <c r="U8" s="598"/>
      <c r="V8" s="597" t="s">
        <v>22</v>
      </c>
      <c r="W8" s="597"/>
    </row>
    <row r="9" spans="1:23" ht="14.25">
      <c r="A9" s="359"/>
      <c r="B9" s="357">
        <v>42522</v>
      </c>
      <c r="C9" s="357">
        <v>42156</v>
      </c>
      <c r="D9" s="357">
        <v>42522</v>
      </c>
      <c r="E9" s="357">
        <v>42156</v>
      </c>
      <c r="F9" s="357">
        <v>42522</v>
      </c>
      <c r="G9" s="357">
        <v>42156</v>
      </c>
      <c r="H9" s="357">
        <v>42522</v>
      </c>
      <c r="I9" s="357">
        <v>42156</v>
      </c>
      <c r="J9" s="357">
        <v>42522</v>
      </c>
      <c r="K9" s="357">
        <v>42156</v>
      </c>
      <c r="L9" s="357">
        <v>42522</v>
      </c>
      <c r="M9" s="357">
        <v>42156</v>
      </c>
      <c r="N9" s="357">
        <v>42522</v>
      </c>
      <c r="O9" s="357">
        <v>42156</v>
      </c>
      <c r="P9" s="360"/>
      <c r="Q9" s="357">
        <v>42522</v>
      </c>
      <c r="R9" s="357">
        <v>42156</v>
      </c>
      <c r="T9" s="357">
        <v>42522</v>
      </c>
      <c r="U9" s="357">
        <v>42156</v>
      </c>
      <c r="V9" s="403">
        <v>42522</v>
      </c>
      <c r="W9" s="403">
        <v>42156</v>
      </c>
    </row>
    <row r="10" spans="1:21" ht="14.25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0"/>
      <c r="Q10" s="361"/>
      <c r="R10" s="361"/>
      <c r="T10" s="361"/>
      <c r="U10" s="361"/>
    </row>
    <row r="11" spans="1:21" ht="15" thickBot="1">
      <c r="A11" s="335" t="s">
        <v>193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0"/>
      <c r="Q11" s="362"/>
      <c r="R11" s="362"/>
      <c r="T11" s="362"/>
      <c r="U11" s="362"/>
    </row>
    <row r="12" spans="1:23" ht="14.25">
      <c r="A12" s="363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0"/>
      <c r="Q12" s="364"/>
      <c r="R12" s="364"/>
      <c r="T12" s="364"/>
      <c r="U12" s="364"/>
      <c r="V12" s="364"/>
      <c r="W12" s="364"/>
    </row>
    <row r="13" spans="1:23" ht="15" thickBot="1">
      <c r="A13" s="407" t="s">
        <v>191</v>
      </c>
      <c r="B13" s="365">
        <v>1474818</v>
      </c>
      <c r="C13" s="365">
        <v>1155806</v>
      </c>
      <c r="D13" s="365">
        <v>49855</v>
      </c>
      <c r="E13" s="365">
        <v>51358</v>
      </c>
      <c r="F13" s="365">
        <v>144775</v>
      </c>
      <c r="G13" s="365">
        <v>131565</v>
      </c>
      <c r="H13" s="365">
        <v>423303</v>
      </c>
      <c r="I13" s="365">
        <v>325126</v>
      </c>
      <c r="J13" s="365">
        <v>190005</v>
      </c>
      <c r="K13" s="365">
        <v>163138</v>
      </c>
      <c r="L13" s="365">
        <v>0</v>
      </c>
      <c r="M13" s="365">
        <v>0</v>
      </c>
      <c r="N13" s="365">
        <v>807938</v>
      </c>
      <c r="O13" s="365">
        <v>671187</v>
      </c>
      <c r="P13" s="360">
        <v>0</v>
      </c>
      <c r="Q13" s="365">
        <v>807938</v>
      </c>
      <c r="R13" s="365">
        <v>671187</v>
      </c>
      <c r="T13" s="365">
        <v>-213544</v>
      </c>
      <c r="U13" s="365">
        <v>-136600</v>
      </c>
      <c r="V13" s="365">
        <v>594394</v>
      </c>
      <c r="W13" s="365">
        <v>534587</v>
      </c>
    </row>
    <row r="14" spans="1:23" ht="14.25">
      <c r="A14" s="366" t="s">
        <v>195</v>
      </c>
      <c r="B14" s="364">
        <v>1067435</v>
      </c>
      <c r="C14" s="364">
        <v>760297</v>
      </c>
      <c r="D14" s="364">
        <v>5</v>
      </c>
      <c r="E14" s="364">
        <v>0</v>
      </c>
      <c r="F14" s="364">
        <v>91187</v>
      </c>
      <c r="G14" s="364">
        <v>74560</v>
      </c>
      <c r="H14" s="364">
        <v>0</v>
      </c>
      <c r="I14" s="364">
        <v>0</v>
      </c>
      <c r="J14" s="364">
        <v>114056</v>
      </c>
      <c r="K14" s="364">
        <v>68428</v>
      </c>
      <c r="L14" s="364">
        <v>0</v>
      </c>
      <c r="M14" s="364">
        <v>0</v>
      </c>
      <c r="N14" s="364">
        <v>205248</v>
      </c>
      <c r="O14" s="364">
        <v>142988</v>
      </c>
      <c r="P14" s="360">
        <v>0</v>
      </c>
      <c r="Q14" s="364">
        <v>205248</v>
      </c>
      <c r="R14" s="364">
        <v>142988</v>
      </c>
      <c r="T14" s="364">
        <v>-148048</v>
      </c>
      <c r="U14" s="364">
        <v>-76380</v>
      </c>
      <c r="V14" s="364">
        <v>57200</v>
      </c>
      <c r="W14" s="364">
        <v>66608</v>
      </c>
    </row>
    <row r="15" spans="1:23" ht="14.25">
      <c r="A15" s="367" t="s">
        <v>194</v>
      </c>
      <c r="B15" s="368">
        <v>264112</v>
      </c>
      <c r="C15" s="368">
        <v>274938</v>
      </c>
      <c r="D15" s="368">
        <v>1678</v>
      </c>
      <c r="E15" s="368">
        <v>3059</v>
      </c>
      <c r="F15" s="368">
        <v>62034</v>
      </c>
      <c r="G15" s="368">
        <v>30177</v>
      </c>
      <c r="H15" s="368">
        <v>293518</v>
      </c>
      <c r="I15" s="368">
        <v>252463</v>
      </c>
      <c r="J15" s="368">
        <v>59627</v>
      </c>
      <c r="K15" s="368">
        <v>81251</v>
      </c>
      <c r="L15" s="368">
        <v>0</v>
      </c>
      <c r="M15" s="368">
        <v>0</v>
      </c>
      <c r="N15" s="368">
        <v>416857</v>
      </c>
      <c r="O15" s="368">
        <v>366950</v>
      </c>
      <c r="P15" s="360">
        <v>0</v>
      </c>
      <c r="Q15" s="368">
        <v>416857</v>
      </c>
      <c r="R15" s="368">
        <v>366950</v>
      </c>
      <c r="T15" s="368">
        <v>-65492</v>
      </c>
      <c r="U15" s="368">
        <v>-60206</v>
      </c>
      <c r="V15" s="368">
        <v>351365</v>
      </c>
      <c r="W15" s="368">
        <v>306744</v>
      </c>
    </row>
    <row r="16" spans="1:23" ht="14.25">
      <c r="A16" s="367" t="s">
        <v>197</v>
      </c>
      <c r="B16" s="368">
        <v>140340</v>
      </c>
      <c r="C16" s="368">
        <v>98451</v>
      </c>
      <c r="D16" s="368">
        <v>30624</v>
      </c>
      <c r="E16" s="368">
        <v>34635</v>
      </c>
      <c r="F16" s="368">
        <v>208</v>
      </c>
      <c r="G16" s="368">
        <v>26828</v>
      </c>
      <c r="H16" s="368">
        <v>129785</v>
      </c>
      <c r="I16" s="368">
        <v>72663</v>
      </c>
      <c r="J16" s="368">
        <v>7479</v>
      </c>
      <c r="K16" s="368">
        <v>3726</v>
      </c>
      <c r="L16" s="368">
        <v>0</v>
      </c>
      <c r="M16" s="368">
        <v>0</v>
      </c>
      <c r="N16" s="368">
        <v>168096</v>
      </c>
      <c r="O16" s="368">
        <v>137852</v>
      </c>
      <c r="P16" s="360">
        <v>0</v>
      </c>
      <c r="Q16" s="368">
        <v>168096</v>
      </c>
      <c r="R16" s="368">
        <v>137852</v>
      </c>
      <c r="T16" s="368">
        <v>0</v>
      </c>
      <c r="U16" s="368">
        <v>0</v>
      </c>
      <c r="V16" s="368">
        <v>168096</v>
      </c>
      <c r="W16" s="368">
        <v>137852</v>
      </c>
    </row>
    <row r="17" spans="1:23" ht="15" thickBot="1">
      <c r="A17" s="369" t="s">
        <v>196</v>
      </c>
      <c r="B17" s="362">
        <v>2931</v>
      </c>
      <c r="C17" s="362">
        <v>22120</v>
      </c>
      <c r="D17" s="362">
        <v>17548</v>
      </c>
      <c r="E17" s="362">
        <v>13664</v>
      </c>
      <c r="F17" s="362">
        <v>-8654</v>
      </c>
      <c r="G17" s="362">
        <v>0</v>
      </c>
      <c r="H17" s="362">
        <v>0</v>
      </c>
      <c r="I17" s="362">
        <v>0</v>
      </c>
      <c r="J17" s="362">
        <v>8843</v>
      </c>
      <c r="K17" s="362">
        <v>9733</v>
      </c>
      <c r="L17" s="362">
        <v>0</v>
      </c>
      <c r="M17" s="362">
        <v>0</v>
      </c>
      <c r="N17" s="362">
        <v>17737</v>
      </c>
      <c r="O17" s="362">
        <v>23397</v>
      </c>
      <c r="P17" s="360">
        <v>0</v>
      </c>
      <c r="Q17" s="362">
        <v>17737</v>
      </c>
      <c r="R17" s="362">
        <v>23397</v>
      </c>
      <c r="T17" s="362">
        <v>-4</v>
      </c>
      <c r="U17" s="362">
        <v>-14</v>
      </c>
      <c r="V17" s="362">
        <v>17733</v>
      </c>
      <c r="W17" s="362">
        <v>23383</v>
      </c>
    </row>
    <row r="18" spans="1:23" ht="15" thickBot="1">
      <c r="A18" s="370"/>
      <c r="B18" s="371"/>
      <c r="C18" s="372"/>
      <c r="D18" s="371"/>
      <c r="E18" s="372"/>
      <c r="F18" s="371"/>
      <c r="G18" s="372"/>
      <c r="H18" s="371"/>
      <c r="I18" s="372"/>
      <c r="J18" s="371"/>
      <c r="K18" s="372"/>
      <c r="L18" s="371"/>
      <c r="M18" s="372"/>
      <c r="N18" s="371"/>
      <c r="O18" s="372"/>
      <c r="P18" s="360"/>
      <c r="Q18" s="371"/>
      <c r="R18" s="372"/>
      <c r="T18" s="372"/>
      <c r="U18" s="371"/>
      <c r="V18" s="372"/>
      <c r="W18" s="371"/>
    </row>
    <row r="19" spans="1:23" ht="15" thickBot="1">
      <c r="A19" s="407" t="s">
        <v>118</v>
      </c>
      <c r="B19" s="365">
        <v>1112914</v>
      </c>
      <c r="C19" s="365">
        <v>997836</v>
      </c>
      <c r="D19" s="365">
        <v>295164</v>
      </c>
      <c r="E19" s="365">
        <v>131276</v>
      </c>
      <c r="F19" s="365">
        <v>570885</v>
      </c>
      <c r="G19" s="365">
        <v>835659</v>
      </c>
      <c r="H19" s="365">
        <v>366380</v>
      </c>
      <c r="I19" s="365">
        <v>363651</v>
      </c>
      <c r="J19" s="365">
        <v>290262</v>
      </c>
      <c r="K19" s="365">
        <v>247760</v>
      </c>
      <c r="L19" s="365">
        <v>0</v>
      </c>
      <c r="M19" s="365">
        <v>0</v>
      </c>
      <c r="N19" s="365">
        <v>1522691</v>
      </c>
      <c r="O19" s="365">
        <v>1578346</v>
      </c>
      <c r="P19" s="360">
        <v>0</v>
      </c>
      <c r="Q19" s="365">
        <v>1522691</v>
      </c>
      <c r="R19" s="365">
        <v>1578346</v>
      </c>
      <c r="T19" s="365">
        <v>-145</v>
      </c>
      <c r="U19" s="365">
        <v>-136</v>
      </c>
      <c r="V19" s="365">
        <v>1522546</v>
      </c>
      <c r="W19" s="365">
        <v>1578210</v>
      </c>
    </row>
    <row r="20" spans="1:23" ht="14.25">
      <c r="A20" s="366" t="s">
        <v>198</v>
      </c>
      <c r="B20" s="364">
        <v>407437</v>
      </c>
      <c r="C20" s="364">
        <v>335917</v>
      </c>
      <c r="D20" s="364">
        <v>62947</v>
      </c>
      <c r="E20" s="364">
        <v>42686</v>
      </c>
      <c r="F20" s="364">
        <v>300921</v>
      </c>
      <c r="G20" s="364">
        <v>425943</v>
      </c>
      <c r="H20" s="364">
        <v>183138</v>
      </c>
      <c r="I20" s="364">
        <v>182772</v>
      </c>
      <c r="J20" s="364">
        <v>141192</v>
      </c>
      <c r="K20" s="364">
        <v>119695</v>
      </c>
      <c r="L20" s="364">
        <v>0</v>
      </c>
      <c r="M20" s="364">
        <v>0</v>
      </c>
      <c r="N20" s="364">
        <v>688198</v>
      </c>
      <c r="O20" s="364">
        <v>771096</v>
      </c>
      <c r="P20" s="360">
        <v>0</v>
      </c>
      <c r="Q20" s="364">
        <v>688198</v>
      </c>
      <c r="R20" s="364">
        <v>771096</v>
      </c>
      <c r="T20" s="364">
        <v>0</v>
      </c>
      <c r="U20" s="364">
        <v>0</v>
      </c>
      <c r="V20" s="364">
        <v>688198</v>
      </c>
      <c r="W20" s="364">
        <v>771096</v>
      </c>
    </row>
    <row r="21" spans="1:23" ht="14.25">
      <c r="A21" s="367" t="s">
        <v>199</v>
      </c>
      <c r="B21" s="368">
        <v>350157</v>
      </c>
      <c r="C21" s="368">
        <v>281979</v>
      </c>
      <c r="D21" s="368">
        <v>122762</v>
      </c>
      <c r="E21" s="368">
        <v>56508</v>
      </c>
      <c r="F21" s="368">
        <v>136523</v>
      </c>
      <c r="G21" s="368">
        <v>181580</v>
      </c>
      <c r="H21" s="368">
        <v>87607</v>
      </c>
      <c r="I21" s="368">
        <v>85511</v>
      </c>
      <c r="J21" s="368">
        <v>55684</v>
      </c>
      <c r="K21" s="368">
        <v>51261</v>
      </c>
      <c r="L21" s="368">
        <v>0</v>
      </c>
      <c r="M21" s="368">
        <v>0</v>
      </c>
      <c r="N21" s="368">
        <v>402576</v>
      </c>
      <c r="O21" s="368">
        <v>374860</v>
      </c>
      <c r="P21" s="360">
        <v>0</v>
      </c>
      <c r="Q21" s="368">
        <v>402576</v>
      </c>
      <c r="R21" s="368">
        <v>374860</v>
      </c>
      <c r="T21" s="368">
        <v>-64</v>
      </c>
      <c r="U21" s="368">
        <v>-44</v>
      </c>
      <c r="V21" s="368">
        <v>402512</v>
      </c>
      <c r="W21" s="368">
        <v>374816</v>
      </c>
    </row>
    <row r="22" spans="1:23" ht="14.25">
      <c r="A22" s="367" t="s">
        <v>200</v>
      </c>
      <c r="B22" s="368">
        <v>230416</v>
      </c>
      <c r="C22" s="368">
        <v>196219</v>
      </c>
      <c r="D22" s="368">
        <v>34439</v>
      </c>
      <c r="E22" s="368">
        <v>14400</v>
      </c>
      <c r="F22" s="368">
        <v>53391</v>
      </c>
      <c r="G22" s="368">
        <v>67597</v>
      </c>
      <c r="H22" s="368">
        <v>37148</v>
      </c>
      <c r="I22" s="368">
        <v>34807</v>
      </c>
      <c r="J22" s="368">
        <v>43753</v>
      </c>
      <c r="K22" s="368">
        <v>33359</v>
      </c>
      <c r="L22" s="368">
        <v>0</v>
      </c>
      <c r="M22" s="368">
        <v>0</v>
      </c>
      <c r="N22" s="368">
        <v>168731</v>
      </c>
      <c r="O22" s="368">
        <v>150163</v>
      </c>
      <c r="P22" s="360">
        <v>0</v>
      </c>
      <c r="Q22" s="368">
        <v>168731</v>
      </c>
      <c r="R22" s="368">
        <v>150163</v>
      </c>
      <c r="T22" s="368">
        <v>0</v>
      </c>
      <c r="U22" s="368">
        <v>0</v>
      </c>
      <c r="V22" s="368">
        <v>168731</v>
      </c>
      <c r="W22" s="368">
        <v>150163</v>
      </c>
    </row>
    <row r="23" spans="1:23" ht="15" thickBot="1">
      <c r="A23" s="369" t="s">
        <v>201</v>
      </c>
      <c r="B23" s="362">
        <v>124904</v>
      </c>
      <c r="C23" s="362">
        <v>183721</v>
      </c>
      <c r="D23" s="362">
        <v>75016</v>
      </c>
      <c r="E23" s="362">
        <v>17682</v>
      </c>
      <c r="F23" s="362">
        <v>80050</v>
      </c>
      <c r="G23" s="362">
        <v>160539</v>
      </c>
      <c r="H23" s="362">
        <v>58487</v>
      </c>
      <c r="I23" s="362">
        <v>60561</v>
      </c>
      <c r="J23" s="362">
        <v>49633</v>
      </c>
      <c r="K23" s="362">
        <v>43445</v>
      </c>
      <c r="L23" s="362">
        <v>0</v>
      </c>
      <c r="M23" s="362">
        <v>0</v>
      </c>
      <c r="N23" s="362">
        <v>263186</v>
      </c>
      <c r="O23" s="362">
        <v>282227</v>
      </c>
      <c r="P23" s="360">
        <v>0</v>
      </c>
      <c r="Q23" s="362">
        <v>263186</v>
      </c>
      <c r="R23" s="362">
        <v>282227</v>
      </c>
      <c r="T23" s="362">
        <v>-81</v>
      </c>
      <c r="U23" s="362">
        <v>-92</v>
      </c>
      <c r="V23" s="362">
        <v>263105</v>
      </c>
      <c r="W23" s="362">
        <v>282135</v>
      </c>
    </row>
    <row r="24" spans="1:23" ht="15" thickBot="1">
      <c r="A24" s="373" t="s">
        <v>204</v>
      </c>
      <c r="B24" s="362">
        <v>-340368</v>
      </c>
      <c r="C24" s="362">
        <v>-267341</v>
      </c>
      <c r="D24" s="362">
        <v>-18</v>
      </c>
      <c r="E24" s="362">
        <v>-13</v>
      </c>
      <c r="F24" s="362">
        <v>-91194</v>
      </c>
      <c r="G24" s="362">
        <v>-66405</v>
      </c>
      <c r="H24" s="362">
        <v>-65573</v>
      </c>
      <c r="I24" s="362">
        <v>-32014</v>
      </c>
      <c r="J24" s="362">
        <v>-56903</v>
      </c>
      <c r="K24" s="362">
        <v>-38305</v>
      </c>
      <c r="L24" s="362">
        <v>0</v>
      </c>
      <c r="M24" s="362">
        <v>0</v>
      </c>
      <c r="N24" s="362">
        <v>-213688</v>
      </c>
      <c r="O24" s="362">
        <v>-136737</v>
      </c>
      <c r="P24" s="360">
        <v>0</v>
      </c>
      <c r="Q24" s="362">
        <v>-213688</v>
      </c>
      <c r="R24" s="362">
        <v>-136737</v>
      </c>
      <c r="T24" s="362">
        <v>213689</v>
      </c>
      <c r="U24" s="362">
        <v>136736</v>
      </c>
      <c r="V24" s="362">
        <v>0</v>
      </c>
      <c r="W24" s="362">
        <v>0</v>
      </c>
    </row>
    <row r="25" spans="1:23" ht="15.75" thickBot="1">
      <c r="A25" s="374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60"/>
      <c r="Q25" s="375"/>
      <c r="R25" s="375"/>
      <c r="T25" s="375"/>
      <c r="U25" s="375"/>
      <c r="V25" s="375"/>
      <c r="W25" s="375"/>
    </row>
    <row r="26" spans="1:23" ht="15" thickBot="1">
      <c r="A26" s="408" t="s">
        <v>193</v>
      </c>
      <c r="B26" s="409">
        <v>2247364</v>
      </c>
      <c r="C26" s="409">
        <v>1886301</v>
      </c>
      <c r="D26" s="409">
        <v>345001</v>
      </c>
      <c r="E26" s="409">
        <v>182621</v>
      </c>
      <c r="F26" s="409">
        <v>624466</v>
      </c>
      <c r="G26" s="409">
        <v>900819</v>
      </c>
      <c r="H26" s="409">
        <v>724110</v>
      </c>
      <c r="I26" s="409">
        <v>656763</v>
      </c>
      <c r="J26" s="409">
        <v>423364</v>
      </c>
      <c r="K26" s="409">
        <v>372593</v>
      </c>
      <c r="L26" s="409">
        <v>0</v>
      </c>
      <c r="M26" s="409">
        <v>0</v>
      </c>
      <c r="N26" s="409">
        <v>2116941</v>
      </c>
      <c r="O26" s="409">
        <v>2112796</v>
      </c>
      <c r="P26" s="360">
        <v>0</v>
      </c>
      <c r="Q26" s="410">
        <v>2116941</v>
      </c>
      <c r="R26" s="410">
        <v>2112796</v>
      </c>
      <c r="T26" s="409">
        <v>0</v>
      </c>
      <c r="U26" s="475">
        <v>0</v>
      </c>
      <c r="V26" s="409">
        <v>2116940</v>
      </c>
      <c r="W26" s="409">
        <v>2112797</v>
      </c>
    </row>
    <row r="27" spans="1:23" ht="13.5">
      <c r="A27" s="376"/>
      <c r="B27" s="377"/>
      <c r="C27" s="378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</row>
    <row r="28" spans="1:23" ht="13.5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</row>
    <row r="29" spans="1:23" ht="14.25">
      <c r="A29" s="379" t="s">
        <v>305</v>
      </c>
      <c r="B29" s="381">
        <v>361063</v>
      </c>
      <c r="C29" s="380">
        <v>0.1914132474085525</v>
      </c>
      <c r="D29" s="381">
        <v>162380</v>
      </c>
      <c r="E29" s="380">
        <v>-0.8891638968136195</v>
      </c>
      <c r="F29" s="381">
        <v>-276353</v>
      </c>
      <c r="G29" s="380">
        <v>-0.3067797193442856</v>
      </c>
      <c r="H29" s="476">
        <v>67347</v>
      </c>
      <c r="I29" s="380">
        <v>0.102543840015348</v>
      </c>
      <c r="J29" s="476">
        <v>50771</v>
      </c>
      <c r="K29" s="380">
        <v>0.13626396631176646</v>
      </c>
      <c r="L29" s="476">
        <v>0</v>
      </c>
      <c r="M29" s="477">
        <v>0</v>
      </c>
      <c r="N29" s="381">
        <v>4145</v>
      </c>
      <c r="O29" s="380">
        <v>0.001961855285602585</v>
      </c>
      <c r="P29" s="360">
        <v>0</v>
      </c>
      <c r="Q29" s="381">
        <v>4145</v>
      </c>
      <c r="R29" s="380">
        <v>0.001961855285602585</v>
      </c>
      <c r="T29" s="478">
        <v>0</v>
      </c>
      <c r="U29" s="478">
        <v>0</v>
      </c>
      <c r="V29" s="381">
        <v>4143</v>
      </c>
      <c r="W29" s="380">
        <v>0.001960907744567983</v>
      </c>
    </row>
    <row r="31" ht="12" customHeight="1">
      <c r="A31" s="457" t="s">
        <v>233</v>
      </c>
    </row>
    <row r="32" ht="12.75" customHeight="1">
      <c r="A32" s="457" t="s">
        <v>234</v>
      </c>
    </row>
  </sheetData>
  <sheetProtection/>
  <mergeCells count="13">
    <mergeCell ref="A3:W4"/>
    <mergeCell ref="A5:W5"/>
    <mergeCell ref="A6:W6"/>
    <mergeCell ref="N8:O8"/>
    <mergeCell ref="B8:C8"/>
    <mergeCell ref="D8:E8"/>
    <mergeCell ref="F8:G8"/>
    <mergeCell ref="H8:I8"/>
    <mergeCell ref="J8:K8"/>
    <mergeCell ref="L8:M8"/>
    <mergeCell ref="Q8:R8"/>
    <mergeCell ref="T8:U8"/>
    <mergeCell ref="V8:W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showGridLines="0" zoomScalePageLayoutView="0" workbookViewId="0" topLeftCell="A12">
      <selection activeCell="C42" sqref="C42"/>
    </sheetView>
  </sheetViews>
  <sheetFormatPr defaultColWidth="7.28125" defaultRowHeight="12.75"/>
  <cols>
    <col min="1" max="1" width="7.8515625" style="3" customWidth="1"/>
    <col min="2" max="2" width="60.00390625" style="3" customWidth="1"/>
    <col min="3" max="5" width="12.8515625" style="55" customWidth="1"/>
    <col min="6" max="6" width="12.8515625" style="3" customWidth="1"/>
    <col min="7" max="7" width="8.28125" style="3" customWidth="1"/>
    <col min="8" max="8" width="8.57421875" style="3" customWidth="1"/>
    <col min="9" max="9" width="3.5742187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2.75">
      <c r="J1" s="140"/>
    </row>
    <row r="2" spans="3:5" ht="12.75">
      <c r="C2" s="3"/>
      <c r="D2" s="3"/>
      <c r="E2" s="3"/>
    </row>
    <row r="3" spans="2:7" s="2" customFormat="1" ht="28.5" customHeight="1">
      <c r="B3" s="268" t="s">
        <v>224</v>
      </c>
      <c r="C3" s="269">
        <v>42522</v>
      </c>
      <c r="D3" s="269">
        <v>42156</v>
      </c>
      <c r="E3" s="270" t="s">
        <v>186</v>
      </c>
      <c r="F3" s="270" t="s">
        <v>187</v>
      </c>
      <c r="G3" s="37"/>
    </row>
    <row r="4" spans="2:6" ht="3" customHeight="1">
      <c r="B4" s="232"/>
      <c r="C4" s="223"/>
      <c r="D4" s="224"/>
      <c r="E4" s="224"/>
      <c r="F4" s="271"/>
    </row>
    <row r="5" spans="2:11" ht="16.5" customHeight="1">
      <c r="B5" s="272" t="s">
        <v>251</v>
      </c>
      <c r="C5" s="274">
        <v>2565327</v>
      </c>
      <c r="D5" s="274">
        <v>2599786</v>
      </c>
      <c r="E5" s="274">
        <v>-34459</v>
      </c>
      <c r="F5" s="275">
        <v>-0.0133</v>
      </c>
      <c r="I5" s="124"/>
      <c r="K5"/>
    </row>
    <row r="6" spans="2:11" ht="16.5" customHeight="1">
      <c r="B6" s="276" t="s">
        <v>252</v>
      </c>
      <c r="C6" s="277">
        <v>2372703</v>
      </c>
      <c r="D6" s="278">
        <v>2326409</v>
      </c>
      <c r="E6" s="278">
        <v>46294</v>
      </c>
      <c r="F6" s="279">
        <v>0.0199</v>
      </c>
      <c r="I6" s="124"/>
      <c r="K6"/>
    </row>
    <row r="7" spans="2:11" ht="16.5" customHeight="1">
      <c r="B7" s="276" t="s">
        <v>253</v>
      </c>
      <c r="C7" s="277">
        <v>192624</v>
      </c>
      <c r="D7" s="278">
        <v>273377</v>
      </c>
      <c r="E7" s="278">
        <v>-80753</v>
      </c>
      <c r="F7" s="279">
        <v>-0.2954</v>
      </c>
      <c r="I7" s="124"/>
      <c r="K7"/>
    </row>
    <row r="8" spans="2:11" ht="16.5" customHeight="1">
      <c r="B8" s="272" t="s">
        <v>254</v>
      </c>
      <c r="C8" s="273">
        <v>-1253798</v>
      </c>
      <c r="D8" s="274">
        <v>-1354622</v>
      </c>
      <c r="E8" s="274">
        <v>100824</v>
      </c>
      <c r="F8" s="275">
        <v>0.0744</v>
      </c>
      <c r="K8"/>
    </row>
    <row r="9" spans="2:11" ht="16.5" customHeight="1">
      <c r="B9" s="276" t="s">
        <v>255</v>
      </c>
      <c r="C9" s="277">
        <v>-780951</v>
      </c>
      <c r="D9" s="278">
        <v>-948692</v>
      </c>
      <c r="E9" s="278">
        <v>167741</v>
      </c>
      <c r="F9" s="279">
        <v>0.1768</v>
      </c>
      <c r="K9"/>
    </row>
    <row r="10" spans="2:11" ht="16.5" customHeight="1">
      <c r="B10" s="276" t="s">
        <v>256</v>
      </c>
      <c r="C10" s="277">
        <v>-154504</v>
      </c>
      <c r="D10" s="278">
        <v>-110650</v>
      </c>
      <c r="E10" s="278">
        <v>-43854</v>
      </c>
      <c r="F10" s="279">
        <v>-0.3963</v>
      </c>
      <c r="K10"/>
    </row>
    <row r="11" spans="2:11" ht="16.5" customHeight="1">
      <c r="B11" s="276" t="s">
        <v>257</v>
      </c>
      <c r="C11" s="277">
        <v>-127721</v>
      </c>
      <c r="D11" s="278">
        <v>-127650</v>
      </c>
      <c r="E11" s="278">
        <v>-71</v>
      </c>
      <c r="F11" s="279">
        <v>-0.0006</v>
      </c>
      <c r="K11"/>
    </row>
    <row r="12" spans="2:11" ht="16.5" customHeight="1">
      <c r="B12" s="276" t="s">
        <v>258</v>
      </c>
      <c r="C12" s="277">
        <v>-190622</v>
      </c>
      <c r="D12" s="278">
        <v>-167630</v>
      </c>
      <c r="E12" s="278">
        <v>-22992</v>
      </c>
      <c r="F12" s="279">
        <v>-0.1372</v>
      </c>
      <c r="K12"/>
    </row>
    <row r="13" spans="2:11" ht="18.75" customHeight="1">
      <c r="B13" s="272" t="s">
        <v>259</v>
      </c>
      <c r="C13" s="273">
        <v>1311529</v>
      </c>
      <c r="D13" s="274">
        <v>1245164</v>
      </c>
      <c r="E13" s="274">
        <v>66365</v>
      </c>
      <c r="F13" s="275">
        <v>0.0533</v>
      </c>
      <c r="K13"/>
    </row>
    <row r="14" spans="2:11" ht="18.75" customHeight="1" hidden="1">
      <c r="B14" s="276" t="s">
        <v>88</v>
      </c>
      <c r="C14" s="277">
        <v>0</v>
      </c>
      <c r="D14" s="278">
        <v>0</v>
      </c>
      <c r="E14" s="278">
        <v>0</v>
      </c>
      <c r="F14" s="279" t="e">
        <v>#DIV/0!</v>
      </c>
      <c r="K14"/>
    </row>
    <row r="15" spans="2:11" ht="18.75" customHeight="1">
      <c r="B15" s="276" t="s">
        <v>144</v>
      </c>
      <c r="C15" s="277">
        <v>-182408</v>
      </c>
      <c r="D15" s="278">
        <v>-204578</v>
      </c>
      <c r="E15" s="278">
        <v>22170</v>
      </c>
      <c r="F15" s="279">
        <v>0.1084</v>
      </c>
      <c r="K15"/>
    </row>
    <row r="16" spans="2:11" ht="16.5" customHeight="1">
      <c r="B16" s="276" t="s">
        <v>260</v>
      </c>
      <c r="C16" s="277">
        <v>-256848</v>
      </c>
      <c r="D16" s="278">
        <v>-259739</v>
      </c>
      <c r="E16" s="278">
        <v>2891</v>
      </c>
      <c r="F16" s="279">
        <v>0.0111</v>
      </c>
      <c r="K16"/>
    </row>
    <row r="17" spans="2:11" ht="16.5" customHeight="1">
      <c r="B17" s="272" t="s">
        <v>261</v>
      </c>
      <c r="C17" s="273">
        <v>872273</v>
      </c>
      <c r="D17" s="274">
        <v>780847</v>
      </c>
      <c r="E17" s="274">
        <v>91426</v>
      </c>
      <c r="F17" s="275">
        <v>0.1171</v>
      </c>
      <c r="K17"/>
    </row>
    <row r="18" spans="2:11" ht="16.5" customHeight="1">
      <c r="B18" s="276" t="s">
        <v>262</v>
      </c>
      <c r="C18" s="277">
        <v>-156418</v>
      </c>
      <c r="D18" s="278">
        <v>-158408</v>
      </c>
      <c r="E18" s="278">
        <v>1990</v>
      </c>
      <c r="F18" s="279">
        <v>0.0126</v>
      </c>
      <c r="K18"/>
    </row>
    <row r="19" spans="2:11" ht="16.5" customHeight="1">
      <c r="B19" s="276" t="s">
        <v>263</v>
      </c>
      <c r="C19" s="277">
        <v>-25358</v>
      </c>
      <c r="D19" s="278">
        <v>-21056</v>
      </c>
      <c r="E19" s="278">
        <v>-4302</v>
      </c>
      <c r="F19" s="279">
        <v>-0.2043</v>
      </c>
      <c r="K19"/>
    </row>
    <row r="20" spans="2:11" ht="18" customHeight="1">
      <c r="B20" s="272" t="s">
        <v>116</v>
      </c>
      <c r="C20" s="273">
        <v>690497</v>
      </c>
      <c r="D20" s="274">
        <v>601383</v>
      </c>
      <c r="E20" s="274">
        <v>89114</v>
      </c>
      <c r="F20" s="275">
        <v>0.1482</v>
      </c>
      <c r="K20"/>
    </row>
    <row r="21" spans="2:11" ht="12.75">
      <c r="B21" s="272" t="s">
        <v>264</v>
      </c>
      <c r="C21" s="273">
        <v>-178680</v>
      </c>
      <c r="D21" s="274">
        <v>-58325</v>
      </c>
      <c r="E21" s="274">
        <v>-120355</v>
      </c>
      <c r="F21" s="275">
        <v>-2.0635</v>
      </c>
      <c r="K21"/>
    </row>
    <row r="22" spans="2:11" ht="12.75">
      <c r="B22" s="276" t="s">
        <v>265</v>
      </c>
      <c r="C22" s="277">
        <v>94269</v>
      </c>
      <c r="D22" s="278">
        <v>135399</v>
      </c>
      <c r="E22" s="278">
        <v>-41130</v>
      </c>
      <c r="F22" s="279">
        <v>-0.3038</v>
      </c>
      <c r="K22"/>
    </row>
    <row r="23" spans="2:11" ht="16.5" customHeight="1">
      <c r="B23" s="280" t="s">
        <v>266</v>
      </c>
      <c r="C23" s="277">
        <v>-273723</v>
      </c>
      <c r="D23" s="278">
        <v>-185035</v>
      </c>
      <c r="E23" s="278">
        <v>-88688</v>
      </c>
      <c r="F23" s="279">
        <v>-0.4793</v>
      </c>
      <c r="K23"/>
    </row>
    <row r="24" spans="2:11" ht="12.75">
      <c r="B24" s="280" t="s">
        <v>244</v>
      </c>
      <c r="C24" s="277">
        <v>-419</v>
      </c>
      <c r="D24" s="278">
        <v>-3106</v>
      </c>
      <c r="E24" s="278">
        <v>2687</v>
      </c>
      <c r="F24" s="279">
        <v>0.8651</v>
      </c>
      <c r="K24"/>
    </row>
    <row r="25" spans="2:11" ht="16.5" customHeight="1">
      <c r="B25" s="280" t="s">
        <v>245</v>
      </c>
      <c r="C25" s="277">
        <v>1193</v>
      </c>
      <c r="D25" s="278">
        <v>-5583</v>
      </c>
      <c r="E25" s="278">
        <v>6776</v>
      </c>
      <c r="F25" s="279">
        <v>1.2137</v>
      </c>
      <c r="K25"/>
    </row>
    <row r="26" spans="2:11" ht="18" customHeight="1">
      <c r="B26" s="272" t="s">
        <v>145</v>
      </c>
      <c r="C26" s="273">
        <v>1832</v>
      </c>
      <c r="D26" s="274">
        <v>3407</v>
      </c>
      <c r="E26" s="274">
        <v>-1575</v>
      </c>
      <c r="F26" s="275">
        <v>-0.4623</v>
      </c>
      <c r="K26"/>
    </row>
    <row r="27" spans="2:11" ht="18" customHeight="1" hidden="1">
      <c r="B27" s="276" t="s">
        <v>89</v>
      </c>
      <c r="C27" s="277">
        <v>0</v>
      </c>
      <c r="D27" s="278">
        <v>0</v>
      </c>
      <c r="E27" s="278">
        <v>0</v>
      </c>
      <c r="F27" s="279" t="e">
        <v>#DIV/0!</v>
      </c>
      <c r="K27"/>
    </row>
    <row r="28" spans="2:11" ht="18" customHeight="1">
      <c r="B28" s="276" t="s">
        <v>246</v>
      </c>
      <c r="C28" s="277">
        <v>244</v>
      </c>
      <c r="D28" s="278">
        <v>635</v>
      </c>
      <c r="E28" s="278">
        <v>-391</v>
      </c>
      <c r="F28" s="279">
        <v>-0.6157</v>
      </c>
      <c r="K28"/>
    </row>
    <row r="29" spans="2:11" ht="18" customHeight="1">
      <c r="B29" s="276" t="s">
        <v>247</v>
      </c>
      <c r="C29" s="277">
        <v>1588</v>
      </c>
      <c r="D29" s="278">
        <v>2772</v>
      </c>
      <c r="E29" s="278">
        <v>-1184</v>
      </c>
      <c r="F29" s="279">
        <v>-0.4271</v>
      </c>
      <c r="K29"/>
    </row>
    <row r="30" spans="2:11" ht="18" customHeight="1" hidden="1">
      <c r="B30" s="276" t="s">
        <v>146</v>
      </c>
      <c r="C30" s="277">
        <v>0</v>
      </c>
      <c r="D30" s="278">
        <v>0</v>
      </c>
      <c r="E30" s="278">
        <v>0</v>
      </c>
      <c r="F30" s="281">
        <v>0</v>
      </c>
      <c r="K30"/>
    </row>
    <row r="31" spans="2:11" ht="18" customHeight="1">
      <c r="B31" s="272" t="s">
        <v>248</v>
      </c>
      <c r="C31" s="273">
        <v>513649</v>
      </c>
      <c r="D31" s="274">
        <v>546465</v>
      </c>
      <c r="E31" s="274">
        <v>-32816</v>
      </c>
      <c r="F31" s="275">
        <v>-0.0601</v>
      </c>
      <c r="K31"/>
    </row>
    <row r="32" spans="2:11" ht="16.5" customHeight="1">
      <c r="B32" s="276" t="s">
        <v>249</v>
      </c>
      <c r="C32" s="277">
        <v>-161250</v>
      </c>
      <c r="D32" s="278">
        <v>-182683</v>
      </c>
      <c r="E32" s="278">
        <v>21433</v>
      </c>
      <c r="F32" s="279">
        <v>0.1173</v>
      </c>
      <c r="K32"/>
    </row>
    <row r="33" spans="2:11" ht="16.5" customHeight="1" hidden="1">
      <c r="B33" s="280" t="s">
        <v>51</v>
      </c>
      <c r="C33" s="277">
        <v>0</v>
      </c>
      <c r="D33" s="278">
        <v>0</v>
      </c>
      <c r="E33" s="278">
        <v>0</v>
      </c>
      <c r="F33" s="279">
        <v>0</v>
      </c>
      <c r="K33"/>
    </row>
    <row r="34" spans="2:11" ht="16.5" customHeight="1">
      <c r="B34" s="272" t="s">
        <v>219</v>
      </c>
      <c r="C34" s="273">
        <v>352399</v>
      </c>
      <c r="D34" s="274">
        <v>363782</v>
      </c>
      <c r="E34" s="274">
        <v>-11383</v>
      </c>
      <c r="F34" s="275">
        <v>-0.0313</v>
      </c>
      <c r="K34"/>
    </row>
    <row r="35" spans="2:11" ht="16.5" customHeight="1">
      <c r="B35" s="276" t="s">
        <v>218</v>
      </c>
      <c r="C35" s="277">
        <v>115130</v>
      </c>
      <c r="D35" s="278">
        <v>97359</v>
      </c>
      <c r="E35" s="278">
        <v>17771</v>
      </c>
      <c r="F35" s="279">
        <v>-0.1825</v>
      </c>
      <c r="K35"/>
    </row>
    <row r="36" spans="2:11" ht="16.5" customHeight="1">
      <c r="B36" s="272" t="s">
        <v>220</v>
      </c>
      <c r="C36" s="273">
        <v>467529</v>
      </c>
      <c r="D36" s="274">
        <v>461141</v>
      </c>
      <c r="E36" s="274">
        <v>6388</v>
      </c>
      <c r="F36" s="275">
        <v>0.0139</v>
      </c>
      <c r="K36"/>
    </row>
    <row r="37" spans="2:11" ht="16.5" customHeight="1">
      <c r="B37" s="276"/>
      <c r="C37" s="277"/>
      <c r="D37" s="278"/>
      <c r="E37" s="278"/>
      <c r="F37" s="279"/>
      <c r="K37"/>
    </row>
    <row r="38" spans="2:11" ht="16.5" customHeight="1">
      <c r="B38" s="272" t="s">
        <v>157</v>
      </c>
      <c r="C38" s="273">
        <v>467529</v>
      </c>
      <c r="D38" s="274">
        <v>461141</v>
      </c>
      <c r="E38" s="274">
        <v>6388</v>
      </c>
      <c r="F38" s="275">
        <v>0.0139</v>
      </c>
      <c r="K38"/>
    </row>
    <row r="39" spans="2:11" ht="18" customHeight="1">
      <c r="B39" s="282" t="s">
        <v>147</v>
      </c>
      <c r="C39" s="277">
        <v>268568</v>
      </c>
      <c r="D39" s="278">
        <v>288008</v>
      </c>
      <c r="E39" s="278">
        <v>-19440</v>
      </c>
      <c r="F39" s="279">
        <v>-0.0675</v>
      </c>
      <c r="K39"/>
    </row>
    <row r="40" spans="2:11" ht="21" customHeight="1">
      <c r="B40" s="280" t="s">
        <v>148</v>
      </c>
      <c r="C40" s="277">
        <v>198961</v>
      </c>
      <c r="D40" s="278">
        <v>173133</v>
      </c>
      <c r="E40" s="278">
        <v>25828</v>
      </c>
      <c r="F40" s="279">
        <v>0.1492</v>
      </c>
      <c r="K40"/>
    </row>
    <row r="41" spans="2:11" ht="14.25" customHeight="1">
      <c r="B41" s="427"/>
      <c r="C41" s="221"/>
      <c r="D41" s="222"/>
      <c r="E41" s="222"/>
      <c r="F41" s="250"/>
      <c r="K41"/>
    </row>
    <row r="42" spans="2:7" s="194" customFormat="1" ht="14.25" customHeight="1">
      <c r="B42" s="284" t="s">
        <v>221</v>
      </c>
      <c r="C42" s="283">
        <v>3.88</v>
      </c>
      <c r="D42" s="283">
        <v>4.16</v>
      </c>
      <c r="E42" s="283">
        <v>-0.28000000000000025</v>
      </c>
      <c r="F42" s="303">
        <v>-0.0663</v>
      </c>
      <c r="G42" s="3"/>
    </row>
    <row r="43" spans="2:6" s="194" customFormat="1" ht="14.25" customHeight="1">
      <c r="B43" s="284" t="s">
        <v>222</v>
      </c>
      <c r="C43" s="283">
        <v>1.59</v>
      </c>
      <c r="D43" s="283">
        <v>1.7</v>
      </c>
      <c r="E43" s="283">
        <v>-0.10999999999999988</v>
      </c>
      <c r="F43" s="303">
        <v>-0.06369999999999999</v>
      </c>
    </row>
    <row r="44" spans="2:6" s="194" customFormat="1" ht="18" customHeight="1">
      <c r="B44" s="284" t="s">
        <v>223</v>
      </c>
      <c r="C44" s="283">
        <v>5.47</v>
      </c>
      <c r="D44" s="283">
        <v>5.87</v>
      </c>
      <c r="E44" s="283">
        <v>-0.40000000000000036</v>
      </c>
      <c r="F44" s="303">
        <v>-0.06709999999999999</v>
      </c>
    </row>
    <row r="45" spans="2:5" s="194" customFormat="1" ht="7.5" customHeight="1">
      <c r="B45" s="195"/>
      <c r="C45" s="196"/>
      <c r="D45" s="195"/>
      <c r="E45" s="196"/>
    </row>
    <row r="46" spans="2:6" s="194" customFormat="1" ht="15.75" customHeight="1">
      <c r="B46" s="602" t="s">
        <v>306</v>
      </c>
      <c r="C46" s="602"/>
      <c r="D46" s="602"/>
      <c r="E46" s="602"/>
      <c r="F46" s="602"/>
    </row>
    <row r="47" spans="2:6" s="194" customFormat="1" ht="18" customHeight="1">
      <c r="B47" s="195"/>
      <c r="C47" s="196"/>
      <c r="D47" s="203"/>
      <c r="E47" s="197"/>
      <c r="F47" s="198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</sheetData>
  <sheetProtection/>
  <mergeCells count="1">
    <mergeCell ref="B46:F46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showGridLines="0" zoomScalePageLayoutView="0" workbookViewId="0" topLeftCell="A1">
      <selection activeCell="C42" sqref="C42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5" width="12.8515625" style="55" customWidth="1"/>
    <col min="6" max="7" width="12.8515625" style="3" customWidth="1"/>
    <col min="8" max="8" width="13.421875" style="3" customWidth="1"/>
    <col min="9" max="16384" width="7.28125" style="3" customWidth="1"/>
  </cols>
  <sheetData>
    <row r="1" spans="3:6" ht="12.75">
      <c r="C1" s="479" t="s">
        <v>268</v>
      </c>
      <c r="D1" s="479" t="s">
        <v>268</v>
      </c>
      <c r="E1" s="479" t="s">
        <v>268</v>
      </c>
      <c r="F1" s="479" t="s">
        <v>268</v>
      </c>
    </row>
    <row r="2" spans="3:6" ht="12.75">
      <c r="C2" s="480" t="s">
        <v>235</v>
      </c>
      <c r="D2" s="480" t="s">
        <v>302</v>
      </c>
      <c r="E2" s="480" t="s">
        <v>22</v>
      </c>
      <c r="F2" s="480" t="s">
        <v>22</v>
      </c>
    </row>
    <row r="3" spans="2:8" s="2" customFormat="1" ht="28.5" customHeight="1">
      <c r="B3" s="268" t="s">
        <v>267</v>
      </c>
      <c r="C3" s="269">
        <v>42522</v>
      </c>
      <c r="D3" s="269">
        <v>42522</v>
      </c>
      <c r="E3" s="269">
        <v>42522</v>
      </c>
      <c r="F3" s="269">
        <v>42156</v>
      </c>
      <c r="G3" s="270" t="s">
        <v>186</v>
      </c>
      <c r="H3" s="270" t="s">
        <v>187</v>
      </c>
    </row>
    <row r="4" spans="2:7" ht="3" customHeight="1">
      <c r="B4" s="232"/>
      <c r="C4" s="223"/>
      <c r="D4" s="224"/>
      <c r="E4" s="224"/>
      <c r="F4" s="271"/>
      <c r="G4" s="271"/>
    </row>
    <row r="5" spans="2:8" ht="16.5" customHeight="1">
      <c r="B5" s="272" t="s">
        <v>251</v>
      </c>
      <c r="C5" s="472">
        <v>405372</v>
      </c>
      <c r="D5" s="472">
        <v>875937</v>
      </c>
      <c r="E5" s="472">
        <v>1281309</v>
      </c>
      <c r="F5" s="472">
        <v>1143309</v>
      </c>
      <c r="G5" s="472">
        <v>138000</v>
      </c>
      <c r="H5" s="473">
        <v>0.1207</v>
      </c>
    </row>
    <row r="6" spans="2:8" ht="16.5" customHeight="1">
      <c r="B6" s="276" t="s">
        <v>252</v>
      </c>
      <c r="C6" s="464">
        <v>402810</v>
      </c>
      <c r="D6" s="464">
        <v>871340</v>
      </c>
      <c r="E6" s="464">
        <v>1274150</v>
      </c>
      <c r="F6" s="464">
        <v>1136809</v>
      </c>
      <c r="G6" s="464">
        <v>137341</v>
      </c>
      <c r="H6" s="515">
        <v>0.1208</v>
      </c>
    </row>
    <row r="7" spans="2:8" ht="16.5" customHeight="1">
      <c r="B7" s="276" t="s">
        <v>253</v>
      </c>
      <c r="C7" s="464">
        <v>2562</v>
      </c>
      <c r="D7" s="464">
        <v>4597</v>
      </c>
      <c r="E7" s="464">
        <v>7159</v>
      </c>
      <c r="F7" s="464">
        <v>6500</v>
      </c>
      <c r="G7" s="464">
        <v>659</v>
      </c>
      <c r="H7" s="515">
        <v>0.1014</v>
      </c>
    </row>
    <row r="8" spans="2:8" ht="16.5" customHeight="1">
      <c r="B8" s="272" t="s">
        <v>254</v>
      </c>
      <c r="C8" s="472">
        <v>-236672.08299999998</v>
      </c>
      <c r="D8" s="472">
        <v>-552608</v>
      </c>
      <c r="E8" s="472">
        <v>-789280.083</v>
      </c>
      <c r="F8" s="472">
        <v>-814236</v>
      </c>
      <c r="G8" s="472">
        <v>24955.917000000016</v>
      </c>
      <c r="H8" s="516">
        <v>0.0306</v>
      </c>
    </row>
    <row r="9" spans="2:8" ht="16.5" customHeight="1">
      <c r="B9" s="276" t="s">
        <v>255</v>
      </c>
      <c r="C9" s="464">
        <v>-155834.651</v>
      </c>
      <c r="D9" s="464">
        <v>-317778</v>
      </c>
      <c r="E9" s="464">
        <v>-473612.651</v>
      </c>
      <c r="F9" s="464">
        <v>-444877</v>
      </c>
      <c r="G9" s="464">
        <v>-28735.651000000013</v>
      </c>
      <c r="H9" s="515">
        <v>-0.0646</v>
      </c>
    </row>
    <row r="10" spans="2:8" ht="16.5" customHeight="1">
      <c r="B10" s="276" t="s">
        <v>256</v>
      </c>
      <c r="C10" s="277">
        <v>-34794.485</v>
      </c>
      <c r="D10" s="277">
        <v>-129139</v>
      </c>
      <c r="E10" s="277">
        <v>-163933.485</v>
      </c>
      <c r="F10" s="277">
        <v>-217566</v>
      </c>
      <c r="G10" s="277">
        <v>53632.515000000014</v>
      </c>
      <c r="H10" s="517">
        <v>0.2465</v>
      </c>
    </row>
    <row r="11" spans="2:8" ht="16.5" customHeight="1">
      <c r="B11" s="276" t="s">
        <v>257</v>
      </c>
      <c r="C11" s="464">
        <v>-37339.175</v>
      </c>
      <c r="D11" s="464">
        <v>-73725</v>
      </c>
      <c r="E11" s="464">
        <v>-111064.175</v>
      </c>
      <c r="F11" s="464">
        <v>-88216</v>
      </c>
      <c r="G11" s="464">
        <v>-22848.175000000003</v>
      </c>
      <c r="H11" s="515">
        <v>-0.259</v>
      </c>
    </row>
    <row r="12" spans="2:8" ht="16.5" customHeight="1">
      <c r="B12" s="276" t="s">
        <v>258</v>
      </c>
      <c r="C12" s="464">
        <v>-8703.772</v>
      </c>
      <c r="D12" s="464">
        <v>-31966</v>
      </c>
      <c r="E12" s="464">
        <v>-40669.772</v>
      </c>
      <c r="F12" s="464">
        <v>-63577</v>
      </c>
      <c r="G12" s="464">
        <v>22907.228000000003</v>
      </c>
      <c r="H12" s="515">
        <v>0.3603</v>
      </c>
    </row>
    <row r="13" spans="2:8" ht="18.75" customHeight="1">
      <c r="B13" s="272" t="s">
        <v>259</v>
      </c>
      <c r="C13" s="472">
        <v>168699.91700000002</v>
      </c>
      <c r="D13" s="472">
        <v>323329</v>
      </c>
      <c r="E13" s="472">
        <v>492028.917</v>
      </c>
      <c r="F13" s="472">
        <v>329073</v>
      </c>
      <c r="G13" s="472">
        <v>162955.91700000002</v>
      </c>
      <c r="H13" s="516">
        <v>0.4952</v>
      </c>
    </row>
    <row r="14" spans="2:8" ht="18.75" customHeight="1" hidden="1">
      <c r="B14" s="276" t="s">
        <v>88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517" t="e">
        <v>#DIV/0!</v>
      </c>
    </row>
    <row r="15" spans="2:8" ht="18.75" customHeight="1">
      <c r="B15" s="276" t="s">
        <v>144</v>
      </c>
      <c r="C15" s="277">
        <v>-12732</v>
      </c>
      <c r="D15" s="277">
        <v>-40527</v>
      </c>
      <c r="E15" s="277">
        <v>-53259</v>
      </c>
      <c r="F15" s="277">
        <v>-58414</v>
      </c>
      <c r="G15" s="277">
        <v>5155</v>
      </c>
      <c r="H15" s="517">
        <v>0.0882</v>
      </c>
    </row>
    <row r="16" spans="2:8" ht="16.5" customHeight="1">
      <c r="B16" s="276" t="s">
        <v>260</v>
      </c>
      <c r="C16" s="277">
        <v>-16591</v>
      </c>
      <c r="D16" s="277">
        <v>-41844</v>
      </c>
      <c r="E16" s="277">
        <v>-58435</v>
      </c>
      <c r="F16" s="277">
        <v>-53646</v>
      </c>
      <c r="G16" s="277">
        <v>-4789</v>
      </c>
      <c r="H16" s="517">
        <v>-0.0893</v>
      </c>
    </row>
    <row r="17" spans="2:8" ht="16.5" customHeight="1">
      <c r="B17" s="272" t="s">
        <v>261</v>
      </c>
      <c r="C17" s="472">
        <v>139376.91700000002</v>
      </c>
      <c r="D17" s="472">
        <v>240958</v>
      </c>
      <c r="E17" s="472">
        <v>380334.917</v>
      </c>
      <c r="F17" s="472">
        <v>217013</v>
      </c>
      <c r="G17" s="472">
        <v>163321.91700000002</v>
      </c>
      <c r="H17" s="516">
        <v>0.7526</v>
      </c>
    </row>
    <row r="18" spans="2:8" ht="16.5" customHeight="1">
      <c r="B18" s="276" t="s">
        <v>262</v>
      </c>
      <c r="C18" s="464">
        <v>0</v>
      </c>
      <c r="D18" s="464">
        <v>-53863</v>
      </c>
      <c r="E18" s="464">
        <v>-53863</v>
      </c>
      <c r="F18" s="464">
        <v>-72997</v>
      </c>
      <c r="G18" s="464">
        <v>19134</v>
      </c>
      <c r="H18" s="515">
        <v>0.2621</v>
      </c>
    </row>
    <row r="19" spans="2:8" ht="16.5" customHeight="1">
      <c r="B19" s="276" t="s">
        <v>263</v>
      </c>
      <c r="C19" s="464">
        <v>-968.888</v>
      </c>
      <c r="D19" s="464">
        <v>-2260</v>
      </c>
      <c r="E19" s="464">
        <v>-3228.888</v>
      </c>
      <c r="F19" s="464">
        <v>-1918</v>
      </c>
      <c r="G19" s="464">
        <v>-1310.888</v>
      </c>
      <c r="H19" s="515">
        <v>-0.6835</v>
      </c>
    </row>
    <row r="20" spans="2:8" ht="18" customHeight="1">
      <c r="B20" s="272" t="s">
        <v>116</v>
      </c>
      <c r="C20" s="472">
        <v>138408.029</v>
      </c>
      <c r="D20" s="472">
        <v>184835</v>
      </c>
      <c r="E20" s="472">
        <v>323243.02900000004</v>
      </c>
      <c r="F20" s="472">
        <v>142098</v>
      </c>
      <c r="G20" s="472">
        <v>181145.029</v>
      </c>
      <c r="H20" s="516">
        <v>1.2748</v>
      </c>
    </row>
    <row r="21" spans="2:8" ht="12.75">
      <c r="B21" s="272" t="s">
        <v>264</v>
      </c>
      <c r="C21" s="472">
        <v>-5807.407</v>
      </c>
      <c r="D21" s="472">
        <v>3138</v>
      </c>
      <c r="E21" s="472">
        <v>-2669.407000000001</v>
      </c>
      <c r="F21" s="472">
        <v>-27743</v>
      </c>
      <c r="G21" s="472">
        <v>25073.593</v>
      </c>
      <c r="H21" s="516">
        <v>0.9038</v>
      </c>
    </row>
    <row r="22" spans="2:8" ht="12.75">
      <c r="B22" s="276" t="s">
        <v>265</v>
      </c>
      <c r="C22" s="277">
        <v>2563</v>
      </c>
      <c r="D22" s="277">
        <v>7599</v>
      </c>
      <c r="E22" s="277">
        <v>10162</v>
      </c>
      <c r="F22" s="277">
        <v>7094</v>
      </c>
      <c r="G22" s="277">
        <v>3068</v>
      </c>
      <c r="H22" s="517">
        <v>0.4325</v>
      </c>
    </row>
    <row r="23" spans="2:8" ht="16.5" customHeight="1">
      <c r="B23" s="280" t="s">
        <v>266</v>
      </c>
      <c r="C23" s="464">
        <v>-8617</v>
      </c>
      <c r="D23" s="464">
        <v>-20573</v>
      </c>
      <c r="E23" s="464">
        <v>-29190</v>
      </c>
      <c r="F23" s="464">
        <v>-32081</v>
      </c>
      <c r="G23" s="464">
        <v>2891</v>
      </c>
      <c r="H23" s="515">
        <v>0.0901</v>
      </c>
    </row>
    <row r="24" spans="2:8" ht="12.75">
      <c r="B24" s="280" t="s">
        <v>244</v>
      </c>
      <c r="C24" s="464">
        <v>267.856</v>
      </c>
      <c r="D24" s="464">
        <v>360</v>
      </c>
      <c r="E24" s="464">
        <v>627.856</v>
      </c>
      <c r="F24" s="464">
        <v>1384</v>
      </c>
      <c r="G24" s="464">
        <v>-756.144</v>
      </c>
      <c r="H24" s="515">
        <v>0.5463</v>
      </c>
    </row>
    <row r="25" spans="2:8" ht="16.5" customHeight="1">
      <c r="B25" s="280" t="s">
        <v>245</v>
      </c>
      <c r="C25" s="464">
        <v>-21.263</v>
      </c>
      <c r="D25" s="464">
        <v>15752</v>
      </c>
      <c r="E25" s="464">
        <v>15730.737</v>
      </c>
      <c r="F25" s="464">
        <v>-4140</v>
      </c>
      <c r="G25" s="464">
        <v>19870.737</v>
      </c>
      <c r="H25" s="515">
        <v>4.7997</v>
      </c>
    </row>
    <row r="26" spans="2:8" ht="18" customHeight="1">
      <c r="B26" s="272" t="s">
        <v>145</v>
      </c>
      <c r="C26" s="472">
        <v>1293.725</v>
      </c>
      <c r="D26" s="472">
        <v>4279</v>
      </c>
      <c r="E26" s="472">
        <v>5572.725</v>
      </c>
      <c r="F26" s="472">
        <v>11409</v>
      </c>
      <c r="G26" s="472">
        <v>-5836.275</v>
      </c>
      <c r="H26" s="516">
        <v>-0.5116</v>
      </c>
    </row>
    <row r="27" spans="2:8" ht="18" customHeight="1" hidden="1">
      <c r="B27" s="276" t="s">
        <v>89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517" t="e">
        <v>#DIV/0!</v>
      </c>
    </row>
    <row r="28" spans="2:8" ht="18" customHeight="1">
      <c r="B28" s="276" t="s">
        <v>246</v>
      </c>
      <c r="C28" s="464">
        <v>0</v>
      </c>
      <c r="D28" s="464">
        <v>114</v>
      </c>
      <c r="E28" s="464">
        <v>114</v>
      </c>
      <c r="F28" s="464">
        <v>7383</v>
      </c>
      <c r="G28" s="464">
        <v>-7269</v>
      </c>
      <c r="H28" s="515">
        <v>-0.9846</v>
      </c>
    </row>
    <row r="29" spans="2:8" ht="18" customHeight="1">
      <c r="B29" s="276" t="s">
        <v>247</v>
      </c>
      <c r="C29" s="277">
        <v>1293.725</v>
      </c>
      <c r="D29" s="277">
        <v>4165</v>
      </c>
      <c r="E29" s="277">
        <v>5458.725</v>
      </c>
      <c r="F29" s="277">
        <v>4026</v>
      </c>
      <c r="G29" s="277">
        <v>1432.7250000000004</v>
      </c>
      <c r="H29" s="517">
        <v>0.3559</v>
      </c>
    </row>
    <row r="30" spans="2:8" ht="18" customHeight="1" hidden="1">
      <c r="B30" s="276" t="s">
        <v>146</v>
      </c>
      <c r="C30" s="474">
        <v>0</v>
      </c>
      <c r="D30" s="474">
        <v>0</v>
      </c>
      <c r="E30" s="474">
        <v>0</v>
      </c>
      <c r="F30" s="474">
        <v>0</v>
      </c>
      <c r="G30" s="474">
        <v>0</v>
      </c>
      <c r="H30" s="518">
        <v>0</v>
      </c>
    </row>
    <row r="31" spans="2:8" ht="18" customHeight="1">
      <c r="B31" s="272" t="s">
        <v>248</v>
      </c>
      <c r="C31" s="472">
        <v>133894.347</v>
      </c>
      <c r="D31" s="472">
        <v>192252</v>
      </c>
      <c r="E31" s="472">
        <v>326146.347</v>
      </c>
      <c r="F31" s="472">
        <v>125764</v>
      </c>
      <c r="G31" s="472">
        <v>200382.347</v>
      </c>
      <c r="H31" s="516">
        <v>1.5933</v>
      </c>
    </row>
    <row r="32" spans="2:8" ht="16.5" customHeight="1">
      <c r="B32" s="276" t="s">
        <v>249</v>
      </c>
      <c r="C32" s="464">
        <v>-18764</v>
      </c>
      <c r="D32" s="464">
        <v>-30208</v>
      </c>
      <c r="E32" s="464">
        <v>-48972</v>
      </c>
      <c r="F32" s="464">
        <v>-28405</v>
      </c>
      <c r="G32" s="464">
        <v>-20567</v>
      </c>
      <c r="H32" s="515">
        <v>-0.7241</v>
      </c>
    </row>
    <row r="33" spans="2:8" ht="16.5" customHeight="1" hidden="1">
      <c r="B33" s="280" t="s">
        <v>51</v>
      </c>
      <c r="C33" s="465">
        <v>0</v>
      </c>
      <c r="D33" s="465">
        <v>0</v>
      </c>
      <c r="E33" s="465">
        <v>0</v>
      </c>
      <c r="F33" s="465">
        <v>0</v>
      </c>
      <c r="G33" s="465">
        <v>0</v>
      </c>
      <c r="H33" s="517">
        <v>0</v>
      </c>
    </row>
    <row r="34" spans="2:9" ht="16.5" customHeight="1">
      <c r="B34" s="272" t="s">
        <v>157</v>
      </c>
      <c r="C34" s="472">
        <v>115130.34700000001</v>
      </c>
      <c r="D34" s="472">
        <v>162044</v>
      </c>
      <c r="E34" s="472">
        <v>277174.347</v>
      </c>
      <c r="F34" s="472">
        <v>97359</v>
      </c>
      <c r="G34" s="472">
        <v>179815.347</v>
      </c>
      <c r="H34" s="516">
        <v>1.8469</v>
      </c>
      <c r="I34" s="194"/>
    </row>
    <row r="35" spans="2:8" ht="18" customHeight="1">
      <c r="B35" s="282" t="s">
        <v>147</v>
      </c>
      <c r="C35" s="466">
        <v>77880</v>
      </c>
      <c r="D35" s="466">
        <v>110045</v>
      </c>
      <c r="E35" s="466">
        <v>187925</v>
      </c>
      <c r="F35" s="466">
        <v>83573</v>
      </c>
      <c r="G35" s="466">
        <v>104352</v>
      </c>
      <c r="H35" s="519">
        <v>1.2486</v>
      </c>
    </row>
    <row r="36" spans="2:8" ht="18" customHeight="1">
      <c r="B36" s="280" t="s">
        <v>148</v>
      </c>
      <c r="C36" s="464">
        <v>37250</v>
      </c>
      <c r="D36" s="464">
        <v>51999</v>
      </c>
      <c r="E36" s="464">
        <v>89249</v>
      </c>
      <c r="F36" s="464">
        <v>13786</v>
      </c>
      <c r="G36" s="464">
        <v>75463</v>
      </c>
      <c r="H36" s="515">
        <v>5.4739</v>
      </c>
    </row>
    <row r="37" spans="2:8" s="194" customFormat="1" ht="3.75" customHeight="1">
      <c r="B37" s="280"/>
      <c r="C37" s="467">
        <v>0</v>
      </c>
      <c r="D37" s="467">
        <v>0</v>
      </c>
      <c r="E37" s="467">
        <v>0</v>
      </c>
      <c r="F37" s="467">
        <v>0</v>
      </c>
      <c r="G37" s="467">
        <v>0</v>
      </c>
      <c r="H37" s="242">
        <v>0</v>
      </c>
    </row>
    <row r="38" spans="2:8" s="194" customFormat="1" ht="18" customHeight="1">
      <c r="B38" s="284" t="s">
        <v>223</v>
      </c>
      <c r="C38" s="471">
        <v>1.5863842194768554</v>
      </c>
      <c r="D38" s="471">
        <v>2.2415723090951536</v>
      </c>
      <c r="E38" s="471">
        <v>3.827956528572009</v>
      </c>
      <c r="F38" s="471">
        <v>1.7023483355718958</v>
      </c>
      <c r="G38" s="471">
        <v>2.1256081930001134</v>
      </c>
      <c r="H38" s="520">
        <v>1.2486</v>
      </c>
    </row>
    <row r="39" spans="2:8" s="194" customFormat="1" ht="2.25" customHeight="1">
      <c r="B39" s="195"/>
      <c r="C39" s="461"/>
      <c r="D39" s="461"/>
      <c r="E39" s="461"/>
      <c r="F39" s="461"/>
      <c r="G39" s="462"/>
      <c r="H39" s="463"/>
    </row>
    <row r="40" spans="2:6" s="194" customFormat="1" ht="18" customHeight="1">
      <c r="B40" s="602" t="s">
        <v>306</v>
      </c>
      <c r="C40" s="602"/>
      <c r="D40" s="602"/>
      <c r="E40" s="602"/>
      <c r="F40" s="602"/>
    </row>
    <row r="41" spans="3:5" ht="12.75">
      <c r="C41" s="3"/>
      <c r="D41" s="58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</sheetData>
  <sheetProtection/>
  <mergeCells count="1">
    <mergeCell ref="B40:F40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1"/>
  <sheetViews>
    <sheetView showGridLines="0" zoomScalePageLayoutView="0" workbookViewId="0" topLeftCell="A7">
      <selection activeCell="C42" sqref="C42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3.8515625" style="55" customWidth="1"/>
    <col min="4" max="5" width="12.8515625" style="55" customWidth="1"/>
    <col min="6" max="6" width="12.8515625" style="3" customWidth="1"/>
    <col min="7" max="7" width="11.28125" style="3" customWidth="1"/>
    <col min="8" max="8" width="10.140625" style="3" customWidth="1"/>
    <col min="9" max="9" width="7.851562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4.25" customHeight="1">
      <c r="J1" s="140"/>
    </row>
    <row r="2" spans="3:6" ht="48.75" customHeight="1">
      <c r="C2" s="481" t="s">
        <v>269</v>
      </c>
      <c r="D2" s="482" t="s">
        <v>304</v>
      </c>
      <c r="E2" s="482" t="s">
        <v>22</v>
      </c>
      <c r="F2" s="482" t="s">
        <v>22</v>
      </c>
    </row>
    <row r="3" spans="2:8" s="2" customFormat="1" ht="28.5" customHeight="1">
      <c r="B3" s="268" t="s">
        <v>270</v>
      </c>
      <c r="C3" s="269">
        <v>42522</v>
      </c>
      <c r="D3" s="269">
        <v>42522</v>
      </c>
      <c r="E3" s="269">
        <v>42522</v>
      </c>
      <c r="F3" s="269">
        <v>42156</v>
      </c>
      <c r="G3" s="270" t="s">
        <v>186</v>
      </c>
      <c r="H3" s="270" t="s">
        <v>187</v>
      </c>
    </row>
    <row r="4" spans="2:6" ht="3" customHeight="1">
      <c r="B4" s="232"/>
      <c r="C4" s="223"/>
      <c r="D4" s="224"/>
      <c r="E4" s="224"/>
      <c r="F4" s="271"/>
    </row>
    <row r="5" spans="2:9" ht="16.5" customHeight="1">
      <c r="B5" s="272" t="s">
        <v>251</v>
      </c>
      <c r="C5" s="472">
        <v>2970699</v>
      </c>
      <c r="D5" s="472">
        <v>875937</v>
      </c>
      <c r="E5" s="472">
        <v>3846636</v>
      </c>
      <c r="F5" s="472">
        <v>3743095</v>
      </c>
      <c r="G5" s="472">
        <v>103541</v>
      </c>
      <c r="H5" s="516">
        <v>0.0277</v>
      </c>
      <c r="I5"/>
    </row>
    <row r="6" spans="2:11" ht="16.5" customHeight="1">
      <c r="B6" s="276" t="s">
        <v>252</v>
      </c>
      <c r="C6" s="464">
        <v>2775513</v>
      </c>
      <c r="D6" s="464">
        <v>871340</v>
      </c>
      <c r="E6" s="464">
        <v>3646853</v>
      </c>
      <c r="F6" s="464">
        <v>3463218</v>
      </c>
      <c r="G6" s="464">
        <v>183635</v>
      </c>
      <c r="H6" s="515">
        <v>0.053</v>
      </c>
      <c r="I6" s="124"/>
      <c r="K6"/>
    </row>
    <row r="7" spans="2:11" ht="16.5" customHeight="1">
      <c r="B7" s="276" t="s">
        <v>253</v>
      </c>
      <c r="C7" s="464">
        <v>195186</v>
      </c>
      <c r="D7" s="464">
        <v>4597</v>
      </c>
      <c r="E7" s="464">
        <v>199783</v>
      </c>
      <c r="F7" s="464">
        <v>279877</v>
      </c>
      <c r="G7" s="464">
        <v>-80094</v>
      </c>
      <c r="H7" s="515">
        <v>-0.2862</v>
      </c>
      <c r="I7" s="124"/>
      <c r="K7"/>
    </row>
    <row r="8" spans="2:11" ht="16.5" customHeight="1">
      <c r="B8" s="272" t="s">
        <v>254</v>
      </c>
      <c r="C8" s="472">
        <v>-1490470.083</v>
      </c>
      <c r="D8" s="472">
        <v>-552608</v>
      </c>
      <c r="E8" s="472">
        <v>-2043078.083</v>
      </c>
      <c r="F8" s="472">
        <v>-2168858</v>
      </c>
      <c r="G8" s="472">
        <v>125779.9169999999</v>
      </c>
      <c r="H8" s="516">
        <v>0.058</v>
      </c>
      <c r="K8"/>
    </row>
    <row r="9" spans="2:11" ht="16.5" customHeight="1">
      <c r="B9" s="276" t="s">
        <v>255</v>
      </c>
      <c r="C9" s="464">
        <v>-936785.6510000001</v>
      </c>
      <c r="D9" s="464">
        <v>-317778</v>
      </c>
      <c r="E9" s="464">
        <v>-1254563.651</v>
      </c>
      <c r="F9" s="464">
        <v>-1393569</v>
      </c>
      <c r="G9" s="464">
        <v>139005.34899999993</v>
      </c>
      <c r="H9" s="515">
        <v>0.0997</v>
      </c>
      <c r="K9"/>
    </row>
    <row r="10" spans="2:11" ht="16.5" customHeight="1">
      <c r="B10" s="276" t="s">
        <v>256</v>
      </c>
      <c r="C10" s="464">
        <v>-189298.485</v>
      </c>
      <c r="D10" s="464">
        <v>-129139</v>
      </c>
      <c r="E10" s="464">
        <v>-318437.485</v>
      </c>
      <c r="F10" s="464">
        <v>-328216</v>
      </c>
      <c r="G10" s="464">
        <v>9778.515000000014</v>
      </c>
      <c r="H10" s="515">
        <v>0.0298</v>
      </c>
      <c r="K10"/>
    </row>
    <row r="11" spans="2:11" ht="16.5" customHeight="1">
      <c r="B11" s="276" t="s">
        <v>257</v>
      </c>
      <c r="C11" s="464">
        <v>-165060.175</v>
      </c>
      <c r="D11" s="464">
        <v>-73725</v>
      </c>
      <c r="E11" s="464">
        <v>-238785.175</v>
      </c>
      <c r="F11" s="464">
        <v>-215866</v>
      </c>
      <c r="G11" s="464">
        <v>-22919.17499999999</v>
      </c>
      <c r="H11" s="515">
        <v>-0.1062</v>
      </c>
      <c r="K11"/>
    </row>
    <row r="12" spans="2:11" ht="16.5" customHeight="1">
      <c r="B12" s="276" t="s">
        <v>258</v>
      </c>
      <c r="C12" s="464">
        <v>-199325.772</v>
      </c>
      <c r="D12" s="464">
        <v>-31966</v>
      </c>
      <c r="E12" s="464">
        <v>-231291.772</v>
      </c>
      <c r="F12" s="464">
        <v>-231207</v>
      </c>
      <c r="G12" s="464">
        <v>-84.7719999999972</v>
      </c>
      <c r="H12" s="515">
        <v>-0.0004</v>
      </c>
      <c r="K12"/>
    </row>
    <row r="13" spans="2:11" ht="18.75" customHeight="1">
      <c r="B13" s="272" t="s">
        <v>259</v>
      </c>
      <c r="C13" s="472">
        <v>1480228.917</v>
      </c>
      <c r="D13" s="472">
        <v>323329</v>
      </c>
      <c r="E13" s="472">
        <v>1803557.917</v>
      </c>
      <c r="F13" s="472">
        <v>1574237</v>
      </c>
      <c r="G13" s="472">
        <v>229320.9169999999</v>
      </c>
      <c r="H13" s="516">
        <v>0.1457</v>
      </c>
      <c r="K13"/>
    </row>
    <row r="14" spans="2:11" ht="18.75" customHeight="1" hidden="1">
      <c r="B14" s="276" t="s">
        <v>88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517" t="e">
        <v>#DIV/0!</v>
      </c>
      <c r="K14"/>
    </row>
    <row r="15" spans="2:11" ht="18.75" customHeight="1">
      <c r="B15" s="276" t="s">
        <v>144</v>
      </c>
      <c r="C15" s="464">
        <v>-195140</v>
      </c>
      <c r="D15" s="464">
        <v>-40527</v>
      </c>
      <c r="E15" s="464">
        <v>-235667</v>
      </c>
      <c r="F15" s="464">
        <v>-262992</v>
      </c>
      <c r="G15" s="464">
        <v>27325</v>
      </c>
      <c r="H15" s="515">
        <v>0.1039</v>
      </c>
      <c r="K15"/>
    </row>
    <row r="16" spans="2:11" ht="16.5" customHeight="1">
      <c r="B16" s="276" t="s">
        <v>260</v>
      </c>
      <c r="C16" s="464">
        <v>-273439</v>
      </c>
      <c r="D16" s="464">
        <v>-41844</v>
      </c>
      <c r="E16" s="464">
        <v>-315283</v>
      </c>
      <c r="F16" s="464">
        <v>-313385</v>
      </c>
      <c r="G16" s="464">
        <v>-1898</v>
      </c>
      <c r="H16" s="515">
        <v>-0.0061</v>
      </c>
      <c r="K16"/>
    </row>
    <row r="17" spans="2:11" ht="16.5" customHeight="1">
      <c r="B17" s="272" t="s">
        <v>261</v>
      </c>
      <c r="C17" s="472">
        <v>1011649.9169999999</v>
      </c>
      <c r="D17" s="472">
        <v>240958</v>
      </c>
      <c r="E17" s="472">
        <v>1252607.917</v>
      </c>
      <c r="F17" s="472">
        <v>997860</v>
      </c>
      <c r="G17" s="472">
        <v>254747.9169999999</v>
      </c>
      <c r="H17" s="516">
        <v>0.2553</v>
      </c>
      <c r="K17"/>
    </row>
    <row r="18" spans="2:11" ht="16.5" customHeight="1">
      <c r="B18" s="276" t="s">
        <v>262</v>
      </c>
      <c r="C18" s="464">
        <v>-156418</v>
      </c>
      <c r="D18" s="464">
        <v>-53863</v>
      </c>
      <c r="E18" s="464">
        <v>-210281</v>
      </c>
      <c r="F18" s="464">
        <v>-231405</v>
      </c>
      <c r="G18" s="464">
        <v>21124</v>
      </c>
      <c r="H18" s="515">
        <v>0.0913</v>
      </c>
      <c r="K18"/>
    </row>
    <row r="19" spans="2:11" ht="16.5" customHeight="1">
      <c r="B19" s="276" t="s">
        <v>263</v>
      </c>
      <c r="C19" s="464">
        <v>-26326.888</v>
      </c>
      <c r="D19" s="464">
        <v>-2260</v>
      </c>
      <c r="E19" s="464">
        <v>-28586.888</v>
      </c>
      <c r="F19" s="464">
        <v>-22974</v>
      </c>
      <c r="G19" s="464">
        <v>-5612.887999999999</v>
      </c>
      <c r="H19" s="515">
        <v>-0.2443</v>
      </c>
      <c r="K19"/>
    </row>
    <row r="20" spans="2:11" ht="18" customHeight="1">
      <c r="B20" s="272" t="s">
        <v>116</v>
      </c>
      <c r="C20" s="472">
        <v>828905.0289999999</v>
      </c>
      <c r="D20" s="472">
        <v>184835</v>
      </c>
      <c r="E20" s="472">
        <v>1013740.0289999999</v>
      </c>
      <c r="F20" s="472">
        <v>743481</v>
      </c>
      <c r="G20" s="472">
        <v>270259.0289999999</v>
      </c>
      <c r="H20" s="516">
        <v>0.3635</v>
      </c>
      <c r="K20"/>
    </row>
    <row r="21" spans="2:11" ht="12.75">
      <c r="B21" s="272" t="s">
        <v>264</v>
      </c>
      <c r="C21" s="472">
        <v>-184487.407</v>
      </c>
      <c r="D21" s="472">
        <v>3138</v>
      </c>
      <c r="E21" s="472">
        <v>-181349.407</v>
      </c>
      <c r="F21" s="472">
        <v>-86068</v>
      </c>
      <c r="G21" s="472">
        <v>-95281.407</v>
      </c>
      <c r="H21" s="516">
        <v>-1.107</v>
      </c>
      <c r="K21"/>
    </row>
    <row r="22" spans="2:11" ht="12.75">
      <c r="B22" s="276" t="s">
        <v>265</v>
      </c>
      <c r="C22" s="464">
        <v>96832</v>
      </c>
      <c r="D22" s="464">
        <v>7599</v>
      </c>
      <c r="E22" s="464">
        <v>104431</v>
      </c>
      <c r="F22" s="464">
        <v>142493</v>
      </c>
      <c r="G22" s="464">
        <v>-38062</v>
      </c>
      <c r="H22" s="515">
        <v>-0.2671</v>
      </c>
      <c r="K22"/>
    </row>
    <row r="23" spans="2:11" ht="16.5" customHeight="1">
      <c r="B23" s="280" t="s">
        <v>266</v>
      </c>
      <c r="C23" s="464">
        <v>-282340</v>
      </c>
      <c r="D23" s="464">
        <v>-20573</v>
      </c>
      <c r="E23" s="464">
        <v>-302913</v>
      </c>
      <c r="F23" s="464">
        <v>-217116</v>
      </c>
      <c r="G23" s="464">
        <v>-85797</v>
      </c>
      <c r="H23" s="515">
        <v>-0.3952</v>
      </c>
      <c r="K23"/>
    </row>
    <row r="24" spans="2:11" ht="12.75">
      <c r="B24" s="280" t="s">
        <v>244</v>
      </c>
      <c r="C24" s="464">
        <v>-151.144</v>
      </c>
      <c r="D24" s="464">
        <v>360</v>
      </c>
      <c r="E24" s="464">
        <v>208.856</v>
      </c>
      <c r="F24" s="464">
        <v>-1722</v>
      </c>
      <c r="G24" s="464">
        <v>1930.856</v>
      </c>
      <c r="H24" s="515">
        <v>1.1213</v>
      </c>
      <c r="K24"/>
    </row>
    <row r="25" spans="2:11" ht="16.5" customHeight="1">
      <c r="B25" s="280" t="s">
        <v>245</v>
      </c>
      <c r="C25" s="464">
        <v>1171.737</v>
      </c>
      <c r="D25" s="464">
        <v>15752</v>
      </c>
      <c r="E25" s="464">
        <v>16923.737</v>
      </c>
      <c r="F25" s="464">
        <v>-9723</v>
      </c>
      <c r="G25" s="464">
        <v>26646.737</v>
      </c>
      <c r="H25" s="515">
        <v>2.7406</v>
      </c>
      <c r="K25"/>
    </row>
    <row r="26" spans="2:11" ht="18" customHeight="1">
      <c r="B26" s="272" t="s">
        <v>145</v>
      </c>
      <c r="C26" s="472">
        <v>3125.725</v>
      </c>
      <c r="D26" s="472">
        <v>4279</v>
      </c>
      <c r="E26" s="472">
        <v>7404.725</v>
      </c>
      <c r="F26" s="472">
        <v>14816</v>
      </c>
      <c r="G26" s="472">
        <v>-7411.275</v>
      </c>
      <c r="H26" s="516">
        <v>-0.5002</v>
      </c>
      <c r="K26"/>
    </row>
    <row r="27" spans="2:11" ht="18" customHeight="1" hidden="1">
      <c r="B27" s="276" t="s">
        <v>89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517" t="e">
        <v>#DIV/0!</v>
      </c>
      <c r="K27"/>
    </row>
    <row r="28" spans="2:11" ht="18" customHeight="1">
      <c r="B28" s="276" t="s">
        <v>246</v>
      </c>
      <c r="C28" s="464">
        <v>244</v>
      </c>
      <c r="D28" s="464">
        <v>114</v>
      </c>
      <c r="E28" s="464">
        <v>358</v>
      </c>
      <c r="F28" s="464">
        <v>8018</v>
      </c>
      <c r="G28" s="464">
        <v>-7660</v>
      </c>
      <c r="H28" s="515">
        <v>-0.9554</v>
      </c>
      <c r="K28"/>
    </row>
    <row r="29" spans="2:11" ht="18" customHeight="1">
      <c r="B29" s="276" t="s">
        <v>247</v>
      </c>
      <c r="C29" s="464">
        <v>2881.725</v>
      </c>
      <c r="D29" s="464">
        <v>4165</v>
      </c>
      <c r="E29" s="464">
        <v>7046.725</v>
      </c>
      <c r="F29" s="464">
        <v>6798</v>
      </c>
      <c r="G29" s="464">
        <v>248.72500000000036</v>
      </c>
      <c r="H29" s="515">
        <v>0.0366</v>
      </c>
      <c r="K29"/>
    </row>
    <row r="30" spans="2:11" ht="18" customHeight="1" hidden="1">
      <c r="B30" s="276" t="s">
        <v>146</v>
      </c>
      <c r="C30" s="464">
        <v>0</v>
      </c>
      <c r="D30" s="464">
        <v>0</v>
      </c>
      <c r="E30" s="464">
        <v>0</v>
      </c>
      <c r="F30" s="464">
        <v>0</v>
      </c>
      <c r="G30" s="464">
        <v>0</v>
      </c>
      <c r="H30" s="515">
        <v>0</v>
      </c>
      <c r="K30"/>
    </row>
    <row r="31" spans="2:11" ht="18" customHeight="1">
      <c r="B31" s="272" t="s">
        <v>248</v>
      </c>
      <c r="C31" s="472">
        <v>647543.3469999998</v>
      </c>
      <c r="D31" s="472">
        <v>192252</v>
      </c>
      <c r="E31" s="472">
        <v>839795.3469999998</v>
      </c>
      <c r="F31" s="472">
        <v>672229</v>
      </c>
      <c r="G31" s="472">
        <v>167566.34699999983</v>
      </c>
      <c r="H31" s="516">
        <v>0.2493</v>
      </c>
      <c r="K31"/>
    </row>
    <row r="32" spans="2:11" ht="16.5" customHeight="1">
      <c r="B32" s="276" t="s">
        <v>249</v>
      </c>
      <c r="C32" s="464">
        <v>-180014</v>
      </c>
      <c r="D32" s="464">
        <v>-30208</v>
      </c>
      <c r="E32" s="464">
        <v>-210222</v>
      </c>
      <c r="F32" s="464">
        <v>-211088</v>
      </c>
      <c r="G32" s="464">
        <v>866</v>
      </c>
      <c r="H32" s="515">
        <v>0.0041</v>
      </c>
      <c r="K32"/>
    </row>
    <row r="33" spans="2:11" ht="16.5" customHeight="1" hidden="1">
      <c r="B33" s="280" t="s">
        <v>51</v>
      </c>
      <c r="C33" s="468">
        <v>0</v>
      </c>
      <c r="D33" s="468">
        <v>0</v>
      </c>
      <c r="E33" s="468">
        <v>0</v>
      </c>
      <c r="F33" s="468">
        <v>0</v>
      </c>
      <c r="G33" s="468">
        <v>0</v>
      </c>
      <c r="H33" s="521">
        <v>0</v>
      </c>
      <c r="K33"/>
    </row>
    <row r="34" spans="2:11" ht="16.5" customHeight="1">
      <c r="B34" s="272" t="s">
        <v>219</v>
      </c>
      <c r="C34" s="472">
        <v>467529.34699999983</v>
      </c>
      <c r="D34" s="472">
        <v>162044</v>
      </c>
      <c r="E34" s="472">
        <v>629573.3469999998</v>
      </c>
      <c r="F34" s="472">
        <v>461141</v>
      </c>
      <c r="G34" s="472">
        <v>168432.34699999983</v>
      </c>
      <c r="H34" s="516">
        <v>0.3653</v>
      </c>
      <c r="K34"/>
    </row>
    <row r="35" spans="2:11" ht="16.5" customHeight="1">
      <c r="B35" s="276" t="s">
        <v>218</v>
      </c>
      <c r="C35" s="469">
        <v>0</v>
      </c>
      <c r="D35" s="469">
        <v>0</v>
      </c>
      <c r="E35" s="469">
        <v>0</v>
      </c>
      <c r="F35" s="469">
        <v>0</v>
      </c>
      <c r="G35" s="469">
        <v>0</v>
      </c>
      <c r="H35" s="521">
        <v>0</v>
      </c>
      <c r="K35"/>
    </row>
    <row r="36" spans="2:11" ht="16.5" customHeight="1">
      <c r="B36" s="272" t="s">
        <v>220</v>
      </c>
      <c r="C36" s="472">
        <v>467529.34699999983</v>
      </c>
      <c r="D36" s="472">
        <v>162044</v>
      </c>
      <c r="E36" s="472">
        <v>629573.3469999998</v>
      </c>
      <c r="F36" s="472">
        <v>461141</v>
      </c>
      <c r="G36" s="472">
        <v>168432.34699999983</v>
      </c>
      <c r="H36" s="516">
        <v>0.3653</v>
      </c>
      <c r="K36"/>
    </row>
    <row r="37" spans="2:11" ht="16.5" customHeight="1">
      <c r="B37" s="276"/>
      <c r="C37" s="470">
        <v>0</v>
      </c>
      <c r="D37" s="470">
        <v>0</v>
      </c>
      <c r="E37" s="470">
        <v>0</v>
      </c>
      <c r="F37" s="470">
        <v>0</v>
      </c>
      <c r="G37" s="470">
        <v>0</v>
      </c>
      <c r="H37" s="522">
        <v>0</v>
      </c>
      <c r="K37"/>
    </row>
    <row r="38" spans="2:11" ht="16.5" customHeight="1">
      <c r="B38" s="272" t="s">
        <v>157</v>
      </c>
      <c r="C38" s="472">
        <v>467529.34699999983</v>
      </c>
      <c r="D38" s="472">
        <v>162044</v>
      </c>
      <c r="E38" s="472">
        <v>629573.3469999998</v>
      </c>
      <c r="F38" s="472">
        <v>461141</v>
      </c>
      <c r="G38" s="472">
        <v>168432.34699999983</v>
      </c>
      <c r="H38" s="516">
        <v>0.3653</v>
      </c>
      <c r="K38"/>
    </row>
    <row r="39" spans="2:11" ht="18" customHeight="1">
      <c r="B39" s="282" t="s">
        <v>147</v>
      </c>
      <c r="C39" s="464">
        <v>268568</v>
      </c>
      <c r="D39" s="464">
        <v>110045</v>
      </c>
      <c r="E39" s="464">
        <v>378613</v>
      </c>
      <c r="F39" s="464">
        <v>288008</v>
      </c>
      <c r="G39" s="464">
        <v>90605</v>
      </c>
      <c r="H39" s="515">
        <v>0.3146</v>
      </c>
      <c r="K39"/>
    </row>
    <row r="40" spans="2:11" ht="21" customHeight="1">
      <c r="B40" s="280" t="s">
        <v>148</v>
      </c>
      <c r="C40" s="464">
        <v>236211</v>
      </c>
      <c r="D40" s="464">
        <v>51999</v>
      </c>
      <c r="E40" s="464">
        <v>288210</v>
      </c>
      <c r="F40" s="464">
        <v>173133</v>
      </c>
      <c r="G40" s="464">
        <v>115077</v>
      </c>
      <c r="H40" s="515">
        <v>0.6647</v>
      </c>
      <c r="K40"/>
    </row>
    <row r="41" spans="2:11" ht="14.25" customHeight="1">
      <c r="B41" s="427"/>
      <c r="C41" s="467">
        <v>0</v>
      </c>
      <c r="D41" s="467">
        <v>0</v>
      </c>
      <c r="E41" s="467">
        <v>0</v>
      </c>
      <c r="F41" s="467">
        <v>0</v>
      </c>
      <c r="G41" s="467">
        <v>0</v>
      </c>
      <c r="H41" s="242">
        <v>0</v>
      </c>
      <c r="K41"/>
    </row>
    <row r="42" spans="2:8" s="194" customFormat="1" ht="14.25" customHeight="1">
      <c r="B42" s="284" t="s">
        <v>221</v>
      </c>
      <c r="C42" s="471">
        <v>5.470621944741398</v>
      </c>
      <c r="D42" s="471">
        <v>2.2415723090951536</v>
      </c>
      <c r="E42" s="471">
        <v>7.712194253836552</v>
      </c>
      <c r="F42" s="471">
        <v>5.866606911698641</v>
      </c>
      <c r="G42" s="471">
        <v>1.8455873421379108</v>
      </c>
      <c r="H42" s="520">
        <v>0.3146</v>
      </c>
    </row>
    <row r="43" spans="2:5" s="194" customFormat="1" ht="7.5" customHeight="1">
      <c r="B43" s="195"/>
      <c r="C43" s="196"/>
      <c r="D43" s="195"/>
      <c r="E43" s="196"/>
    </row>
    <row r="44" spans="2:6" s="194" customFormat="1" ht="15.75" customHeight="1">
      <c r="B44" s="602" t="s">
        <v>306</v>
      </c>
      <c r="C44" s="602"/>
      <c r="D44" s="602"/>
      <c r="E44" s="602"/>
      <c r="F44" s="602"/>
    </row>
    <row r="45" spans="2:6" s="194" customFormat="1" ht="18" customHeight="1">
      <c r="B45" s="195"/>
      <c r="C45" s="196"/>
      <c r="D45" s="203"/>
      <c r="E45" s="197"/>
      <c r="F45" s="198"/>
    </row>
    <row r="46" spans="2:6" s="194" customFormat="1" ht="18" customHeight="1">
      <c r="B46" s="195"/>
      <c r="C46" s="196"/>
      <c r="D46" s="197"/>
      <c r="E46" s="197"/>
      <c r="F46" s="198"/>
    </row>
    <row r="47" spans="2:6" s="194" customFormat="1" ht="18" customHeight="1">
      <c r="B47" s="195"/>
      <c r="C47" s="196"/>
      <c r="D47" s="197"/>
      <c r="E47" s="197"/>
      <c r="F47" s="198"/>
    </row>
    <row r="48" spans="2:6" s="194" customFormat="1" ht="18" customHeight="1">
      <c r="B48" s="195"/>
      <c r="C48" s="196"/>
      <c r="D48" s="197"/>
      <c r="E48" s="197"/>
      <c r="F48" s="198"/>
    </row>
    <row r="49" spans="2:6" s="194" customFormat="1" ht="18" customHeight="1">
      <c r="B49" s="195"/>
      <c r="C49" s="196"/>
      <c r="D49" s="197"/>
      <c r="E49" s="197"/>
      <c r="F49" s="198"/>
    </row>
    <row r="50" ht="6" customHeight="1">
      <c r="F50" s="59"/>
    </row>
    <row r="51" spans="2:6" ht="18" customHeight="1" hidden="1">
      <c r="B51" s="39"/>
      <c r="C51" s="40"/>
      <c r="D51" s="41"/>
      <c r="E51" s="41"/>
      <c r="F51" s="60"/>
    </row>
    <row r="52" ht="6" customHeight="1"/>
    <row r="53" spans="3:5" ht="12.75">
      <c r="C53" s="177"/>
      <c r="D53" s="177"/>
      <c r="E53" s="177"/>
    </row>
    <row r="54" spans="3:9" ht="12.75">
      <c r="C54" s="3"/>
      <c r="D54" s="56"/>
      <c r="E54" s="3"/>
      <c r="I54" s="57"/>
    </row>
    <row r="55" spans="3:5" ht="12.75">
      <c r="C55" s="177"/>
      <c r="D55" s="58"/>
      <c r="E55" s="3"/>
    </row>
    <row r="56" spans="3:5" ht="12.75">
      <c r="C56" s="178"/>
      <c r="D56" s="58"/>
      <c r="E56" s="3"/>
    </row>
    <row r="57" spans="3:5" ht="12.75">
      <c r="C57" s="3"/>
      <c r="D57" s="58"/>
      <c r="E57" s="3"/>
    </row>
    <row r="58" spans="3:5" ht="12.75">
      <c r="C58" s="3"/>
      <c r="D58" s="58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</sheetData>
  <sheetProtection/>
  <mergeCells count="1">
    <mergeCell ref="B44:F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showGridLines="0" zoomScale="90" zoomScaleNormal="90" zoomScalePageLayoutView="0" workbookViewId="0" topLeftCell="A1">
      <selection activeCell="C42" sqref="C42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603" t="s">
        <v>113</v>
      </c>
      <c r="C3" s="603"/>
      <c r="D3" s="603"/>
      <c r="E3" s="603"/>
      <c r="F3" s="603"/>
      <c r="G3" s="603"/>
      <c r="H3" s="603"/>
      <c r="I3" s="603"/>
      <c r="J3" s="603"/>
      <c r="K3" s="101"/>
    </row>
    <row r="4" spans="2:11" s="103" customFormat="1" ht="18" customHeight="1">
      <c r="B4" s="603" t="s">
        <v>225</v>
      </c>
      <c r="C4" s="603"/>
      <c r="D4" s="603"/>
      <c r="E4" s="603"/>
      <c r="F4" s="603"/>
      <c r="G4" s="603"/>
      <c r="H4" s="603"/>
      <c r="I4" s="603"/>
      <c r="J4" s="603"/>
      <c r="K4" s="102"/>
    </row>
    <row r="5" spans="2:11" s="103" customFormat="1" ht="15.75" customHeight="1">
      <c r="B5" s="604" t="s">
        <v>183</v>
      </c>
      <c r="C5" s="604"/>
      <c r="D5" s="604"/>
      <c r="E5" s="604"/>
      <c r="F5" s="604"/>
      <c r="G5" s="604"/>
      <c r="H5" s="604"/>
      <c r="I5" s="604"/>
      <c r="J5" s="604"/>
      <c r="K5" s="104"/>
    </row>
    <row r="7" spans="2:11" s="103" customFormat="1" ht="41.25" customHeight="1">
      <c r="B7" s="285"/>
      <c r="C7" s="606" t="s">
        <v>117</v>
      </c>
      <c r="D7" s="606"/>
      <c r="E7" s="605" t="s">
        <v>118</v>
      </c>
      <c r="F7" s="605"/>
      <c r="G7" s="606" t="s">
        <v>119</v>
      </c>
      <c r="H7" s="606"/>
      <c r="I7" s="605" t="s">
        <v>22</v>
      </c>
      <c r="J7" s="605"/>
      <c r="K7" s="15"/>
    </row>
    <row r="8" spans="2:11" ht="21" customHeight="1">
      <c r="B8" s="286"/>
      <c r="C8" s="285">
        <v>42522</v>
      </c>
      <c r="D8" s="285">
        <v>42156</v>
      </c>
      <c r="E8" s="285">
        <v>42522</v>
      </c>
      <c r="F8" s="285">
        <v>42156</v>
      </c>
      <c r="G8" s="285">
        <v>42522</v>
      </c>
      <c r="H8" s="285">
        <v>42156</v>
      </c>
      <c r="I8" s="285">
        <v>42522</v>
      </c>
      <c r="J8" s="285">
        <v>42156</v>
      </c>
      <c r="K8" s="2"/>
    </row>
    <row r="9" ht="6" customHeight="1"/>
    <row r="10" spans="2:15" ht="19.5" customHeight="1">
      <c r="B10" s="287" t="s">
        <v>114</v>
      </c>
      <c r="C10" s="278">
        <v>969260.192</v>
      </c>
      <c r="D10" s="278">
        <v>782231.336</v>
      </c>
      <c r="E10" s="278">
        <v>1828975.868</v>
      </c>
      <c r="F10" s="278">
        <v>1971661.375</v>
      </c>
      <c r="G10" s="278">
        <v>-232908.841</v>
      </c>
      <c r="H10" s="278">
        <v>-154107.091</v>
      </c>
      <c r="I10" s="278">
        <v>2565327.219</v>
      </c>
      <c r="J10" s="278">
        <v>2599785.62</v>
      </c>
      <c r="K10" s="2"/>
      <c r="L10" s="56"/>
      <c r="M10" s="56"/>
      <c r="N10" s="56"/>
      <c r="O10" s="56"/>
    </row>
    <row r="11" spans="2:15" ht="19.5" customHeight="1">
      <c r="B11" s="287" t="s">
        <v>115</v>
      </c>
      <c r="C11" s="278">
        <v>-562931.549</v>
      </c>
      <c r="D11" s="278">
        <v>-435114.775</v>
      </c>
      <c r="E11" s="278">
        <v>-1512799.347</v>
      </c>
      <c r="F11" s="278">
        <v>-1703254.557</v>
      </c>
      <c r="G11" s="278">
        <v>200900.502</v>
      </c>
      <c r="H11" s="278">
        <v>139966.401</v>
      </c>
      <c r="I11" s="278">
        <v>-1874830.394</v>
      </c>
      <c r="J11" s="278">
        <v>-1998402.9309999999</v>
      </c>
      <c r="K11" s="2"/>
      <c r="L11" s="56"/>
      <c r="M11" s="56"/>
      <c r="N11" s="56"/>
      <c r="O11" s="56"/>
    </row>
    <row r="12" spans="2:15" ht="3" customHeight="1">
      <c r="B12" s="288"/>
      <c r="C12" s="288"/>
      <c r="D12" s="288"/>
      <c r="E12" s="288"/>
      <c r="F12" s="288"/>
      <c r="G12" s="288"/>
      <c r="H12" s="288"/>
      <c r="I12" s="288"/>
      <c r="J12" s="288"/>
      <c r="N12" s="56"/>
      <c r="O12" s="56"/>
    </row>
    <row r="13" spans="2:15" ht="22.5" customHeight="1">
      <c r="B13" s="289" t="s">
        <v>116</v>
      </c>
      <c r="C13" s="290">
        <v>406328.64300000004</v>
      </c>
      <c r="D13" s="290">
        <v>347116.561</v>
      </c>
      <c r="E13" s="290">
        <v>316176.52099999995</v>
      </c>
      <c r="F13" s="290">
        <v>268406.81799999997</v>
      </c>
      <c r="G13" s="290">
        <v>-32008.338999999978</v>
      </c>
      <c r="H13" s="290">
        <v>-14140.689999999973</v>
      </c>
      <c r="I13" s="290">
        <v>690496.825</v>
      </c>
      <c r="J13" s="290">
        <v>601382.6890000002</v>
      </c>
      <c r="K13" s="2"/>
      <c r="L13" s="56"/>
      <c r="M13" s="56"/>
      <c r="N13" s="56"/>
      <c r="O13" s="56"/>
    </row>
    <row r="14" spans="2:11" ht="11.25" customHeight="1">
      <c r="B14" s="247"/>
      <c r="C14" s="247"/>
      <c r="D14" s="247"/>
      <c r="E14" s="247"/>
      <c r="F14" s="247"/>
      <c r="G14" s="247"/>
      <c r="H14" s="247"/>
      <c r="I14" s="247"/>
      <c r="J14" s="247"/>
      <c r="K14" s="2"/>
    </row>
    <row r="15" spans="2:15" ht="18.75" customHeight="1">
      <c r="B15" s="329" t="s">
        <v>184</v>
      </c>
      <c r="C15" s="351">
        <v>59212.08200000005</v>
      </c>
      <c r="D15" s="303">
        <v>0.1705827052141141</v>
      </c>
      <c r="E15" s="351">
        <v>47769.70299999998</v>
      </c>
      <c r="F15" s="303">
        <v>0.17797499838472802</v>
      </c>
      <c r="G15" s="351">
        <v>-17867.649000000005</v>
      </c>
      <c r="H15" s="303">
        <v>-1.2635627398663034</v>
      </c>
      <c r="I15" s="351">
        <v>89114.13599999971</v>
      </c>
      <c r="J15" s="303">
        <v>0.1482</v>
      </c>
      <c r="K15" s="2"/>
      <c r="L15" s="56"/>
      <c r="M15" s="56"/>
      <c r="N15" s="56"/>
      <c r="O15" s="56"/>
    </row>
    <row r="16" spans="2:11" ht="14.25">
      <c r="B16" s="204"/>
      <c r="C16" s="204"/>
      <c r="D16" s="204"/>
      <c r="E16" s="204"/>
      <c r="F16" s="204"/>
      <c r="G16" s="204"/>
      <c r="H16" s="204"/>
      <c r="I16" s="204"/>
      <c r="J16" s="204"/>
      <c r="K16" s="2"/>
    </row>
    <row r="17" spans="2:11" ht="14.25" customHeight="1" hidden="1">
      <c r="B17" s="23"/>
      <c r="C17" s="23"/>
      <c r="D17" s="179">
        <v>59212.08200000005</v>
      </c>
      <c r="E17" s="23"/>
      <c r="F17" s="179">
        <v>47769.70299999998</v>
      </c>
      <c r="G17" s="23"/>
      <c r="H17" s="179">
        <v>-17867.649000000005</v>
      </c>
      <c r="I17" s="23"/>
      <c r="J17" s="179">
        <v>89114.13599999971</v>
      </c>
      <c r="K17" s="2"/>
    </row>
    <row r="18" spans="2:11" ht="14.25" customHeight="1" hidden="1">
      <c r="B18" s="23"/>
      <c r="C18" s="23"/>
      <c r="D18" s="193">
        <v>0.1705827052141141</v>
      </c>
      <c r="E18" s="23"/>
      <c r="F18" s="193">
        <v>0.17797499838472802</v>
      </c>
      <c r="G18" s="23"/>
      <c r="H18" s="193">
        <v>1.2635627398663034</v>
      </c>
      <c r="I18" s="23"/>
      <c r="J18" s="193">
        <v>0.14818207711994794</v>
      </c>
      <c r="K18" s="2"/>
    </row>
    <row r="19" spans="4:10" ht="12.75" hidden="1">
      <c r="D19" s="180"/>
      <c r="F19" s="180"/>
      <c r="H19" s="180"/>
      <c r="J19" s="180"/>
    </row>
    <row r="20" ht="12.75" hidden="1"/>
    <row r="21" spans="4:10" ht="12.75" hidden="1">
      <c r="D21" s="56"/>
      <c r="F21" s="56"/>
      <c r="H21" s="56"/>
      <c r="J21" s="56"/>
    </row>
    <row r="22" spans="2:10" ht="12.75" hidden="1">
      <c r="B22" s="109" t="s">
        <v>48</v>
      </c>
      <c r="D22" s="137">
        <v>187028.85600000003</v>
      </c>
      <c r="E22" s="137"/>
      <c r="F22" s="137">
        <v>-142685.50699999998</v>
      </c>
      <c r="H22" s="180"/>
      <c r="J22" s="180"/>
    </row>
    <row r="23" spans="4:6" ht="12.75" hidden="1">
      <c r="D23" s="180">
        <v>0.23909660402558972</v>
      </c>
      <c r="F23" s="180">
        <v>-0.07236816058234137</v>
      </c>
    </row>
    <row r="24" spans="2:6" ht="12.75" hidden="1">
      <c r="B24" s="109" t="s">
        <v>49</v>
      </c>
      <c r="D24" s="137">
        <v>-127816.77399999998</v>
      </c>
      <c r="E24" s="137"/>
      <c r="F24" s="137">
        <v>190455.20999999996</v>
      </c>
    </row>
    <row r="25" spans="4:6" ht="12.75" hidden="1">
      <c r="D25" s="180">
        <v>0.2937541571646239</v>
      </c>
      <c r="F25" s="180">
        <v>-0.11181840624894918</v>
      </c>
    </row>
  </sheetData>
  <sheetProtection/>
  <mergeCells count="7">
    <mergeCell ref="B3:J3"/>
    <mergeCell ref="B4:J4"/>
    <mergeCell ref="B5:J5"/>
    <mergeCell ref="E7:F7"/>
    <mergeCell ref="C7:D7"/>
    <mergeCell ref="I7:J7"/>
    <mergeCell ref="G7:H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showGridLines="0" zoomScale="90" zoomScaleNormal="90" zoomScalePageLayoutView="0" workbookViewId="0" topLeftCell="A1">
      <selection activeCell="C42" sqref="C42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603" t="s">
        <v>113</v>
      </c>
      <c r="C3" s="603"/>
      <c r="D3" s="603"/>
      <c r="E3" s="603"/>
      <c r="F3" s="603"/>
      <c r="G3" s="603"/>
      <c r="H3" s="603"/>
      <c r="I3" s="603"/>
      <c r="J3" s="603"/>
      <c r="K3" s="101"/>
    </row>
    <row r="4" spans="2:11" s="103" customFormat="1" ht="18" customHeight="1">
      <c r="B4" s="603" t="s">
        <v>236</v>
      </c>
      <c r="C4" s="603"/>
      <c r="D4" s="603"/>
      <c r="E4" s="603"/>
      <c r="F4" s="603"/>
      <c r="G4" s="603"/>
      <c r="H4" s="603"/>
      <c r="I4" s="603"/>
      <c r="J4" s="603"/>
      <c r="K4" s="102"/>
    </row>
    <row r="5" spans="2:11" s="103" customFormat="1" ht="15.75" customHeight="1">
      <c r="B5" s="604" t="s">
        <v>183</v>
      </c>
      <c r="C5" s="604"/>
      <c r="D5" s="604"/>
      <c r="E5" s="604"/>
      <c r="F5" s="604"/>
      <c r="G5" s="604"/>
      <c r="H5" s="604"/>
      <c r="I5" s="604"/>
      <c r="J5" s="604"/>
      <c r="K5" s="104"/>
    </row>
    <row r="7" spans="2:11" s="103" customFormat="1" ht="41.25" customHeight="1">
      <c r="B7" s="459"/>
      <c r="C7" s="606" t="s">
        <v>117</v>
      </c>
      <c r="D7" s="606"/>
      <c r="E7" s="605" t="s">
        <v>118</v>
      </c>
      <c r="F7" s="605"/>
      <c r="G7" s="606" t="s">
        <v>119</v>
      </c>
      <c r="H7" s="606"/>
      <c r="I7" s="605" t="s">
        <v>22</v>
      </c>
      <c r="J7" s="605"/>
      <c r="K7" s="15"/>
    </row>
    <row r="8" spans="2:11" ht="21" customHeight="1">
      <c r="B8" s="286"/>
      <c r="C8" s="459">
        <v>42522</v>
      </c>
      <c r="D8" s="459">
        <v>42156</v>
      </c>
      <c r="E8" s="459">
        <v>42522</v>
      </c>
      <c r="F8" s="459">
        <v>42156</v>
      </c>
      <c r="G8" s="459">
        <v>42522</v>
      </c>
      <c r="H8" s="459">
        <v>42156</v>
      </c>
      <c r="I8" s="459">
        <v>42522</v>
      </c>
      <c r="J8" s="459">
        <v>42156</v>
      </c>
      <c r="K8" s="2"/>
    </row>
    <row r="9" ht="6" customHeight="1"/>
    <row r="10" spans="2:15" ht="19.5" customHeight="1">
      <c r="B10" s="287" t="s">
        <v>114</v>
      </c>
      <c r="C10" s="278">
        <v>848484</v>
      </c>
      <c r="D10" s="278">
        <v>735568</v>
      </c>
      <c r="E10" s="278">
        <v>650636</v>
      </c>
      <c r="F10" s="278">
        <v>602071</v>
      </c>
      <c r="G10" s="278">
        <v>-217811</v>
      </c>
      <c r="H10" s="278">
        <v>-194330</v>
      </c>
      <c r="I10" s="278">
        <v>1281309</v>
      </c>
      <c r="J10" s="278">
        <v>1143309</v>
      </c>
      <c r="K10" s="2"/>
      <c r="L10" s="56"/>
      <c r="M10" s="56"/>
      <c r="N10" s="56"/>
      <c r="O10" s="56"/>
    </row>
    <row r="11" spans="2:15" ht="19.5" customHeight="1">
      <c r="B11" s="287" t="s">
        <v>115</v>
      </c>
      <c r="C11" s="278">
        <v>-592734</v>
      </c>
      <c r="D11" s="278">
        <v>-652239</v>
      </c>
      <c r="E11" s="278">
        <v>-575188</v>
      </c>
      <c r="F11" s="278">
        <v>-531224</v>
      </c>
      <c r="G11" s="278">
        <v>209856</v>
      </c>
      <c r="H11" s="278">
        <v>182252</v>
      </c>
      <c r="I11" s="278">
        <v>-958066</v>
      </c>
      <c r="J11" s="278">
        <v>-1001211</v>
      </c>
      <c r="K11" s="2"/>
      <c r="L11" s="56"/>
      <c r="M11" s="56"/>
      <c r="N11" s="56"/>
      <c r="O11" s="56"/>
    </row>
    <row r="12" spans="2:15" ht="3" customHeight="1">
      <c r="B12" s="288"/>
      <c r="C12" s="288">
        <v>-592734</v>
      </c>
      <c r="D12" s="288">
        <v>-652239</v>
      </c>
      <c r="E12" s="288"/>
      <c r="F12" s="288"/>
      <c r="G12" s="288"/>
      <c r="H12" s="288"/>
      <c r="I12" s="288"/>
      <c r="J12" s="288"/>
      <c r="N12" s="56"/>
      <c r="O12" s="56"/>
    </row>
    <row r="13" spans="2:15" ht="22.5" customHeight="1">
      <c r="B13" s="289" t="s">
        <v>116</v>
      </c>
      <c r="C13" s="290">
        <v>255750</v>
      </c>
      <c r="D13" s="290">
        <v>83329</v>
      </c>
      <c r="E13" s="290">
        <v>75448</v>
      </c>
      <c r="F13" s="290">
        <v>70847</v>
      </c>
      <c r="G13" s="290">
        <v>-14144.077999999994</v>
      </c>
      <c r="H13" s="290">
        <v>-3584.951000000001</v>
      </c>
      <c r="I13" s="290">
        <v>323243</v>
      </c>
      <c r="J13" s="290">
        <v>142098</v>
      </c>
      <c r="K13" s="2"/>
      <c r="L13" s="56"/>
      <c r="M13" s="56"/>
      <c r="N13" s="56"/>
      <c r="O13" s="56"/>
    </row>
    <row r="14" spans="2:11" ht="11.25" customHeight="1">
      <c r="B14" s="247"/>
      <c r="C14" s="247"/>
      <c r="D14" s="247"/>
      <c r="E14" s="247"/>
      <c r="F14" s="247"/>
      <c r="G14" s="247"/>
      <c r="H14" s="247"/>
      <c r="I14" s="247"/>
      <c r="J14" s="247"/>
      <c r="K14" s="2"/>
    </row>
    <row r="15" spans="2:15" ht="18.75" customHeight="1">
      <c r="B15" s="329" t="s">
        <v>184</v>
      </c>
      <c r="C15" s="351">
        <v>172421</v>
      </c>
      <c r="D15" s="303">
        <v>2.0691595962990075</v>
      </c>
      <c r="E15" s="351">
        <v>4601</v>
      </c>
      <c r="F15" s="303">
        <v>0.06494276398436066</v>
      </c>
      <c r="G15" s="351">
        <v>-10559.126999999993</v>
      </c>
      <c r="H15" s="303">
        <v>2.945403437871254</v>
      </c>
      <c r="I15" s="351">
        <v>181145</v>
      </c>
      <c r="J15" s="303">
        <v>1.27478922996805</v>
      </c>
      <c r="K15" s="2"/>
      <c r="L15" s="56"/>
      <c r="M15" s="56"/>
      <c r="N15" s="56"/>
      <c r="O15" s="56"/>
    </row>
    <row r="16" spans="2:11" ht="14.25">
      <c r="B16" s="204"/>
      <c r="C16" s="204"/>
      <c r="D16" s="204"/>
      <c r="E16" s="204"/>
      <c r="F16" s="204"/>
      <c r="G16" s="204"/>
      <c r="H16" s="204"/>
      <c r="I16" s="204"/>
      <c r="J16" s="204"/>
      <c r="K16" s="2"/>
    </row>
    <row r="17" spans="2:11" ht="14.25" customHeight="1" hidden="1">
      <c r="B17" s="23"/>
      <c r="C17" s="23"/>
      <c r="D17" s="179">
        <v>172421</v>
      </c>
      <c r="E17" s="23"/>
      <c r="F17" s="179">
        <v>4601</v>
      </c>
      <c r="G17" s="23"/>
      <c r="H17" s="179">
        <v>-10559.126999999993</v>
      </c>
      <c r="I17" s="23"/>
      <c r="J17" s="179">
        <v>181145</v>
      </c>
      <c r="K17" s="2"/>
    </row>
    <row r="18" spans="2:11" ht="14.25" customHeight="1" hidden="1">
      <c r="B18" s="23"/>
      <c r="C18" s="23"/>
      <c r="D18" s="193">
        <v>2.0691595962990075</v>
      </c>
      <c r="E18" s="23"/>
      <c r="F18" s="193">
        <v>0.06494276398436066</v>
      </c>
      <c r="G18" s="23"/>
      <c r="H18" s="193">
        <v>2.945403437871254</v>
      </c>
      <c r="I18" s="23"/>
      <c r="J18" s="193">
        <v>1.27478922996805</v>
      </c>
      <c r="K18" s="2"/>
    </row>
    <row r="19" spans="4:10" ht="12.75" hidden="1">
      <c r="D19" s="180"/>
      <c r="F19" s="180"/>
      <c r="H19" s="180"/>
      <c r="J19" s="180"/>
    </row>
    <row r="20" ht="12.75" hidden="1"/>
    <row r="21" spans="4:10" ht="12.75" hidden="1">
      <c r="D21" s="56"/>
      <c r="F21" s="56"/>
      <c r="H21" s="56"/>
      <c r="J21" s="56"/>
    </row>
    <row r="22" spans="2:10" ht="12.75" hidden="1">
      <c r="B22" s="109" t="s">
        <v>48</v>
      </c>
      <c r="D22" s="137">
        <v>112916</v>
      </c>
      <c r="E22" s="137"/>
      <c r="F22" s="137">
        <v>48565</v>
      </c>
      <c r="H22" s="180"/>
      <c r="J22" s="180"/>
    </row>
    <row r="23" spans="4:6" ht="12.75" hidden="1">
      <c r="D23" s="180">
        <v>0.15350858112370305</v>
      </c>
      <c r="F23" s="180">
        <v>0.0806632440360024</v>
      </c>
    </row>
    <row r="24" spans="2:6" ht="12.75" hidden="1">
      <c r="B24" s="109" t="s">
        <v>49</v>
      </c>
      <c r="D24" s="137">
        <v>59505</v>
      </c>
      <c r="E24" s="137"/>
      <c r="F24" s="137">
        <v>-43964</v>
      </c>
    </row>
    <row r="25" spans="4:6" ht="12.75" hidden="1">
      <c r="D25" s="180">
        <v>-0.09123189505687332</v>
      </c>
      <c r="F25" s="180">
        <v>0.0827598150685963</v>
      </c>
    </row>
  </sheetData>
  <sheetProtection/>
  <mergeCells count="7">
    <mergeCell ref="B3:J3"/>
    <mergeCell ref="B4:J4"/>
    <mergeCell ref="B5:J5"/>
    <mergeCell ref="C7:D7"/>
    <mergeCell ref="E7:F7"/>
    <mergeCell ref="G7:H7"/>
    <mergeCell ref="I7:J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O25"/>
  <sheetViews>
    <sheetView showGridLines="0" zoomScalePageLayoutView="0" workbookViewId="0" topLeftCell="A1">
      <selection activeCell="C42" sqref="C42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603" t="s">
        <v>113</v>
      </c>
      <c r="C3" s="603"/>
      <c r="D3" s="603"/>
      <c r="E3" s="603"/>
      <c r="F3" s="603"/>
      <c r="G3" s="603"/>
      <c r="H3" s="603"/>
      <c r="I3" s="603"/>
      <c r="J3" s="603"/>
      <c r="K3" s="101"/>
    </row>
    <row r="4" spans="2:11" s="103" customFormat="1" ht="18" customHeight="1">
      <c r="B4" s="603" t="s">
        <v>307</v>
      </c>
      <c r="C4" s="603"/>
      <c r="D4" s="603"/>
      <c r="E4" s="603"/>
      <c r="F4" s="603"/>
      <c r="G4" s="603"/>
      <c r="H4" s="603"/>
      <c r="I4" s="603"/>
      <c r="J4" s="603"/>
      <c r="K4" s="102"/>
    </row>
    <row r="5" spans="2:11" s="103" customFormat="1" ht="15.75" customHeight="1">
      <c r="B5" s="604" t="s">
        <v>183</v>
      </c>
      <c r="C5" s="604"/>
      <c r="D5" s="604"/>
      <c r="E5" s="604"/>
      <c r="F5" s="604"/>
      <c r="G5" s="604"/>
      <c r="H5" s="604"/>
      <c r="I5" s="604"/>
      <c r="J5" s="604"/>
      <c r="K5" s="104"/>
    </row>
    <row r="7" spans="2:11" s="103" customFormat="1" ht="41.25" customHeight="1">
      <c r="B7" s="523"/>
      <c r="C7" s="606" t="s">
        <v>117</v>
      </c>
      <c r="D7" s="606"/>
      <c r="E7" s="605" t="s">
        <v>118</v>
      </c>
      <c r="F7" s="605"/>
      <c r="G7" s="606" t="s">
        <v>119</v>
      </c>
      <c r="H7" s="606"/>
      <c r="I7" s="605" t="s">
        <v>22</v>
      </c>
      <c r="J7" s="605"/>
      <c r="K7" s="15"/>
    </row>
    <row r="8" spans="2:11" ht="21" customHeight="1">
      <c r="B8" s="286"/>
      <c r="C8" s="523">
        <v>42522</v>
      </c>
      <c r="D8" s="523">
        <v>42156</v>
      </c>
      <c r="E8" s="523">
        <v>42522</v>
      </c>
      <c r="F8" s="523">
        <v>42156</v>
      </c>
      <c r="G8" s="523">
        <v>42522</v>
      </c>
      <c r="H8" s="523">
        <v>42156</v>
      </c>
      <c r="I8" s="523">
        <v>42522</v>
      </c>
      <c r="J8" s="523">
        <v>42156</v>
      </c>
      <c r="K8" s="2"/>
    </row>
    <row r="9" ht="6" customHeight="1"/>
    <row r="10" spans="2:15" ht="19.5" customHeight="1">
      <c r="B10" s="287" t="s">
        <v>114</v>
      </c>
      <c r="C10" s="278">
        <v>1817744.192</v>
      </c>
      <c r="D10" s="278">
        <v>1517799.3360000001</v>
      </c>
      <c r="E10" s="278">
        <v>2479611.868</v>
      </c>
      <c r="F10" s="278">
        <v>2573732.375</v>
      </c>
      <c r="G10" s="278">
        <v>-450719.841</v>
      </c>
      <c r="H10" s="278">
        <v>-348437.091</v>
      </c>
      <c r="I10" s="278">
        <v>3846636.2189999996</v>
      </c>
      <c r="J10" s="278">
        <v>3743094.62</v>
      </c>
      <c r="K10" s="2"/>
      <c r="L10" s="56"/>
      <c r="M10" s="56"/>
      <c r="N10" s="56"/>
      <c r="O10" s="56"/>
    </row>
    <row r="11" spans="2:15" ht="19.5" customHeight="1">
      <c r="B11" s="287" t="s">
        <v>115</v>
      </c>
      <c r="C11" s="278">
        <v>-1155665.549</v>
      </c>
      <c r="D11" s="278">
        <v>-1087353.775</v>
      </c>
      <c r="E11" s="278">
        <v>-2087987.347</v>
      </c>
      <c r="F11" s="278">
        <v>-2234478.557</v>
      </c>
      <c r="G11" s="278">
        <v>410756.502</v>
      </c>
      <c r="H11" s="278">
        <v>322218.401</v>
      </c>
      <c r="I11" s="278">
        <v>-2832896.3940000003</v>
      </c>
      <c r="J11" s="278">
        <v>-2999613.931</v>
      </c>
      <c r="K11" s="2"/>
      <c r="L11" s="56"/>
      <c r="M11" s="56"/>
      <c r="N11" s="56"/>
      <c r="O11" s="56"/>
    </row>
    <row r="12" spans="2:15" ht="3" customHeight="1">
      <c r="B12" s="288"/>
      <c r="C12" s="288">
        <v>-592734</v>
      </c>
      <c r="D12" s="288">
        <v>-652239</v>
      </c>
      <c r="E12" s="288"/>
      <c r="F12" s="288"/>
      <c r="G12" s="288"/>
      <c r="H12" s="288"/>
      <c r="I12" s="288"/>
      <c r="J12" s="288"/>
      <c r="N12" s="56"/>
      <c r="O12" s="56"/>
    </row>
    <row r="13" spans="2:15" ht="22.5" customHeight="1">
      <c r="B13" s="289" t="s">
        <v>116</v>
      </c>
      <c r="C13" s="290">
        <v>662078.6429999999</v>
      </c>
      <c r="D13" s="290">
        <v>430445.5610000002</v>
      </c>
      <c r="E13" s="290">
        <v>391624.5209999997</v>
      </c>
      <c r="F13" s="290">
        <v>339253.81799999997</v>
      </c>
      <c r="G13" s="290">
        <v>-39963.339000000036</v>
      </c>
      <c r="H13" s="290">
        <v>-26218.690000000002</v>
      </c>
      <c r="I13" s="290">
        <v>1013739.8249999993</v>
      </c>
      <c r="J13" s="290">
        <v>743480.6890000002</v>
      </c>
      <c r="K13" s="2"/>
      <c r="L13" s="56"/>
      <c r="M13" s="56"/>
      <c r="N13" s="56"/>
      <c r="O13" s="56"/>
    </row>
    <row r="14" spans="2:11" ht="11.25" customHeight="1">
      <c r="B14" s="247"/>
      <c r="C14" s="247"/>
      <c r="D14" s="247"/>
      <c r="E14" s="247"/>
      <c r="F14" s="247"/>
      <c r="G14" s="247"/>
      <c r="H14" s="247"/>
      <c r="I14" s="247"/>
      <c r="J14" s="247"/>
      <c r="K14" s="2"/>
    </row>
    <row r="15" spans="2:15" ht="18.75" customHeight="1">
      <c r="B15" s="329" t="s">
        <v>184</v>
      </c>
      <c r="C15" s="351">
        <v>231633.0819999997</v>
      </c>
      <c r="D15" s="524">
        <v>0.5381239882271653</v>
      </c>
      <c r="E15" s="351">
        <v>52370.70299999975</v>
      </c>
      <c r="F15" s="524">
        <v>0.1543702685757239</v>
      </c>
      <c r="G15" s="351">
        <v>-13744.649000000034</v>
      </c>
      <c r="H15" s="303">
        <v>-0.5242309589075592</v>
      </c>
      <c r="I15" s="351">
        <v>270259.135999999</v>
      </c>
      <c r="J15" s="524">
        <v>0.3635</v>
      </c>
      <c r="K15" s="2"/>
      <c r="L15" s="56"/>
      <c r="M15" s="56"/>
      <c r="N15" s="56"/>
      <c r="O15" s="56"/>
    </row>
    <row r="16" spans="2:11" ht="14.25">
      <c r="B16" s="204"/>
      <c r="C16" s="204"/>
      <c r="D16" s="204"/>
      <c r="E16" s="204"/>
      <c r="F16" s="204"/>
      <c r="G16" s="204"/>
      <c r="H16" s="204"/>
      <c r="I16" s="204"/>
      <c r="J16" s="204"/>
      <c r="K16" s="2"/>
    </row>
    <row r="17" spans="2:11" ht="14.25" customHeight="1" hidden="1">
      <c r="B17" s="23"/>
      <c r="C17" s="23"/>
      <c r="D17" s="179">
        <v>231633.0819999997</v>
      </c>
      <c r="E17" s="23"/>
      <c r="F17" s="179">
        <v>52370.70299999975</v>
      </c>
      <c r="G17" s="23"/>
      <c r="H17" s="179">
        <v>-13744.649000000034</v>
      </c>
      <c r="I17" s="23"/>
      <c r="J17" s="179">
        <v>270259.135999999</v>
      </c>
      <c r="K17" s="2"/>
    </row>
    <row r="18" spans="2:11" ht="14.25" customHeight="1" hidden="1">
      <c r="B18" s="23"/>
      <c r="C18" s="23"/>
      <c r="D18" s="193">
        <v>0.5381239882271653</v>
      </c>
      <c r="E18" s="23"/>
      <c r="F18" s="193">
        <v>0.1543702685757239</v>
      </c>
      <c r="G18" s="23"/>
      <c r="H18" s="193">
        <v>0.5242309589075592</v>
      </c>
      <c r="I18" s="23"/>
      <c r="J18" s="193">
        <v>0.3635052530597724</v>
      </c>
      <c r="K18" s="2"/>
    </row>
    <row r="19" spans="4:10" ht="12.75" hidden="1">
      <c r="D19" s="180"/>
      <c r="F19" s="180"/>
      <c r="H19" s="180"/>
      <c r="J19" s="180"/>
    </row>
    <row r="20" ht="12.75" hidden="1"/>
    <row r="21" spans="4:10" ht="12.75" hidden="1">
      <c r="D21" s="56"/>
      <c r="F21" s="56"/>
      <c r="H21" s="56"/>
      <c r="J21" s="56"/>
    </row>
    <row r="22" spans="2:10" ht="12.75" hidden="1">
      <c r="B22" s="109" t="s">
        <v>48</v>
      </c>
      <c r="D22" s="137">
        <v>299944.8559999999</v>
      </c>
      <c r="E22" s="137"/>
      <c r="F22" s="137">
        <v>-94120.50700000022</v>
      </c>
      <c r="H22" s="180"/>
      <c r="J22" s="180"/>
    </row>
    <row r="23" spans="4:6" ht="12.75" hidden="1">
      <c r="D23" s="180">
        <v>0.19761825485473786</v>
      </c>
      <c r="F23" s="180">
        <v>-0.036569655770833674</v>
      </c>
    </row>
    <row r="24" spans="2:6" ht="12.75" hidden="1">
      <c r="B24" s="109" t="s">
        <v>49</v>
      </c>
      <c r="D24" s="137">
        <v>-68311.77400000021</v>
      </c>
      <c r="E24" s="137"/>
      <c r="F24" s="137">
        <v>146491.20999999996</v>
      </c>
    </row>
    <row r="25" spans="4:6" ht="12.75" hidden="1">
      <c r="D25" s="180">
        <v>0.06282387165115623</v>
      </c>
      <c r="F25" s="180">
        <v>-0.06555946108369835</v>
      </c>
    </row>
  </sheetData>
  <sheetProtection/>
  <mergeCells count="7">
    <mergeCell ref="B3:J3"/>
    <mergeCell ref="B4:J4"/>
    <mergeCell ref="B5:J5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cl10634177k</cp:lastModifiedBy>
  <cp:lastPrinted>2013-07-20T18:15:22Z</cp:lastPrinted>
  <dcterms:created xsi:type="dcterms:W3CDTF">2003-10-23T18:16:48Z</dcterms:created>
  <dcterms:modified xsi:type="dcterms:W3CDTF">2016-07-27T17:17:19Z</dcterms:modified>
  <cp:category/>
  <cp:version/>
  <cp:contentType/>
  <cp:contentStatus/>
</cp:coreProperties>
</file>