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18315141K\Enel Spa\Velis Espinosa, Jorge Gustavo - Enel Américas 1H2019\Enel Américas\Press release\3Q19\"/>
    </mc:Choice>
  </mc:AlternateContent>
  <bookViews>
    <workbookView xWindow="10245" yWindow="-15" windowWidth="8745" windowHeight="6930" tabRatio="744"/>
  </bookViews>
  <sheets>
    <sheet name="EBITDA" sheetId="37" r:id="rId1"/>
    <sheet name="Generation Business" sheetId="17" r:id="rId2"/>
    <sheet name="Distribution Business" sheetId="5" r:id="rId3"/>
    <sheet name="Energy sales revenues" sheetId="26" r:id="rId4"/>
    <sheet name="Income Statement" sheetId="8" r:id="rId5"/>
    <sheet name="Hyperinflation effect" sheetId="50" r:id="rId6"/>
    <sheet name="EBITDA by business CO" sheetId="38" r:id="rId7"/>
    <sheet name="EBITDA and others by country" sheetId="41" r:id="rId8"/>
    <sheet name="Non operating CO" sheetId="42" r:id="rId9"/>
    <sheet name="Balance sheet" sheetId="43" r:id="rId10"/>
    <sheet name="Ratios OC" sheetId="10" r:id="rId11"/>
    <sheet name="Property, plant and equipment" sheetId="13" r:id="rId12"/>
    <sheet name="Dx physical data" sheetId="34" r:id="rId13"/>
    <sheet name="Gx physical data" sheetId="35" r:id="rId14"/>
    <sheet name="Subsidiaries" sheetId="25" r:id="rId15"/>
    <sheet name="Segment by country" sheetId="49" r:id="rId16"/>
    <sheet name="Segment by business" sheetId="45" r:id="rId17"/>
    <sheet name="Generation Segment" sheetId="46" r:id="rId18"/>
    <sheet name="Distribution Segment" sheetId="47" r:id="rId19"/>
    <sheet name="Ebitda y activo fijo" sheetId="19" state="hidden" r:id="rId20"/>
    <sheet name="Merc Generacón" sheetId="4" state="hidden" r:id="rId21"/>
    <sheet name="Impuestos Diferidos" sheetId="16" state="hidden" r:id="rId22"/>
  </sheets>
  <definedNames>
    <definedName name="_xlnm.Print_Area" localSheetId="2">'Distribution Business'!$B$3:$L$18</definedName>
    <definedName name="_xlnm.Print_Area" localSheetId="19">'Ebitda y activo fijo'!$C$5:$G$30</definedName>
    <definedName name="_xlnm.Print_Area" localSheetId="1">'Generation Business'!$B$3:$K$26</definedName>
    <definedName name="_xlnm.Print_Area" localSheetId="21">'Impuestos Diferidos'!$C$4:$F$11</definedName>
    <definedName name="_xlnm.Print_Area" localSheetId="4">'Income Statement'!$B$3:$F$36</definedName>
    <definedName name="_xlnm.Print_Area" localSheetId="20">'Merc Generacón'!$B$3:$G$18</definedName>
    <definedName name="_xlnm.Print_Area" localSheetId="11">'Property, plant and equipment'!$B$3:$H$43</definedName>
    <definedName name="_xlnm.Print_Area" localSheetId="10">'Ratios OC'!$B$2:$K$18</definedName>
  </definedNames>
  <calcPr calcId="162913"/>
</workbook>
</file>

<file path=xl/calcChain.xml><?xml version="1.0" encoding="utf-8"?>
<calcChain xmlns="http://schemas.openxmlformats.org/spreadsheetml/2006/main">
  <c r="J70" i="49" l="1"/>
  <c r="I70" i="49"/>
  <c r="H70" i="49"/>
  <c r="G70" i="49"/>
  <c r="F70" i="49"/>
  <c r="E70" i="49"/>
  <c r="I2" i="49"/>
  <c r="M2" i="49" s="1"/>
  <c r="G2" i="49"/>
  <c r="E2" i="49"/>
  <c r="K2" i="49" s="1"/>
  <c r="O2" i="49" s="1"/>
  <c r="K70" i="49" l="1"/>
  <c r="L70" i="49"/>
  <c r="C28" i="43"/>
  <c r="E14" i="43"/>
  <c r="C14" i="43"/>
  <c r="N70" i="49" l="1"/>
  <c r="M70" i="49"/>
  <c r="O70" i="49" l="1"/>
  <c r="P70" i="49"/>
  <c r="D129" i="47"/>
  <c r="C129" i="47"/>
  <c r="D33" i="47"/>
  <c r="C33" i="47"/>
  <c r="D133" i="46" l="1"/>
  <c r="C133" i="46"/>
  <c r="P73" i="46"/>
  <c r="P133" i="46" s="1"/>
  <c r="O73" i="46"/>
  <c r="O133" i="46" s="1"/>
  <c r="N73" i="46"/>
  <c r="N133" i="46" s="1"/>
  <c r="M73" i="46"/>
  <c r="M133" i="46" s="1"/>
  <c r="L73" i="46"/>
  <c r="L133" i="46" s="1"/>
  <c r="K73" i="46"/>
  <c r="K133" i="46" s="1"/>
  <c r="J73" i="46"/>
  <c r="J133" i="46" s="1"/>
  <c r="I73" i="46"/>
  <c r="I133" i="46" s="1"/>
  <c r="H73" i="46"/>
  <c r="H133" i="46" s="1"/>
  <c r="G73" i="46"/>
  <c r="G133" i="46" s="1"/>
  <c r="F73" i="46"/>
  <c r="F133" i="46" s="1"/>
  <c r="E73" i="46"/>
  <c r="E133" i="46" s="1"/>
  <c r="L4" i="46"/>
  <c r="K4" i="46"/>
  <c r="J4" i="46"/>
  <c r="I4" i="46"/>
  <c r="H4" i="46"/>
  <c r="G4" i="46"/>
  <c r="F4" i="46"/>
  <c r="N4" i="46" s="1"/>
  <c r="E4" i="46"/>
  <c r="M4" i="46" s="1"/>
  <c r="J74" i="45"/>
  <c r="I74" i="45"/>
  <c r="H74" i="45"/>
  <c r="G74" i="45"/>
  <c r="F74" i="45"/>
  <c r="E74" i="45"/>
  <c r="D137" i="45"/>
  <c r="F4" i="45"/>
  <c r="H4" i="45" s="1"/>
  <c r="J4" i="45" s="1"/>
  <c r="E4" i="45"/>
  <c r="G4" i="45" s="1"/>
  <c r="I4" i="45" s="1"/>
  <c r="D33" i="49"/>
  <c r="C33" i="49"/>
  <c r="H33" i="49"/>
  <c r="P4" i="46" l="1"/>
  <c r="O4" i="46"/>
  <c r="J35" i="45"/>
  <c r="I35" i="45"/>
  <c r="H35" i="45"/>
  <c r="G35" i="45"/>
  <c r="F35" i="45"/>
  <c r="E35" i="45"/>
  <c r="D35" i="45"/>
  <c r="C35" i="45"/>
  <c r="C137" i="45" s="1"/>
  <c r="J137" i="45" l="1"/>
  <c r="H137" i="45"/>
  <c r="F137" i="45"/>
  <c r="I137" i="45"/>
  <c r="E137" i="45"/>
  <c r="G137" i="45"/>
  <c r="L71" i="47" l="1"/>
  <c r="K71" i="47"/>
  <c r="J71" i="47"/>
  <c r="J129" i="47" s="1"/>
  <c r="I71" i="47"/>
  <c r="I129" i="47" s="1"/>
  <c r="H71" i="47"/>
  <c r="H129" i="47" s="1"/>
  <c r="G71" i="47"/>
  <c r="G129" i="47" s="1"/>
  <c r="F71" i="47"/>
  <c r="F129" i="47" s="1"/>
  <c r="E71" i="47"/>
  <c r="E129" i="47" s="1"/>
  <c r="L4" i="47"/>
  <c r="K4" i="47"/>
  <c r="J4" i="47"/>
  <c r="J33" i="47" s="1"/>
  <c r="I4" i="47"/>
  <c r="I33" i="47" s="1"/>
  <c r="H4" i="47"/>
  <c r="H33" i="47" s="1"/>
  <c r="G4" i="47"/>
  <c r="G33" i="47" s="1"/>
  <c r="F4" i="47"/>
  <c r="F33" i="47" s="1"/>
  <c r="E4" i="47"/>
  <c r="E33" i="47" s="1"/>
  <c r="D35" i="46"/>
  <c r="J35" i="46" s="1"/>
  <c r="C35" i="46"/>
  <c r="K35" i="46" s="1"/>
  <c r="G33" i="49"/>
  <c r="F33" i="49"/>
  <c r="E33" i="49"/>
  <c r="J33" i="49"/>
  <c r="L33" i="49" s="1"/>
  <c r="N33" i="49" s="1"/>
  <c r="P33" i="49" s="1"/>
  <c r="I33" i="49"/>
  <c r="K33" i="49" s="1"/>
  <c r="M33" i="49" s="1"/>
  <c r="O33" i="49" s="1"/>
  <c r="O4" i="47" l="1"/>
  <c r="O33" i="47" s="1"/>
  <c r="K33" i="47"/>
  <c r="M71" i="47"/>
  <c r="K129" i="47"/>
  <c r="P4" i="47"/>
  <c r="P33" i="47" s="1"/>
  <c r="L33" i="47"/>
  <c r="N71" i="47"/>
  <c r="L129" i="47"/>
  <c r="N4" i="47"/>
  <c r="N33" i="47" s="1"/>
  <c r="M4" i="47"/>
  <c r="M33" i="47" s="1"/>
  <c r="G35" i="46"/>
  <c r="H35" i="46"/>
  <c r="L35" i="46"/>
  <c r="E35" i="46"/>
  <c r="I35" i="46"/>
  <c r="F35" i="46"/>
  <c r="F8" i="16"/>
  <c r="F11" i="16" s="1"/>
  <c r="F9" i="16"/>
  <c r="D11" i="16"/>
  <c r="E11" i="16"/>
  <c r="E13" i="16" s="1"/>
  <c r="D10" i="4"/>
  <c r="D13" i="4"/>
  <c r="E10" i="4"/>
  <c r="G10" i="4"/>
  <c r="E11" i="4"/>
  <c r="E13" i="4" s="1"/>
  <c r="D18" i="4" s="1"/>
  <c r="E18" i="4" s="1"/>
  <c r="F12" i="19"/>
  <c r="F13" i="19"/>
  <c r="F14" i="19"/>
  <c r="F15" i="19"/>
  <c r="F16" i="19"/>
  <c r="D17" i="19"/>
  <c r="E17" i="19"/>
  <c r="F20" i="19"/>
  <c r="F21" i="19"/>
  <c r="F22" i="19"/>
  <c r="F23" i="19"/>
  <c r="F24" i="19"/>
  <c r="D25" i="19"/>
  <c r="F25" i="19" s="1"/>
  <c r="E25" i="19"/>
  <c r="E29" i="19"/>
  <c r="F27" i="19"/>
  <c r="D29" i="19"/>
  <c r="F29" i="19" s="1"/>
  <c r="E6" i="16"/>
  <c r="D5" i="4"/>
  <c r="F5" i="4" s="1"/>
  <c r="D6" i="16"/>
  <c r="F17" i="19"/>
  <c r="E5" i="4"/>
  <c r="G5" i="4" s="1"/>
  <c r="D13" i="16"/>
  <c r="P71" i="47" l="1"/>
  <c r="P129" i="47" s="1"/>
  <c r="N129" i="47"/>
  <c r="O71" i="47"/>
  <c r="O129" i="47" s="1"/>
  <c r="M129" i="47"/>
  <c r="M35" i="46"/>
  <c r="O35" i="46"/>
  <c r="N35" i="46"/>
  <c r="P35" i="46"/>
</calcChain>
</file>

<file path=xl/sharedStrings.xml><?xml version="1.0" encoding="utf-8"?>
<sst xmlns="http://schemas.openxmlformats.org/spreadsheetml/2006/main" count="1471" uniqueCount="449">
  <si>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</si>
  <si>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</si>
  <si>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</si>
  <si>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</si>
  <si>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</si>
  <si>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</si>
  <si>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</si>
  <si>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</si>
  <si>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</si>
  <si>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</si>
  <si>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</si>
  <si>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</si>
  <si>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</si>
  <si>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</si>
  <si>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</si>
  <si>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</si>
  <si>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(GWh) ( * )</t>
  </si>
  <si>
    <t>Edesur</t>
  </si>
  <si>
    <t>Edelnor</t>
  </si>
  <si>
    <t>Coelce</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</si>
  <si>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</si>
  <si>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</si>
  <si>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</si>
  <si>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</si>
  <si>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</si>
  <si>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</si>
  <si>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</si>
  <si>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</si>
  <si>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</si>
  <si>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 xml:space="preserve">(GWh) </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</si>
  <si>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</si>
  <si>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</si>
  <si>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</si>
  <si>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</si>
  <si>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</si>
  <si>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</si>
  <si>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</si>
  <si>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</si>
  <si>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</si>
  <si>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</si>
  <si>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</si>
  <si>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Ampla</t>
  </si>
  <si>
    <t>EBITDA (*)</t>
  </si>
  <si>
    <t>EBITDA / Activo Fijo marzo 2007</t>
  </si>
  <si>
    <t>Impuesto a la Renta e Impuestos diferidos</t>
  </si>
  <si>
    <t>Trabajos para el inmovilizado</t>
  </si>
  <si>
    <t>Estructura y ajustes</t>
  </si>
  <si>
    <t>(%)</t>
  </si>
  <si>
    <t>Brasil   (*)</t>
  </si>
  <si>
    <t>(*) Incluye activos intangibles por concesiones en Ampla y Coelce</t>
  </si>
  <si>
    <t>EBITDA / Activo Fijo DIC. 2010</t>
  </si>
  <si>
    <t>Al 31 de marzo de 2011</t>
  </si>
  <si>
    <t>Variation</t>
  </si>
  <si>
    <t>Operating Income</t>
  </si>
  <si>
    <t>Distribution</t>
  </si>
  <si>
    <t>Brazil</t>
  </si>
  <si>
    <t>Peru</t>
  </si>
  <si>
    <t>Company</t>
  </si>
  <si>
    <t xml:space="preserve">Markets </t>
  </si>
  <si>
    <t>in which</t>
  </si>
  <si>
    <t>operates</t>
  </si>
  <si>
    <t>Energy Sales</t>
  </si>
  <si>
    <t>Market</t>
  </si>
  <si>
    <t>Share</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</si>
  <si>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</si>
  <si>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</si>
  <si>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</si>
  <si>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</si>
  <si>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</si>
  <si>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</si>
  <si>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</si>
  <si>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</si>
  <si>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Energy Losses</t>
  </si>
  <si>
    <t>Clients</t>
  </si>
  <si>
    <t>Clients / Employees</t>
  </si>
  <si>
    <t>(*) Includes final customer sales and tolls.</t>
  </si>
  <si>
    <t>(thousand)</t>
  </si>
  <si>
    <t>Liquidity</t>
  </si>
  <si>
    <t>Leverage</t>
  </si>
  <si>
    <t>Profitability</t>
  </si>
  <si>
    <t>Working Capítal</t>
  </si>
  <si>
    <t>Operating Income/Operating Revenues</t>
  </si>
  <si>
    <t>Indicator</t>
  </si>
  <si>
    <t>Unit</t>
  </si>
  <si>
    <t>PROPERTY, PLANTS AND EQUIPMENT INFORMATION BY COMPANY</t>
  </si>
  <si>
    <t>(*) Includes intangible assets concessions</t>
  </si>
  <si>
    <t>From Financing Activities</t>
  </si>
  <si>
    <t>From Investing Activities</t>
  </si>
  <si>
    <t>From Operating Activities</t>
  </si>
  <si>
    <t>Net Cash Flow</t>
  </si>
  <si>
    <t>Change</t>
  </si>
  <si>
    <t>% Change</t>
  </si>
  <si>
    <t>Times</t>
  </si>
  <si>
    <t>Generation</t>
  </si>
  <si>
    <t>Country</t>
  </si>
  <si>
    <t>Energy Sales Revenues</t>
  </si>
  <si>
    <t>Non regulated customers</t>
  </si>
  <si>
    <t>Regulated customers</t>
  </si>
  <si>
    <t>Other Clients</t>
  </si>
  <si>
    <t>Spot Market</t>
  </si>
  <si>
    <t>Residential</t>
  </si>
  <si>
    <t>Commercial</t>
  </si>
  <si>
    <t>Industrial</t>
  </si>
  <si>
    <t>Other</t>
  </si>
  <si>
    <t>Generation and Distribution</t>
  </si>
  <si>
    <t>Less: Consolidation adjustments</t>
  </si>
  <si>
    <t>Total Segments</t>
  </si>
  <si>
    <t>Structure and adjustments</t>
  </si>
  <si>
    <t>Payments for additions of Property, plant and equipment</t>
  </si>
  <si>
    <t>Net Income from Continuing Operations</t>
  </si>
  <si>
    <t xml:space="preserve">NET INCOME </t>
  </si>
  <si>
    <t>Financial Income</t>
  </si>
  <si>
    <t>Financial Costs</t>
  </si>
  <si>
    <t>Gain (Loss) for indexed assets and liabilities</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</si>
  <si>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</si>
  <si>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</si>
  <si>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</si>
  <si>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</si>
  <si>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</si>
  <si>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</si>
  <si>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</si>
  <si>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</si>
  <si>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</si>
  <si>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</si>
  <si>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</si>
  <si>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</si>
  <si>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</si>
  <si>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</si>
  <si>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</si>
  <si>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</si>
  <si>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Reversal of impairment profit (impairment loss) recognized in profit or loss</t>
  </si>
  <si>
    <t>Net  Financial Income</t>
  </si>
  <si>
    <t>Financial income</t>
  </si>
  <si>
    <t>Financial costs</t>
  </si>
  <si>
    <t>COMPANY</t>
  </si>
  <si>
    <t>Gwh</t>
  </si>
  <si>
    <t>N°</t>
  </si>
  <si>
    <t>Codensa</t>
  </si>
  <si>
    <t>TOTAL</t>
  </si>
  <si>
    <t>SALES</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</si>
  <si>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</si>
  <si>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</si>
  <si>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</si>
  <si>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</si>
  <si>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</si>
  <si>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</si>
  <si>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</si>
  <si>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</si>
  <si>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</si>
  <si>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</si>
  <si>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</si>
  <si>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</si>
  <si>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</si>
  <si>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</si>
  <si>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</si>
  <si>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</si>
  <si>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</si>
  <si>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Menos: Ajustes de consolidación y otras actividades de negocio</t>
  </si>
  <si>
    <t>BY BUSINESS SEGMENT</t>
  </si>
  <si>
    <t>Distribution business</t>
  </si>
  <si>
    <t>EBITDA FROM CONTINUING OPERATIONS</t>
  </si>
  <si>
    <t>Less: consolidation adjustments and other activities</t>
  </si>
  <si>
    <t>Total consolidated Revenues Enel Américas</t>
  </si>
  <si>
    <t>Total consolidated Procurement and Services Enel Américas</t>
  </si>
  <si>
    <t>Generation and Transmission businesses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</si>
  <si>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</si>
  <si>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</si>
  <si>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</si>
  <si>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</si>
  <si>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</si>
  <si>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</si>
  <si>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</si>
  <si>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</si>
  <si>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Personnel Exepenses Generation and Transmission businesses</t>
  </si>
  <si>
    <t>Personnel Exepenses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</si>
  <si>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</si>
  <si>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</si>
  <si>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</si>
  <si>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</si>
  <si>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</si>
  <si>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</si>
  <si>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</si>
  <si>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</si>
  <si>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</si>
  <si>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</si>
  <si>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</si>
  <si>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Financial Costs</t>
  </si>
  <si>
    <t>Total Foreign currency exchange differences, net</t>
  </si>
  <si>
    <t>Net Financial Income Enel Américas</t>
  </si>
  <si>
    <t>Total Share of profit (loss) of associates accounted for using the equity method</t>
  </si>
  <si>
    <t>Total Non Operating Income</t>
  </si>
  <si>
    <t>Enel Américas (holding)</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</si>
  <si>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</si>
  <si>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</si>
  <si>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</si>
  <si>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</si>
  <si>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</si>
  <si>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</si>
  <si>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</si>
  <si>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</si>
  <si>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</si>
  <si>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</si>
  <si>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(Figures in million US$)</t>
  </si>
  <si>
    <t>(US$ million)</t>
  </si>
  <si>
    <t>(Million US$)</t>
  </si>
  <si>
    <t>Other Gain (Losses)</t>
  </si>
  <si>
    <t>Total Other Gain (Losses)</t>
  </si>
  <si>
    <t>Net Income after taxes</t>
  </si>
  <si>
    <t>Profit (Loss) from discontinued operations, after taxes</t>
  </si>
  <si>
    <t>CONSOLIDATED INCOME STATEMENT (Continuing Operations) (million US$)</t>
  </si>
  <si>
    <t>(million US$)</t>
  </si>
  <si>
    <t>Variation in million US$ and  %.</t>
  </si>
  <si>
    <t>Earning per share  (US$ /share)</t>
  </si>
  <si>
    <t>MMUSD</t>
  </si>
  <si>
    <t>Enel Distribución Ceará S.A.</t>
  </si>
  <si>
    <t>Energy Sale Revenues</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</si>
  <si>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</si>
  <si>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</si>
  <si>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</si>
  <si>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</si>
  <si>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</si>
  <si>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</si>
  <si>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</si>
  <si>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</si>
  <si>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</si>
  <si>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</si>
  <si>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 xml:space="preserve">Enel Trading Argentina S.R.L
</t>
  </si>
  <si>
    <t>Grupo Enel Argentina</t>
  </si>
  <si>
    <t>Enel Brasil S.A.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</si>
  <si>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</si>
  <si>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</si>
  <si>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</si>
  <si>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</si>
  <si>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</si>
  <si>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</si>
  <si>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</si>
  <si>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</si>
  <si>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</si>
  <si>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Perú, S.A.C.</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</si>
  <si>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</si>
  <si>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</si>
  <si>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</si>
  <si>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</si>
  <si>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</si>
  <si>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</si>
  <si>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</si>
  <si>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</si>
  <si>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</si>
  <si>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</si>
  <si>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</si>
  <si>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ThUS$</t>
  </si>
  <si>
    <t>Enel Dx Goias</t>
  </si>
  <si>
    <t>Enel Gx Perú</t>
  </si>
  <si>
    <t>Enel Gx Piura</t>
  </si>
  <si>
    <t>CGT Fortaleza</t>
  </si>
  <si>
    <t>Enel Gx Costanera</t>
  </si>
  <si>
    <t>Enel Gx El Chocón</t>
  </si>
  <si>
    <t>Central Docksud</t>
  </si>
  <si>
    <t>Enel Distribución Goiás (Celg)</t>
  </si>
  <si>
    <t>-</t>
  </si>
  <si>
    <t>Share of profit (loss) of associates accounted for using the equity method:</t>
  </si>
  <si>
    <t>Grupo Dock Sud S.A.</t>
  </si>
  <si>
    <t>EGP Volta Grande</t>
  </si>
  <si>
    <t>Enel Distribución Goias S.A.</t>
  </si>
  <si>
    <t>Enel X Brasil S.A.</t>
  </si>
  <si>
    <t xml:space="preserve">Gain (Loss) for indexed assets and liabilities </t>
  </si>
  <si>
    <t>Enel Generación Chocon S.A.</t>
  </si>
  <si>
    <t>Emgesa S.A.E.S.P.</t>
  </si>
  <si>
    <t>Edesur S.A.</t>
  </si>
  <si>
    <t>Enel Distribución Rio (Ampla) (*)</t>
  </si>
  <si>
    <t>Enel Distribución Ceara (Coelce) (*)</t>
  </si>
  <si>
    <t>Codensa S.A.</t>
  </si>
  <si>
    <t>Central Dock Sud S.A.</t>
  </si>
  <si>
    <t>Holding Enel Americas y Sociedades de Inversión</t>
  </si>
  <si>
    <t>Empresa Distribuidora Sur S.A. (Edesur)</t>
  </si>
  <si>
    <t>Enel Distribución Perú S.A. (Edelnor)</t>
  </si>
  <si>
    <t>Enel Distribución Río S.A.</t>
  </si>
  <si>
    <t>Enel Distribución Goiás S.A.</t>
  </si>
  <si>
    <t>SIN Argentina</t>
  </si>
  <si>
    <t>Central Dock Sud</t>
  </si>
  <si>
    <t>Enel Generación Perú S.A. (Edegel)</t>
  </si>
  <si>
    <t>SICN Peru</t>
  </si>
  <si>
    <t>Enel Generación Piura S.A. (Piura)</t>
  </si>
  <si>
    <t>Emgesa S.A.</t>
  </si>
  <si>
    <t>SIN Colombia</t>
  </si>
  <si>
    <t>EGP Volta Grande S.A.</t>
  </si>
  <si>
    <t xml:space="preserve">Holding  y eliminaciones </t>
  </si>
  <si>
    <t>Cash and cash equivalents</t>
  </si>
  <si>
    <t>Other current financial assets</t>
  </si>
  <si>
    <t>Other current non-financial assets</t>
  </si>
  <si>
    <t>Trade and other current receivables</t>
  </si>
  <si>
    <t>Current accounts receivable from related companies</t>
  </si>
  <si>
    <t>Inventories</t>
  </si>
  <si>
    <t>Current tax assets</t>
  </si>
  <si>
    <t>Non-current assets or disposal groups held for sale or for distribution to owners</t>
  </si>
  <si>
    <t>Other non-current financial assets</t>
  </si>
  <si>
    <t>Other non-current non-financial assets</t>
  </si>
  <si>
    <t>Trade and other non-current receivables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</si>
  <si>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</si>
  <si>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</si>
  <si>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</si>
  <si>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</si>
  <si>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</si>
  <si>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</si>
  <si>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</si>
  <si>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Other non-current financial liabilities</t>
  </si>
  <si>
    <t>Trade and other non-current payables</t>
  </si>
  <si>
    <t>Accounts payable to related companies</t>
  </si>
  <si>
    <t>Other short-term provisions</t>
  </si>
  <si>
    <t>Current tax liabilities</t>
  </si>
  <si>
    <t>Current provisions for employee benefits</t>
  </si>
  <si>
    <t>Other current  non-financial liabilities</t>
  </si>
  <si>
    <t>Current liabilities other than those associated with groups of assets for disposal classified as held for sale</t>
  </si>
  <si>
    <t>Non-current accounts payable to related companies</t>
  </si>
  <si>
    <t>Other long-term provisions</t>
  </si>
  <si>
    <t>Deferred tax liabilities</t>
  </si>
  <si>
    <t>Non-current provisions for employee benefits</t>
  </si>
  <si>
    <t>Other non-current non-financial liabilities</t>
  </si>
  <si>
    <t>Issued capital</t>
  </si>
  <si>
    <t>Retained earnings (losses)</t>
  </si>
  <si>
    <t>Share premium</t>
  </si>
  <si>
    <t>Treasury shares</t>
  </si>
  <si>
    <t>Other equity changes</t>
  </si>
  <si>
    <t>Reserves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</si>
  <si>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</si>
  <si>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</si>
  <si>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</si>
  <si>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</si>
  <si>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</si>
  <si>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</si>
  <si>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</si>
  <si>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</si>
  <si>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</si>
  <si>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</si>
  <si>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</si>
  <si>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</si>
  <si>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</si>
  <si>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</si>
  <si>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</si>
  <si>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Positives</t>
  </si>
  <si>
    <t>Negatives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</si>
  <si>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</si>
  <si>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</si>
  <si>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</si>
  <si>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</si>
  <si>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</si>
  <si>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</si>
  <si>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</si>
  <si>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</si>
  <si>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</si>
  <si>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</si>
  <si>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</si>
  <si>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</si>
  <si>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</si>
  <si>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</si>
  <si>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</si>
  <si>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</si>
  <si>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</si>
  <si>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</si>
  <si>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Shareholders of the Company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</si>
  <si>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</si>
  <si>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</si>
  <si>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</si>
  <si>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</si>
  <si>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</si>
  <si>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</si>
  <si>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</si>
  <si>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</si>
  <si>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</si>
  <si>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</si>
  <si>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</si>
  <si>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</si>
  <si>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MUS$</t>
  </si>
  <si>
    <t>Energy sales</t>
  </si>
  <si>
    <t>Other sales</t>
  </si>
  <si>
    <t>Other services</t>
  </si>
  <si>
    <t>Income (losses) before taxes</t>
  </si>
  <si>
    <t>Volta Grande</t>
  </si>
  <si>
    <t>million US$</t>
  </si>
  <si>
    <t>Chile ( Holdings y Others)</t>
  </si>
  <si>
    <t>CONSOLIDATED INCOME STATEMENT</t>
  </si>
  <si>
    <t>Adjustments</t>
  </si>
  <si>
    <t>(i)</t>
  </si>
  <si>
    <t>(ii)</t>
  </si>
  <si>
    <t>(iii)</t>
  </si>
  <si>
    <t>(iv)</t>
  </si>
  <si>
    <t>(v)</t>
  </si>
  <si>
    <t>Enel Trading Argentina S.R.L.</t>
  </si>
  <si>
    <t>Other Operating Income</t>
  </si>
  <si>
    <t>Revenues and Other Operating Income</t>
  </si>
  <si>
    <t>Raw materials and consumables used</t>
  </si>
  <si>
    <t xml:space="preserve">Depreciation and amortization expense </t>
  </si>
  <si>
    <t>Othe gains (losses)</t>
  </si>
  <si>
    <t>financial Costs</t>
  </si>
  <si>
    <t>Income tax expenses, continuing operations</t>
  </si>
  <si>
    <t>Net Income attributable to Shareholders of Enel Américas</t>
  </si>
  <si>
    <t>Net income attributable to non-controlling interests</t>
  </si>
  <si>
    <t>Depreciation</t>
  </si>
  <si>
    <t>Enel Dx Goiás</t>
  </si>
  <si>
    <t>December 2018</t>
  </si>
  <si>
    <t>Enel Dx Sao Paulo</t>
  </si>
  <si>
    <t>Enel Codensa</t>
  </si>
  <si>
    <t>Enel Emgesa</t>
  </si>
  <si>
    <t xml:space="preserve">Enel Distribución Sao Paulo S.A. </t>
  </si>
  <si>
    <t>12/31/2018</t>
  </si>
  <si>
    <t>Enel Américas (*)</t>
  </si>
  <si>
    <t>(*) Includes Holding and Adjustments</t>
  </si>
  <si>
    <t>SICN Brasil</t>
  </si>
  <si>
    <t>Enel Distribución Sao Paulo S.A.</t>
  </si>
  <si>
    <t>Grupo Dock Sud, S.A.</t>
  </si>
  <si>
    <t>Enel Green Power Proyectos I (Volta Grande)</t>
  </si>
  <si>
    <t>Holdings, Adjustments and others</t>
  </si>
  <si>
    <t>Others profit (loss)</t>
  </si>
  <si>
    <t>Enel Generación Fortaleza</t>
  </si>
  <si>
    <t>Enel Gx Fortaleza</t>
  </si>
  <si>
    <t xml:space="preserve">Enel Distribución Sao Paulo </t>
  </si>
  <si>
    <t>9M 2018</t>
  </si>
  <si>
    <t>09/30/2019</t>
  </si>
  <si>
    <t>9M 2019</t>
  </si>
  <si>
    <t>09/30/2018</t>
  </si>
  <si>
    <t>Impairment gains and reversals of impairment losses (Impairment losses) determined in accordance with IFRS 9</t>
  </si>
  <si>
    <t>September 30</t>
  </si>
  <si>
    <t>September 2019</t>
  </si>
  <si>
    <t>September 2018</t>
  </si>
  <si>
    <t>(*) As of september 30, 2019 and 2018 the average number of paid and subscribed shares were 61,906,568,589 and 57,452,641,516, respectively.</t>
  </si>
  <si>
    <t>As of September 30</t>
  </si>
  <si>
    <t>As of September 30, 2019</t>
  </si>
  <si>
    <t>As of September 30, 2018</t>
  </si>
  <si>
    <t>Enel X Brasil</t>
  </si>
  <si>
    <t>09/30/2019
Enel Américas proforma without hyperinflation 
(in million of US$)</t>
  </si>
  <si>
    <t>Aplication effect by IAS 29 
(in million of US$)</t>
  </si>
  <si>
    <t>Aplication effect by IAS 21 
(in million of US$)</t>
  </si>
  <si>
    <t>09/30/2019
Enel Américas reported 
(in million of US$</t>
  </si>
  <si>
    <t>(1) Corresponds to the ratio between (i) Current Assets and (ii) Current Liabilities.</t>
  </si>
  <si>
    <t>(2) Corresponds to the ratio between (i) Current Assets net of Inventories and anticipated Expenses and (ii) Current Liabilities.</t>
  </si>
  <si>
    <t>(3) Corresponds to the ratio between (i) Total Liabilities and (ii) Total Equity.</t>
  </si>
  <si>
    <t>(4) Corresponds to the proportion of (i) Current Liabilities in relation to (ii) Total Liabilities</t>
  </si>
  <si>
    <t>(5) Corresponds to the proportion of (i) Non-Current Liabilities in relation to (ii) Total Liabilities.</t>
  </si>
  <si>
    <t>(6) Corresponds to the ratio between (i) the Gross Operating Income and (ii) Net financial result of Financial Income.</t>
  </si>
  <si>
    <t>(7) Corresponds to the ratio between (i) Net Income attributable to owners of parent for 12 mobile months as of September 30 and (ii) the average between Equity attributable to owners of parent at the beginning of the period and at the end of the period.</t>
  </si>
  <si>
    <t>(8) Corresponds to the ratio between (i) total result for 12 mobile months as of September 30 and (ii) the average of total assets at the beginning of the period and at the end of the period.</t>
  </si>
  <si>
    <t>Current liquidity (1)</t>
  </si>
  <si>
    <t>Acid ratio test (2)</t>
  </si>
  <si>
    <t>Leverage (3)</t>
  </si>
  <si>
    <t>Short Term Debt (4)</t>
  </si>
  <si>
    <t>Long Term Debt (5)</t>
  </si>
  <si>
    <t>Financial Expenses Coverage (6)</t>
  </si>
  <si>
    <t>ROE (annualized) (7)</t>
  </si>
  <si>
    <t>ROA (annualized)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</si>
</sst>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41" formatCode="_-* #,##0_-;\-* #,##0_-;_-* &quot;-&quot;_-;_-@_-"/>
    <numFmt numFmtId="43" formatCode="_-* #,##0.00_-;\-* #,##0.00_-;_-* &quot;-&quot;??_-;_-@_-"/>
    <numFmt numFmtId="164" formatCode="_(* #,##0_);_(* \(#,##0\);_(* &quot;-&quot;_);_(@_)"/>
    <numFmt numFmtId="165" formatCode="0.0%"/>
    <numFmt numFmtId="166" formatCode="#,##0.000;[Red]\-#,##0.000"/>
    <numFmt numFmtId="167" formatCode="#,##0_ ;[Red]\-#,##0\ "/>
    <numFmt numFmtId="168" formatCode="0.000%"/>
    <numFmt numFmtId="169" formatCode="#,##0_);[Black]\(#,##0\);&quot;-       &quot;"/>
    <numFmt numFmtId="170" formatCode="0.0%;\(0.0%\)"/>
    <numFmt numFmtId="171" formatCode="0.0%_);\(0.0%\)"/>
    <numFmt numFmtId="172" formatCode="#,##0.000;\-#,##0.000"/>
    <numFmt numFmtId="173" formatCode="0_);\(0\)"/>
    <numFmt numFmtId="174" formatCode="#,##0\ ;\(#,##0\);&quot;-       &quot;"/>
    <numFmt numFmtId="175" formatCode="#,##0\ ;[Black]\(#,##0\);&quot;-       &quot;"/>
    <numFmt numFmtId="176" formatCode="#,##0.0\ ;\(#,##0.0\);&quot;-       &quot;"/>
    <numFmt numFmtId="177" formatCode="#,##0;\(#,##0\)"/>
    <numFmt numFmtId="178" formatCode="#,##0;\(#,##0\);&quot;-&quot;"/>
    <numFmt numFmtId="179" formatCode="0.000000"/>
    <numFmt numFmtId="180" formatCode="0%_);\(0%\)"/>
    <numFmt numFmtId="181" formatCode="#,##0.0"/>
    <numFmt numFmtId="182" formatCode="_-* #,##0_-;\-* #,##0_-;_-* &quot;-&quot;??_-;_-@_-"/>
    <numFmt numFmtId="183" formatCode="#,##0.0_);[Black]\(#,##0.0\);&quot;-       &quot;"/>
    <numFmt numFmtId="184" formatCode="#,##0.0;[Black]\(#,##0.0\);&quot; - &quot;"/>
    <numFmt numFmtId="185" formatCode="#,##0.0;\(#,##0.0\)"/>
    <numFmt numFmtId="186" formatCode="#,##0.00000\ ;\(#,##0.00000\);&quot;-       &quot;"/>
    <numFmt numFmtId="187" formatCode="_-* #,##0.0_-;\-* #,##0.0_-;_-* &quot;-&quot;??_-;_-@_-"/>
    <numFmt numFmtId="188" formatCode="#,##0;[Black]\(#,##0\);&quot;-&quot;"/>
    <numFmt numFmtId="189" formatCode="#,##0.00_);[Black]\(#,##0.00\);&quot;-       &quot;"/>
    <numFmt numFmtId="190" formatCode="#,##0.000000_);[Black]\(#,##0.000000\);&quot;-       &quot;"/>
    <numFmt numFmtId="191" formatCode="#,##0.00;\(#,##0.00\)"/>
    <numFmt numFmtId="192" formatCode="#,##0_);\(#,##0\);&quot;-       &quot;"/>
  </numFmts>
  <fonts count="53">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b/>
      <sz val="10"/>
      <name val="Arial Narrow"/>
      <family val="2"/>
    </font>
    <font>
      <sz val="10"/>
      <name val="Arial Narrow"/>
      <family val="2"/>
    </font>
    <font>
      <b/>
      <i/>
      <sz val="18"/>
      <color indexed="40"/>
      <name val="Arial Narrow"/>
      <family val="2"/>
    </font>
    <font>
      <sz val="12"/>
      <color indexed="8"/>
      <name val="Calibri"/>
      <family val="2"/>
    </font>
    <font>
      <b/>
      <i/>
      <sz val="16"/>
      <color indexed="12"/>
      <name val="Arial Narrow"/>
      <family val="2"/>
    </font>
    <font>
      <sz val="11"/>
      <name val="Arial"/>
      <family val="2"/>
    </font>
    <font>
      <b/>
      <sz val="11"/>
      <name val="Arial"/>
      <family val="2"/>
    </font>
    <font>
      <b/>
      <i/>
      <sz val="10"/>
      <name val="Arial"/>
      <family val="2"/>
    </font>
    <font>
      <sz val="8"/>
      <color indexed="8"/>
      <name val="Arial"/>
      <family val="2"/>
    </font>
    <font>
      <sz val="10"/>
      <name val="Times New Roman"/>
      <family val="1"/>
    </font>
    <font>
      <sz val="8"/>
      <name val="ＭＳ Ｐゴシック"/>
      <family val="3"/>
      <charset val="128"/>
    </font>
    <font>
      <b/>
      <sz val="9"/>
      <name val="Arial"/>
      <family val="2"/>
    </font>
    <font>
      <b/>
      <sz val="9"/>
      <color indexed="8"/>
      <name val="Arial"/>
      <family val="2"/>
    </font>
    <font>
      <sz val="14"/>
      <name val="Arial"/>
      <family val="2"/>
    </font>
    <font>
      <sz val="12"/>
      <color theme="1"/>
      <name val="Arial"/>
      <family val="2"/>
    </font>
    <font>
      <b/>
      <sz val="10"/>
      <color theme="0"/>
      <name val="Arial Narrow"/>
      <family val="2"/>
    </font>
    <font>
      <b/>
      <sz val="10"/>
      <color rgb="FFFFFFFF"/>
      <name val="Arial Narrow"/>
      <family val="2"/>
    </font>
    <font>
      <b/>
      <sz val="10"/>
      <color rgb="FFFFFFFF"/>
      <name val="Arial"/>
      <family val="2"/>
    </font>
    <font>
      <b/>
      <sz val="10"/>
      <color theme="0"/>
      <name val="Arial"/>
      <family val="2"/>
    </font>
    <font>
      <sz val="10"/>
      <color theme="0"/>
      <name val="Arial"/>
      <family val="2"/>
    </font>
    <font>
      <b/>
      <sz val="12"/>
      <color theme="1"/>
      <name val="Arial"/>
      <family val="2"/>
    </font>
    <font>
      <b/>
      <sz val="12"/>
      <color theme="0"/>
      <name val="Arial"/>
      <family val="2"/>
    </font>
    <font>
      <b/>
      <sz val="14"/>
      <color theme="0"/>
      <name val="Arial Narrow"/>
      <family val="2"/>
    </font>
    <font>
      <b/>
      <sz val="11"/>
      <color theme="0"/>
      <name val="Arial Narrow"/>
      <family val="2"/>
    </font>
    <font>
      <b/>
      <sz val="8"/>
      <color rgb="FFFF0000"/>
      <name val="Arial"/>
      <family val="2"/>
    </font>
    <font>
      <b/>
      <sz val="12"/>
      <color rgb="FFFF0000"/>
      <name val="Calibri"/>
      <family val="2"/>
    </font>
    <font>
      <b/>
      <sz val="10"/>
      <color theme="1"/>
      <name val="Arial Narrow"/>
      <family val="2"/>
    </font>
    <font>
      <sz val="10"/>
      <color theme="1"/>
      <name val="Arial Narrow"/>
      <family val="2"/>
    </font>
    <font>
      <sz val="10"/>
      <color theme="1"/>
      <name val="Arial"/>
      <family val="2"/>
    </font>
    <font>
      <b/>
      <sz val="10"/>
      <color theme="1"/>
      <name val="Arial"/>
      <family val="2"/>
    </font>
    <font>
      <sz val="10"/>
      <color rgb="FFFF0000"/>
      <name val="Arial"/>
      <family val="2"/>
    </font>
    <font>
      <b/>
      <sz val="11"/>
      <color theme="0"/>
      <name val="Arial"/>
      <family val="2"/>
    </font>
    <font>
      <b/>
      <u/>
      <sz val="10"/>
      <color theme="0"/>
      <name val="Arial"/>
      <family val="2"/>
    </font>
    <font>
      <sz val="12"/>
      <name val="Arial"/>
      <family val="2"/>
    </font>
    <font>
      <sz val="10"/>
      <color indexed="8"/>
      <name val="Arial"/>
      <family val="2"/>
    </font>
    <font>
      <b/>
      <sz val="10"/>
      <color rgb="FFFF0000"/>
      <name val="Arial"/>
      <family val="2"/>
    </font>
  </fonts>
  <fills count="19">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27"/>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rgb="FFDAEEF3"/>
        <bgColor indexed="64"/>
      </patternFill>
    </fill>
    <fill>
      <patternFill patternType="solid">
        <fgColor theme="0"/>
        <bgColor indexed="64"/>
      </patternFill>
    </fill>
    <fill>
      <patternFill patternType="solid">
        <fgColor rgb="FFC6C6C6"/>
        <bgColor indexed="64"/>
      </patternFill>
    </fill>
    <fill>
      <patternFill patternType="solid">
        <fgColor rgb="FF0555F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right/>
      <top/>
      <bottom style="thin">
        <color indexed="64"/>
      </bottom>
      <diagonal/>
    </border>
    <border>
      <left/>
      <right/>
      <top style="thin">
        <color indexed="64"/>
      </top>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right/>
      <top style="medium">
        <color theme="8" tint="0.59999389629810485"/>
      </top>
      <bottom style="medium">
        <color theme="8" tint="0.59999389629810485"/>
      </bottom>
      <diagonal/>
    </border>
    <border>
      <left/>
      <right/>
      <top/>
      <bottom style="medium">
        <color theme="8" tint="0.59999389629810485"/>
      </bottom>
      <diagonal/>
    </border>
    <border>
      <left/>
      <right/>
      <top style="thin">
        <color theme="0"/>
      </top>
      <bottom/>
      <diagonal/>
    </border>
    <border>
      <left/>
      <right/>
      <top style="thin">
        <color theme="0"/>
      </top>
      <bottom style="thin">
        <color theme="0"/>
      </bottom>
      <diagonal/>
    </border>
    <border>
      <left/>
      <right/>
      <top style="thin">
        <color theme="8" tint="-0.249977111117893"/>
      </top>
      <bottom style="thin">
        <color theme="8" tint="-0.249977111117893"/>
      </bottom>
      <diagonal/>
    </border>
    <border>
      <left/>
      <right/>
      <top/>
      <bottom style="thin">
        <color theme="0"/>
      </bottom>
      <diagonal/>
    </border>
    <border>
      <left/>
      <right/>
      <top/>
      <bottom style="thick">
        <color rgb="FF002060"/>
      </bottom>
      <diagonal/>
    </border>
    <border>
      <left/>
      <right/>
      <top/>
      <bottom style="thin">
        <color theme="8"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5" fillId="2" borderId="0" applyNumberFormat="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26" fillId="0" borderId="0"/>
    <xf numFmtId="0" fontId="3" fillId="0" borderId="0"/>
    <xf numFmtId="0" fontId="27"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585">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4" fontId="6" fillId="4" borderId="5" xfId="0" applyNumberFormat="1" applyFont="1" applyFill="1" applyBorder="1" applyAlignment="1">
      <alignment vertical="center"/>
    </xf>
    <xf numFmtId="174" fontId="6" fillId="3" borderId="6" xfId="0" applyNumberFormat="1" applyFont="1" applyFill="1" applyBorder="1" applyAlignment="1">
      <alignment vertical="center"/>
    </xf>
    <xf numFmtId="165" fontId="6" fillId="4" borderId="7" xfId="16" applyNumberFormat="1" applyFont="1" applyFill="1" applyBorder="1" applyAlignment="1">
      <alignment vertical="center"/>
    </xf>
    <xf numFmtId="165"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4" fontId="6" fillId="3" borderId="9" xfId="0" applyNumberFormat="1" applyFont="1" applyFill="1" applyBorder="1" applyAlignment="1">
      <alignment vertical="center"/>
    </xf>
    <xf numFmtId="165" fontId="6" fillId="3" borderId="10" xfId="16" applyNumberFormat="1" applyFont="1" applyFill="1" applyBorder="1" applyAlignment="1">
      <alignment vertical="center"/>
    </xf>
    <xf numFmtId="174" fontId="6" fillId="3" borderId="3" xfId="0" applyNumberFormat="1" applyFont="1" applyFill="1" applyBorder="1" applyAlignment="1">
      <alignment vertical="center"/>
    </xf>
    <xf numFmtId="165" fontId="6" fillId="3" borderId="3" xfId="16" applyNumberFormat="1" applyFont="1" applyFill="1" applyBorder="1" applyAlignment="1">
      <alignment vertical="center"/>
    </xf>
    <xf numFmtId="174"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7" fontId="9" fillId="0" borderId="0" xfId="12" applyNumberFormat="1" applyFont="1"/>
    <xf numFmtId="10" fontId="9" fillId="0" borderId="0" xfId="16" applyNumberFormat="1" applyFont="1"/>
    <xf numFmtId="173" fontId="9" fillId="0" borderId="0" xfId="12" quotePrefix="1" applyNumberFormat="1" applyFont="1" applyAlignment="1">
      <alignment horizontal="left"/>
    </xf>
    <xf numFmtId="0" fontId="9" fillId="0" borderId="0" xfId="12" applyFont="1" applyBorder="1"/>
    <xf numFmtId="172" fontId="7" fillId="5" borderId="0" xfId="0" applyNumberFormat="1" applyFont="1" applyFill="1" applyBorder="1" applyAlignment="1">
      <alignment vertical="center"/>
    </xf>
    <xf numFmtId="165" fontId="7" fillId="5" borderId="0" xfId="16" applyNumberFormat="1" applyFont="1" applyFill="1" applyBorder="1" applyAlignment="1">
      <alignment vertical="center"/>
    </xf>
    <xf numFmtId="172" fontId="9" fillId="0" borderId="0" xfId="12" applyNumberFormat="1" applyFont="1" applyBorder="1"/>
    <xf numFmtId="0" fontId="6" fillId="0" borderId="0" xfId="0" applyFont="1" applyBorder="1"/>
    <xf numFmtId="0" fontId="6" fillId="0" borderId="0" xfId="12" applyFont="1" applyAlignment="1">
      <alignment vertical="center"/>
    </xf>
    <xf numFmtId="17" fontId="8" fillId="3" borderId="7" xfId="0" applyNumberFormat="1" applyFont="1" applyFill="1" applyBorder="1" applyAlignment="1">
      <alignment horizontal="center" vertical="center" wrapText="1"/>
    </xf>
    <xf numFmtId="0" fontId="6" fillId="0" borderId="12" xfId="0" applyFont="1" applyBorder="1" applyAlignment="1">
      <alignment horizontal="left" vertical="center" indent="1"/>
    </xf>
    <xf numFmtId="0" fontId="1" fillId="0" borderId="0" xfId="0" applyFont="1"/>
    <xf numFmtId="38" fontId="7" fillId="0" borderId="0" xfId="0" applyNumberFormat="1"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4"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69" fontId="0" fillId="0" borderId="0" xfId="0" applyNumberFormat="1"/>
    <xf numFmtId="1" fontId="7" fillId="0" borderId="0" xfId="0" applyNumberFormat="1" applyFont="1"/>
    <xf numFmtId="167" fontId="4" fillId="0" borderId="0" xfId="12" applyNumberFormat="1" applyFont="1"/>
    <xf numFmtId="168" fontId="4" fillId="0" borderId="0" xfId="16" applyNumberFormat="1" applyFont="1"/>
    <xf numFmtId="17" fontId="8" fillId="4" borderId="20" xfId="0" applyNumberFormat="1" applyFont="1" applyFill="1" applyBorder="1" applyAlignment="1">
      <alignment horizontal="center" vertical="center"/>
    </xf>
    <xf numFmtId="174" fontId="6" fillId="0" borderId="0" xfId="12" applyNumberFormat="1" applyFont="1"/>
    <xf numFmtId="165" fontId="6" fillId="0" borderId="0" xfId="16" applyNumberFormat="1" applyFont="1"/>
    <xf numFmtId="165" fontId="6" fillId="0" borderId="0" xfId="16" applyNumberFormat="1" applyFont="1" applyAlignment="1">
      <alignment vertical="center"/>
    </xf>
    <xf numFmtId="166" fontId="7" fillId="0" borderId="0" xfId="0" applyNumberFormat="1" applyFont="1"/>
    <xf numFmtId="165" fontId="0" fillId="0" borderId="0" xfId="16" applyNumberFormat="1" applyFont="1"/>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7" fontId="7" fillId="6" borderId="10" xfId="0" applyNumberFormat="1" applyFont="1" applyFill="1" applyBorder="1"/>
    <xf numFmtId="0" fontId="6" fillId="6" borderId="1" xfId="0" applyFont="1" applyFill="1" applyBorder="1" applyAlignment="1">
      <alignment horizontal="left" vertical="center" indent="1"/>
    </xf>
    <xf numFmtId="177" fontId="6" fillId="4" borderId="10" xfId="0" applyNumberFormat="1" applyFont="1" applyFill="1" applyBorder="1"/>
    <xf numFmtId="177" fontId="6" fillId="3" borderId="10" xfId="0" applyNumberFormat="1" applyFont="1" applyFill="1" applyBorder="1"/>
    <xf numFmtId="177" fontId="8" fillId="4" borderId="19" xfId="0" applyNumberFormat="1" applyFont="1" applyFill="1" applyBorder="1"/>
    <xf numFmtId="177"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74" fontId="0" fillId="0" borderId="0" xfId="0" applyNumberFormat="1"/>
    <xf numFmtId="174" fontId="7" fillId="0" borderId="0" xfId="0" applyNumberFormat="1" applyFont="1"/>
    <xf numFmtId="174" fontId="6" fillId="0" borderId="0" xfId="0" applyNumberFormat="1" applyFont="1" applyAlignment="1">
      <alignment vertical="center"/>
    </xf>
    <xf numFmtId="165" fontId="1" fillId="0" borderId="23" xfId="16" applyNumberFormat="1" applyBorder="1" applyAlignment="1">
      <alignment horizontal="center"/>
    </xf>
    <xf numFmtId="165" fontId="10" fillId="0" borderId="22" xfId="16" applyNumberFormat="1" applyFont="1" applyBorder="1" applyAlignment="1">
      <alignment horizontal="center"/>
    </xf>
    <xf numFmtId="165" fontId="10" fillId="0" borderId="24" xfId="16" applyNumberFormat="1" applyFont="1" applyBorder="1" applyAlignment="1">
      <alignment horizontal="center"/>
    </xf>
    <xf numFmtId="165" fontId="10" fillId="0" borderId="23" xfId="16" applyNumberFormat="1" applyFont="1" applyBorder="1" applyAlignment="1">
      <alignment horizontal="center"/>
    </xf>
    <xf numFmtId="165" fontId="10" fillId="4" borderId="22" xfId="16" applyNumberFormat="1" applyFont="1" applyFill="1" applyBorder="1" applyAlignment="1">
      <alignment horizontal="center"/>
    </xf>
    <xf numFmtId="2" fontId="9" fillId="0" borderId="0" xfId="12" applyNumberFormat="1" applyFont="1" applyAlignment="1">
      <alignment vertical="center"/>
    </xf>
    <xf numFmtId="43" fontId="0" fillId="6" borderId="0" xfId="3" applyFont="1" applyFill="1"/>
    <xf numFmtId="0" fontId="7" fillId="0" borderId="0" xfId="0" applyFont="1" applyFill="1"/>
    <xf numFmtId="0" fontId="6" fillId="0" borderId="0" xfId="0" applyFont="1" applyFill="1" applyBorder="1" applyAlignment="1">
      <alignment horizontal="left" vertical="center" wrapText="1" indent="2"/>
    </xf>
    <xf numFmtId="174" fontId="6" fillId="0" borderId="0" xfId="0" applyNumberFormat="1" applyFont="1" applyFill="1" applyBorder="1" applyAlignment="1">
      <alignment vertical="center"/>
    </xf>
    <xf numFmtId="169" fontId="6" fillId="0" borderId="0" xfId="0" applyNumberFormat="1" applyFont="1" applyFill="1" applyBorder="1" applyAlignment="1">
      <alignment vertical="center"/>
    </xf>
    <xf numFmtId="171" fontId="6" fillId="0" borderId="0" xfId="16" applyNumberFormat="1" applyFont="1" applyFill="1" applyBorder="1" applyAlignment="1">
      <alignment vertical="center"/>
    </xf>
    <xf numFmtId="10" fontId="6" fillId="0" borderId="0" xfId="16" applyNumberFormat="1" applyFont="1" applyAlignment="1">
      <alignment vertical="center"/>
    </xf>
    <xf numFmtId="0" fontId="14" fillId="0" borderId="0" xfId="0" applyFont="1"/>
    <xf numFmtId="165" fontId="6" fillId="0" borderId="0" xfId="16" applyNumberFormat="1" applyFont="1" applyFill="1" applyBorder="1" applyAlignment="1">
      <alignment vertical="center"/>
    </xf>
    <xf numFmtId="179" fontId="6" fillId="0" borderId="0" xfId="12" applyNumberFormat="1" applyFont="1"/>
    <xf numFmtId="1" fontId="6" fillId="0" borderId="0" xfId="12" applyNumberFormat="1" applyFont="1"/>
    <xf numFmtId="181" fontId="9" fillId="0" borderId="0" xfId="12" applyNumberFormat="1" applyFont="1" applyAlignment="1">
      <alignment vertical="center"/>
    </xf>
    <xf numFmtId="176" fontId="7" fillId="0" borderId="0" xfId="0" applyNumberFormat="1" applyFont="1"/>
    <xf numFmtId="168" fontId="6" fillId="0" borderId="0" xfId="16" applyNumberFormat="1" applyFont="1" applyAlignment="1">
      <alignment vertical="center"/>
    </xf>
    <xf numFmtId="165" fontId="6" fillId="0" borderId="0" xfId="12" applyNumberFormat="1" applyFont="1"/>
    <xf numFmtId="0" fontId="18" fillId="0" borderId="0" xfId="10" applyFont="1" applyFill="1" applyBorder="1" applyAlignment="1">
      <alignment vertical="center"/>
    </xf>
    <xf numFmtId="182" fontId="18" fillId="0" borderId="0" xfId="3" applyNumberFormat="1" applyFont="1" applyFill="1" applyBorder="1" applyAlignment="1">
      <alignment vertical="center"/>
    </xf>
    <xf numFmtId="0" fontId="17" fillId="0" borderId="0" xfId="0" applyFont="1"/>
    <xf numFmtId="0" fontId="18" fillId="0" borderId="0" xfId="0" applyFont="1"/>
    <xf numFmtId="0" fontId="18" fillId="0" borderId="44" xfId="14" applyFont="1" applyFill="1" applyBorder="1" applyAlignment="1">
      <alignment horizontal="left" indent="1"/>
    </xf>
    <xf numFmtId="169" fontId="18" fillId="0" borderId="45" xfId="14" applyNumberFormat="1" applyFont="1" applyFill="1" applyBorder="1"/>
    <xf numFmtId="0" fontId="21" fillId="0" borderId="0" xfId="0" applyFont="1" applyFill="1"/>
    <xf numFmtId="0" fontId="17" fillId="0" borderId="44" xfId="14" applyFont="1" applyFill="1" applyBorder="1" applyAlignment="1">
      <alignment horizontal="left" indent="1"/>
    </xf>
    <xf numFmtId="165" fontId="18" fillId="0" borderId="45" xfId="16" applyNumberFormat="1" applyFont="1" applyFill="1" applyBorder="1"/>
    <xf numFmtId="169" fontId="17" fillId="0" borderId="45" xfId="14" applyNumberFormat="1" applyFont="1" applyFill="1" applyBorder="1"/>
    <xf numFmtId="169" fontId="17" fillId="11" borderId="45" xfId="14" applyNumberFormat="1" applyFont="1" applyFill="1" applyBorder="1"/>
    <xf numFmtId="169" fontId="18" fillId="11" borderId="45" xfId="14" applyNumberFormat="1" applyFont="1" applyFill="1" applyBorder="1"/>
    <xf numFmtId="165" fontId="18" fillId="11" borderId="45" xfId="16" applyNumberFormat="1" applyFont="1" applyFill="1" applyBorder="1"/>
    <xf numFmtId="0" fontId="31" fillId="12" borderId="0" xfId="0" applyFont="1" applyFill="1"/>
    <xf numFmtId="0" fontId="1" fillId="13" borderId="0" xfId="0" applyFont="1" applyFill="1" applyBorder="1" applyAlignment="1">
      <alignment vertical="center"/>
    </xf>
    <xf numFmtId="3" fontId="1" fillId="13" borderId="0" xfId="0" applyNumberFormat="1" applyFont="1" applyFill="1" applyBorder="1" applyAlignment="1">
      <alignment horizontal="right" vertical="center"/>
    </xf>
    <xf numFmtId="165" fontId="1" fillId="13" borderId="0" xfId="0" applyNumberFormat="1" applyFont="1" applyFill="1" applyBorder="1" applyAlignment="1">
      <alignment horizontal="right" vertical="center"/>
    </xf>
    <xf numFmtId="0" fontId="18" fillId="0" borderId="0" xfId="0" applyFont="1" applyAlignment="1">
      <alignment vertical="center"/>
    </xf>
    <xf numFmtId="0" fontId="33" fillId="14" borderId="0" xfId="0" applyNumberFormat="1" applyFont="1" applyFill="1" applyBorder="1" applyAlignment="1">
      <alignment horizontal="center" vertical="center"/>
    </xf>
    <xf numFmtId="0" fontId="34" fillId="14" borderId="0" xfId="0" applyNumberFormat="1" applyFont="1" applyFill="1" applyAlignment="1">
      <alignment horizontal="center" vertical="center"/>
    </xf>
    <xf numFmtId="0" fontId="1" fillId="0" borderId="0" xfId="0" applyFont="1" applyBorder="1"/>
    <xf numFmtId="174" fontId="1" fillId="0" borderId="0" xfId="0" applyNumberFormat="1" applyFont="1" applyFill="1" applyBorder="1" applyAlignment="1">
      <alignment vertical="center"/>
    </xf>
    <xf numFmtId="0" fontId="1" fillId="13" borderId="0" xfId="0" applyFont="1" applyFill="1" applyBorder="1" applyAlignment="1">
      <alignment horizontal="left" vertical="center" indent="1"/>
    </xf>
    <xf numFmtId="0" fontId="22" fillId="0" borderId="0" xfId="12" applyFont="1"/>
    <xf numFmtId="174" fontId="22" fillId="0" borderId="0" xfId="12" applyNumberFormat="1" applyFont="1"/>
    <xf numFmtId="0" fontId="1" fillId="0" borderId="0" xfId="12" applyFont="1"/>
    <xf numFmtId="0" fontId="22" fillId="0" borderId="0" xfId="0" applyFont="1"/>
    <xf numFmtId="0" fontId="35" fillId="14" borderId="48" xfId="10" applyFont="1" applyFill="1" applyBorder="1" applyAlignment="1">
      <alignment horizontal="left" vertical="center"/>
    </xf>
    <xf numFmtId="0" fontId="35" fillId="14" borderId="48" xfId="10" applyFont="1" applyFill="1" applyBorder="1" applyAlignment="1">
      <alignment horizontal="center" vertical="center"/>
    </xf>
    <xf numFmtId="170" fontId="22" fillId="0" borderId="0" xfId="16" applyNumberFormat="1" applyFont="1" applyBorder="1" applyAlignment="1">
      <alignment vertical="center"/>
    </xf>
    <xf numFmtId="0" fontId="10" fillId="0" borderId="0" xfId="0" applyFont="1" applyFill="1" applyBorder="1" applyAlignment="1">
      <alignment horizontal="left" vertical="center" indent="1"/>
    </xf>
    <xf numFmtId="174" fontId="10" fillId="0" borderId="0" xfId="0" applyNumberFormat="1" applyFont="1" applyFill="1" applyBorder="1" applyAlignment="1">
      <alignment vertical="center"/>
    </xf>
    <xf numFmtId="169" fontId="10" fillId="0" borderId="0" xfId="0" applyNumberFormat="1" applyFont="1" applyFill="1" applyBorder="1" applyAlignment="1">
      <alignment vertical="center"/>
    </xf>
    <xf numFmtId="180" fontId="10" fillId="0" borderId="0" xfId="16" applyNumberFormat="1" applyFont="1" applyFill="1" applyBorder="1" applyAlignment="1">
      <alignment vertical="center"/>
    </xf>
    <xf numFmtId="0" fontId="10" fillId="13" borderId="0" xfId="0" applyFont="1" applyFill="1" applyBorder="1" applyAlignment="1">
      <alignment horizontal="left" vertical="center" indent="1"/>
    </xf>
    <xf numFmtId="174" fontId="10" fillId="13" borderId="0" xfId="0" applyNumberFormat="1" applyFont="1" applyFill="1" applyBorder="1" applyAlignment="1">
      <alignment vertical="center"/>
    </xf>
    <xf numFmtId="171" fontId="10" fillId="13" borderId="0" xfId="16" applyNumberFormat="1" applyFont="1" applyFill="1" applyBorder="1" applyAlignment="1">
      <alignment vertical="center"/>
    </xf>
    <xf numFmtId="0" fontId="1" fillId="0" borderId="0" xfId="0" applyFont="1" applyFill="1" applyBorder="1" applyAlignment="1">
      <alignment horizontal="left" vertical="center" indent="2"/>
    </xf>
    <xf numFmtId="169" fontId="1" fillId="0" borderId="0" xfId="0" applyNumberFormat="1" applyFont="1" applyFill="1" applyBorder="1" applyAlignment="1">
      <alignment vertical="center"/>
    </xf>
    <xf numFmtId="171"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0" borderId="0" xfId="0" applyFont="1" applyFill="1"/>
    <xf numFmtId="0" fontId="35" fillId="14" borderId="0" xfId="0" applyFont="1" applyFill="1" applyBorder="1" applyAlignment="1">
      <alignment horizontal="left" vertical="center" indent="1"/>
    </xf>
    <xf numFmtId="171" fontId="35" fillId="14" borderId="0" xfId="16" applyNumberFormat="1" applyFont="1" applyFill="1" applyBorder="1" applyAlignment="1">
      <alignment vertical="center"/>
    </xf>
    <xf numFmtId="0" fontId="22" fillId="0" borderId="0" xfId="0" applyFont="1" applyFill="1" applyBorder="1" applyAlignment="1">
      <alignment horizontal="left" vertical="center" wrapText="1" indent="2"/>
    </xf>
    <xf numFmtId="174" fontId="22" fillId="0" borderId="0" xfId="0" applyNumberFormat="1" applyFont="1" applyFill="1" applyBorder="1" applyAlignment="1">
      <alignment vertical="center"/>
    </xf>
    <xf numFmtId="0" fontId="1" fillId="12" borderId="0" xfId="10" applyFont="1" applyFill="1"/>
    <xf numFmtId="0" fontId="10" fillId="12" borderId="25" xfId="10" applyFont="1" applyFill="1" applyBorder="1" applyAlignment="1">
      <alignment horizontal="center"/>
    </xf>
    <xf numFmtId="0" fontId="10" fillId="12" borderId="0" xfId="10" applyFont="1" applyFill="1" applyAlignment="1">
      <alignment horizontal="center"/>
    </xf>
    <xf numFmtId="0" fontId="10" fillId="12" borderId="0" xfId="10" applyFont="1" applyFill="1"/>
    <xf numFmtId="174" fontId="1" fillId="12" borderId="0" xfId="0" applyNumberFormat="1" applyFont="1" applyFill="1" applyBorder="1" applyAlignment="1">
      <alignment vertical="center"/>
    </xf>
    <xf numFmtId="176" fontId="1" fillId="12" borderId="0" xfId="0" applyNumberFormat="1" applyFont="1" applyFill="1" applyBorder="1" applyAlignment="1">
      <alignment vertical="center"/>
    </xf>
    <xf numFmtId="0" fontId="10" fillId="13" borderId="0" xfId="10" applyFont="1" applyFill="1"/>
    <xf numFmtId="176" fontId="10" fillId="13" borderId="0" xfId="0" applyNumberFormat="1" applyFont="1" applyFill="1" applyBorder="1" applyAlignment="1">
      <alignment vertical="center"/>
    </xf>
    <xf numFmtId="0" fontId="35" fillId="14" borderId="0" xfId="10" applyFont="1" applyFill="1"/>
    <xf numFmtId="0" fontId="36" fillId="14" borderId="0" xfId="10" applyFont="1" applyFill="1"/>
    <xf numFmtId="0" fontId="1" fillId="13" borderId="0" xfId="10" applyFont="1" applyFill="1"/>
    <xf numFmtId="174" fontId="35" fillId="14" borderId="0" xfId="0" applyNumberFormat="1" applyFont="1" applyFill="1" applyBorder="1" applyAlignment="1">
      <alignment vertical="center"/>
    </xf>
    <xf numFmtId="176" fontId="35" fillId="14" borderId="0" xfId="0" applyNumberFormat="1" applyFont="1" applyFill="1" applyBorder="1" applyAlignment="1">
      <alignment vertical="center"/>
    </xf>
    <xf numFmtId="0" fontId="35" fillId="12" borderId="0" xfId="10" applyFont="1" applyFill="1"/>
    <xf numFmtId="0" fontId="36" fillId="12" borderId="0" xfId="10" applyFont="1" applyFill="1"/>
    <xf numFmtId="0" fontId="24" fillId="15" borderId="0" xfId="10" applyFont="1" applyFill="1"/>
    <xf numFmtId="0" fontId="1" fillId="15" borderId="0" xfId="10" applyFont="1" applyFill="1"/>
    <xf numFmtId="0" fontId="10" fillId="15" borderId="0" xfId="10" applyFont="1" applyFill="1"/>
    <xf numFmtId="0" fontId="37" fillId="14" borderId="0" xfId="0" applyFont="1" applyFill="1"/>
    <xf numFmtId="0" fontId="37" fillId="14" borderId="0" xfId="0" applyFont="1" applyFill="1" applyBorder="1"/>
    <xf numFmtId="0" fontId="37" fillId="14" borderId="0" xfId="0" applyFont="1" applyFill="1" applyBorder="1" applyAlignment="1">
      <alignment vertical="center" wrapText="1"/>
    </xf>
    <xf numFmtId="0" fontId="31" fillId="14" borderId="0" xfId="0" applyFont="1" applyFill="1"/>
    <xf numFmtId="0" fontId="38" fillId="14" borderId="0" xfId="0" applyFont="1" applyFill="1" applyBorder="1"/>
    <xf numFmtId="0" fontId="38" fillId="14" borderId="0" xfId="0" applyFont="1" applyFill="1"/>
    <xf numFmtId="169" fontId="1" fillId="0" borderId="0" xfId="9" applyNumberFormat="1" applyFont="1" applyFill="1" applyBorder="1" applyAlignment="1">
      <alignment vertical="center"/>
    </xf>
    <xf numFmtId="169" fontId="35" fillId="14" borderId="0" xfId="9" applyNumberFormat="1" applyFont="1" applyFill="1" applyBorder="1" applyAlignment="1">
      <alignment vertical="center"/>
    </xf>
    <xf numFmtId="186" fontId="35" fillId="14" borderId="0" xfId="0" applyNumberFormat="1" applyFont="1" applyFill="1" applyBorder="1" applyAlignment="1">
      <alignment vertical="center"/>
    </xf>
    <xf numFmtId="175" fontId="32" fillId="14" borderId="25" xfId="14" applyNumberFormat="1" applyFont="1" applyFill="1" applyBorder="1" applyAlignment="1">
      <alignment vertical="center"/>
    </xf>
    <xf numFmtId="9" fontId="32" fillId="14" borderId="25" xfId="16" applyFont="1" applyFill="1" applyBorder="1" applyAlignment="1">
      <alignment vertical="center"/>
    </xf>
    <xf numFmtId="0" fontId="39" fillId="14" borderId="0" xfId="10" applyFont="1" applyFill="1" applyBorder="1" applyAlignment="1">
      <alignment horizontal="center" vertical="center"/>
    </xf>
    <xf numFmtId="0" fontId="32" fillId="14" borderId="0" xfId="10" applyFont="1" applyFill="1" applyBorder="1" applyAlignment="1">
      <alignment horizontal="center" vertical="center"/>
    </xf>
    <xf numFmtId="0" fontId="38" fillId="14" borderId="49" xfId="0" applyFont="1" applyFill="1" applyBorder="1" applyAlignment="1">
      <alignment horizontal="center"/>
    </xf>
    <xf numFmtId="0" fontId="38" fillId="14" borderId="0" xfId="0" applyFont="1" applyFill="1" applyBorder="1" applyAlignment="1">
      <alignment horizontal="center"/>
    </xf>
    <xf numFmtId="177" fontId="25" fillId="16" borderId="50" xfId="0" applyNumberFormat="1" applyFont="1" applyFill="1" applyBorder="1" applyAlignment="1" applyProtection="1">
      <alignment vertical="center"/>
      <protection locked="0"/>
    </xf>
    <xf numFmtId="185" fontId="25" fillId="17" borderId="0" xfId="0" applyNumberFormat="1" applyFont="1" applyFill="1" applyBorder="1" applyAlignment="1" applyProtection="1">
      <alignment vertical="center"/>
      <protection locked="0"/>
    </xf>
    <xf numFmtId="0" fontId="40" fillId="14" borderId="51" xfId="10" applyFont="1" applyFill="1" applyBorder="1" applyAlignment="1">
      <alignment vertical="center"/>
    </xf>
    <xf numFmtId="182" fontId="40" fillId="14" borderId="51" xfId="3" applyNumberFormat="1" applyFont="1" applyFill="1" applyBorder="1" applyAlignment="1">
      <alignment vertical="center"/>
    </xf>
    <xf numFmtId="165" fontId="35" fillId="14" borderId="0" xfId="16" applyNumberFormat="1" applyFont="1" applyFill="1" applyBorder="1" applyAlignment="1">
      <alignment vertical="center"/>
    </xf>
    <xf numFmtId="0" fontId="10" fillId="0" borderId="0" xfId="0" applyFont="1" applyFill="1" applyBorder="1" applyAlignment="1">
      <alignment horizontal="left" vertical="center" indent="2"/>
    </xf>
    <xf numFmtId="171" fontId="10" fillId="0" borderId="0" xfId="16" applyNumberFormat="1" applyFont="1" applyFill="1" applyBorder="1" applyAlignment="1">
      <alignment vertical="center"/>
    </xf>
    <xf numFmtId="175" fontId="32" fillId="12" borderId="25" xfId="14" applyNumberFormat="1" applyFont="1" applyFill="1" applyBorder="1" applyAlignment="1">
      <alignment vertical="center"/>
    </xf>
    <xf numFmtId="187" fontId="31" fillId="12" borderId="0" xfId="3" applyNumberFormat="1" applyFont="1" applyFill="1"/>
    <xf numFmtId="182" fontId="31" fillId="12" borderId="0" xfId="3" applyNumberFormat="1" applyFont="1" applyFill="1"/>
    <xf numFmtId="0" fontId="37" fillId="13" borderId="0" xfId="0" applyFont="1" applyFill="1"/>
    <xf numFmtId="43" fontId="37" fillId="13" borderId="0" xfId="3" applyFont="1" applyFill="1"/>
    <xf numFmtId="187" fontId="37" fillId="13" borderId="0" xfId="3" applyNumberFormat="1" applyFont="1" applyFill="1"/>
    <xf numFmtId="182" fontId="37" fillId="13" borderId="0" xfId="3" applyNumberFormat="1" applyFont="1" applyFill="1"/>
    <xf numFmtId="0" fontId="16" fillId="0" borderId="0" xfId="15" applyFont="1" applyBorder="1" applyAlignment="1">
      <alignment vertical="center"/>
    </xf>
    <xf numFmtId="0" fontId="12" fillId="0" borderId="0" xfId="10" applyFont="1"/>
    <xf numFmtId="188" fontId="16" fillId="8" borderId="26" xfId="11" applyNumberFormat="1" applyFont="1" applyFill="1" applyBorder="1" applyAlignment="1" applyProtection="1">
      <alignment horizontal="center" vertical="center"/>
    </xf>
    <xf numFmtId="0" fontId="12" fillId="5" borderId="0" xfId="10" applyFont="1" applyFill="1" applyBorder="1"/>
    <xf numFmtId="188" fontId="16" fillId="5" borderId="0" xfId="11" applyNumberFormat="1" applyFont="1" applyFill="1" applyBorder="1" applyAlignment="1" applyProtection="1">
      <alignment horizontal="center" vertical="center"/>
    </xf>
    <xf numFmtId="188" fontId="12" fillId="7" borderId="27" xfId="11" applyNumberFormat="1" applyFont="1" applyFill="1" applyBorder="1" applyAlignment="1" applyProtection="1">
      <alignment vertical="top"/>
    </xf>
    <xf numFmtId="188" fontId="12" fillId="7" borderId="27" xfId="11" applyNumberFormat="1" applyFont="1" applyFill="1" applyBorder="1" applyAlignment="1" applyProtection="1">
      <alignment vertical="center"/>
    </xf>
    <xf numFmtId="0" fontId="1" fillId="0" borderId="52" xfId="10" applyFont="1" applyBorder="1"/>
    <xf numFmtId="0" fontId="33" fillId="14" borderId="0" xfId="0" applyFont="1" applyFill="1" applyBorder="1" applyAlignment="1">
      <alignment horizontal="center" vertical="center"/>
    </xf>
    <xf numFmtId="38" fontId="18" fillId="0" borderId="0" xfId="0" applyNumberFormat="1" applyFont="1" applyAlignment="1">
      <alignment vertical="center"/>
    </xf>
    <xf numFmtId="0" fontId="16" fillId="16" borderId="0" xfId="10" applyFont="1" applyFill="1" applyAlignment="1">
      <alignment vertical="center"/>
    </xf>
    <xf numFmtId="0" fontId="12" fillId="16" borderId="0" xfId="10" applyFont="1" applyFill="1" applyAlignment="1">
      <alignment vertical="center"/>
    </xf>
    <xf numFmtId="0" fontId="12" fillId="16" borderId="0" xfId="10" applyFont="1" applyFill="1" applyAlignment="1">
      <alignment horizontal="center" vertical="center"/>
    </xf>
    <xf numFmtId="43" fontId="12" fillId="16" borderId="0" xfId="3" applyFont="1" applyFill="1" applyAlignment="1">
      <alignment horizontal="right" vertical="center"/>
    </xf>
    <xf numFmtId="43" fontId="12" fillId="16" borderId="0" xfId="3" applyFont="1" applyFill="1" applyAlignment="1">
      <alignment vertical="center"/>
    </xf>
    <xf numFmtId="0" fontId="12" fillId="16" borderId="50" xfId="10" applyFont="1" applyFill="1" applyBorder="1" applyAlignment="1">
      <alignment vertical="center"/>
    </xf>
    <xf numFmtId="0" fontId="12" fillId="16" borderId="50" xfId="10" applyFont="1" applyFill="1" applyBorder="1" applyAlignment="1">
      <alignment horizontal="center" vertical="center"/>
    </xf>
    <xf numFmtId="0" fontId="16" fillId="17" borderId="0" xfId="10" applyFont="1" applyFill="1" applyAlignment="1">
      <alignment vertical="center"/>
    </xf>
    <xf numFmtId="0" fontId="12" fillId="17" borderId="0" xfId="10" applyFont="1" applyFill="1" applyAlignment="1">
      <alignment vertical="center"/>
    </xf>
    <xf numFmtId="0" fontId="12" fillId="17" borderId="0" xfId="10" applyFont="1" applyFill="1" applyAlignment="1">
      <alignment horizontal="center" vertical="center"/>
    </xf>
    <xf numFmtId="43" fontId="12" fillId="17" borderId="0" xfId="3" applyFont="1" applyFill="1" applyAlignment="1">
      <alignment vertical="center"/>
    </xf>
    <xf numFmtId="165" fontId="12" fillId="17" borderId="0" xfId="16" applyNumberFormat="1" applyFont="1" applyFill="1" applyAlignment="1">
      <alignment vertical="center"/>
    </xf>
    <xf numFmtId="0" fontId="12" fillId="17" borderId="50" xfId="10" applyFont="1" applyFill="1" applyBorder="1" applyAlignment="1">
      <alignment vertical="center"/>
    </xf>
    <xf numFmtId="0" fontId="12" fillId="17" borderId="50" xfId="10" applyFont="1" applyFill="1" applyBorder="1" applyAlignment="1">
      <alignment horizontal="center" vertical="center"/>
    </xf>
    <xf numFmtId="43" fontId="12" fillId="17" borderId="50" xfId="3" applyFont="1" applyFill="1" applyBorder="1" applyAlignment="1">
      <alignment vertical="center"/>
    </xf>
    <xf numFmtId="43" fontId="12" fillId="17" borderId="50" xfId="3" applyFont="1" applyFill="1" applyBorder="1" applyAlignment="1">
      <alignment horizontal="center" vertical="center"/>
    </xf>
    <xf numFmtId="0" fontId="16" fillId="18" borderId="0" xfId="10" applyFont="1" applyFill="1" applyAlignment="1">
      <alignment vertical="center"/>
    </xf>
    <xf numFmtId="0" fontId="12" fillId="18" borderId="0" xfId="10" applyFont="1" applyFill="1" applyAlignment="1">
      <alignment vertical="center"/>
    </xf>
    <xf numFmtId="0" fontId="12" fillId="18" borderId="0" xfId="10" applyFont="1" applyFill="1" applyAlignment="1">
      <alignment horizontal="center" vertical="center"/>
    </xf>
    <xf numFmtId="165" fontId="12" fillId="18" borderId="0" xfId="16" applyNumberFormat="1" applyFont="1" applyFill="1" applyAlignment="1">
      <alignment vertical="center"/>
    </xf>
    <xf numFmtId="165" fontId="12" fillId="18" borderId="0" xfId="16" applyNumberFormat="1" applyFont="1" applyFill="1" applyAlignment="1">
      <alignment horizontal="right" vertical="center"/>
    </xf>
    <xf numFmtId="0" fontId="12" fillId="18" borderId="50" xfId="10" applyFont="1" applyFill="1" applyBorder="1" applyAlignment="1">
      <alignment vertical="center"/>
    </xf>
    <xf numFmtId="0" fontId="12" fillId="18" borderId="50" xfId="10" applyFont="1" applyFill="1" applyBorder="1" applyAlignment="1">
      <alignment horizontal="center" vertical="center"/>
    </xf>
    <xf numFmtId="165" fontId="12" fillId="18" borderId="50" xfId="16" applyNumberFormat="1" applyFont="1" applyFill="1" applyBorder="1" applyAlignment="1">
      <alignment vertical="center"/>
    </xf>
    <xf numFmtId="165" fontId="12" fillId="18" borderId="50" xfId="10" applyNumberFormat="1" applyFont="1" applyFill="1" applyBorder="1" applyAlignment="1">
      <alignment horizontal="right" vertical="center"/>
    </xf>
    <xf numFmtId="165" fontId="12" fillId="12" borderId="0" xfId="16" applyNumberFormat="1" applyFont="1" applyFill="1" applyAlignment="1">
      <alignment horizontal="right" vertical="center"/>
    </xf>
    <xf numFmtId="0" fontId="41" fillId="0" borderId="0" xfId="15" applyFont="1" applyBorder="1" applyAlignment="1">
      <alignment vertical="center"/>
    </xf>
    <xf numFmtId="17" fontId="32" fillId="14" borderId="0" xfId="9" applyNumberFormat="1" applyFont="1" applyFill="1" applyBorder="1" applyAlignment="1">
      <alignment horizontal="center" vertical="center"/>
    </xf>
    <xf numFmtId="17" fontId="32" fillId="12" borderId="0" xfId="9" applyNumberFormat="1" applyFont="1" applyFill="1" applyBorder="1" applyAlignment="1">
      <alignment horizontal="center" vertical="center"/>
    </xf>
    <xf numFmtId="165" fontId="1" fillId="0" borderId="0" xfId="16" applyNumberFormat="1" applyFont="1"/>
    <xf numFmtId="0" fontId="1" fillId="0" borderId="0" xfId="9" applyAlignment="1">
      <alignment vertical="center"/>
    </xf>
    <xf numFmtId="0" fontId="12" fillId="0" borderId="0" xfId="9" applyFont="1" applyFill="1" applyBorder="1" applyAlignment="1">
      <alignment vertical="center"/>
    </xf>
    <xf numFmtId="38" fontId="12" fillId="0" borderId="0" xfId="9" applyNumberFormat="1" applyFont="1" applyFill="1" applyBorder="1" applyAlignment="1">
      <alignment vertical="center"/>
    </xf>
    <xf numFmtId="184" fontId="12" fillId="0" borderId="0" xfId="9" applyNumberFormat="1" applyFont="1" applyFill="1" applyBorder="1" applyAlignment="1">
      <alignment vertical="center"/>
    </xf>
    <xf numFmtId="0" fontId="1" fillId="0" borderId="0" xfId="9" applyBorder="1" applyAlignment="1">
      <alignment vertical="center"/>
    </xf>
    <xf numFmtId="0" fontId="18" fillId="0" borderId="45" xfId="14" applyFont="1" applyFill="1" applyBorder="1" applyAlignment="1">
      <alignment horizontal="left" vertical="center"/>
    </xf>
    <xf numFmtId="169" fontId="18" fillId="0" borderId="45" xfId="14" applyNumberFormat="1" applyFont="1" applyFill="1" applyBorder="1" applyAlignment="1">
      <alignment vertical="center"/>
    </xf>
    <xf numFmtId="165" fontId="18" fillId="0" borderId="45" xfId="16" applyNumberFormat="1" applyFont="1" applyFill="1" applyBorder="1" applyAlignment="1">
      <alignment vertical="center"/>
    </xf>
    <xf numFmtId="169" fontId="18" fillId="0" borderId="45" xfId="14" applyNumberFormat="1" applyFont="1" applyFill="1" applyBorder="1" applyAlignment="1">
      <alignment horizontal="right" vertical="center"/>
    </xf>
    <xf numFmtId="0" fontId="18" fillId="0" borderId="0" xfId="14" applyFont="1" applyFill="1" applyBorder="1" applyAlignment="1">
      <alignment horizontal="left" vertical="center"/>
    </xf>
    <xf numFmtId="169" fontId="18" fillId="0" borderId="0" xfId="14" applyNumberFormat="1" applyFont="1" applyFill="1" applyBorder="1" applyAlignment="1">
      <alignment vertical="center"/>
    </xf>
    <xf numFmtId="183" fontId="18" fillId="0" borderId="0" xfId="14" applyNumberFormat="1" applyFont="1" applyFill="1" applyBorder="1" applyAlignment="1">
      <alignment vertical="center"/>
    </xf>
    <xf numFmtId="0" fontId="18" fillId="12" borderId="45" xfId="14" applyFont="1" applyFill="1" applyBorder="1" applyAlignment="1">
      <alignment horizontal="left" vertical="center"/>
    </xf>
    <xf numFmtId="169" fontId="18" fillId="12" borderId="45" xfId="14" applyNumberFormat="1" applyFont="1" applyFill="1" applyBorder="1" applyAlignment="1">
      <alignment vertical="center"/>
    </xf>
    <xf numFmtId="0" fontId="36" fillId="0" borderId="0" xfId="9" applyFont="1" applyAlignment="1">
      <alignment vertical="center"/>
    </xf>
    <xf numFmtId="0" fontId="19" fillId="12" borderId="0" xfId="9" applyFont="1" applyFill="1" applyAlignment="1">
      <alignment vertical="center"/>
    </xf>
    <xf numFmtId="0" fontId="20" fillId="12" borderId="0" xfId="9" applyFont="1" applyFill="1" applyAlignment="1">
      <alignment vertical="center"/>
    </xf>
    <xf numFmtId="0" fontId="42" fillId="12" borderId="0" xfId="9" applyFont="1" applyFill="1" applyAlignment="1">
      <alignment vertical="center"/>
    </xf>
    <xf numFmtId="9" fontId="18" fillId="12" borderId="45" xfId="16" applyFont="1" applyFill="1" applyBorder="1" applyAlignment="1">
      <alignment vertical="center"/>
    </xf>
    <xf numFmtId="9" fontId="18" fillId="12" borderId="45" xfId="16" applyFont="1" applyFill="1" applyBorder="1" applyAlignment="1">
      <alignment horizontal="center" vertical="center"/>
    </xf>
    <xf numFmtId="9" fontId="32" fillId="14" borderId="25" xfId="16" applyFont="1" applyFill="1" applyBorder="1" applyAlignment="1">
      <alignment horizontal="center" vertical="center"/>
    </xf>
    <xf numFmtId="169" fontId="43" fillId="0" borderId="45" xfId="14" applyNumberFormat="1" applyFont="1" applyFill="1" applyBorder="1"/>
    <xf numFmtId="0" fontId="9" fillId="12" borderId="0" xfId="12" applyFont="1" applyFill="1"/>
    <xf numFmtId="0" fontId="6" fillId="12" borderId="0" xfId="0" applyFont="1" applyFill="1"/>
    <xf numFmtId="0" fontId="1" fillId="12" borderId="0" xfId="0" applyFont="1" applyFill="1" applyBorder="1" applyAlignment="1">
      <alignment vertical="center"/>
    </xf>
    <xf numFmtId="3" fontId="1" fillId="12" borderId="0" xfId="0" applyNumberFormat="1" applyFont="1" applyFill="1" applyBorder="1" applyAlignment="1">
      <alignment horizontal="right" vertical="center"/>
    </xf>
    <xf numFmtId="165" fontId="1" fillId="12" borderId="0" xfId="0" applyNumberFormat="1" applyFont="1" applyFill="1" applyBorder="1" applyAlignment="1">
      <alignment horizontal="right" vertical="center"/>
    </xf>
    <xf numFmtId="0" fontId="18" fillId="12" borderId="0" xfId="0" applyFont="1" applyFill="1" applyBorder="1" applyAlignment="1">
      <alignment vertical="center"/>
    </xf>
    <xf numFmtId="0" fontId="18" fillId="12" borderId="0" xfId="10" applyFont="1" applyFill="1" applyBorder="1" applyAlignment="1">
      <alignment vertical="center"/>
    </xf>
    <xf numFmtId="0" fontId="9" fillId="12" borderId="0" xfId="12" applyFont="1" applyFill="1" applyBorder="1"/>
    <xf numFmtId="172" fontId="7" fillId="12" borderId="0" xfId="0" applyNumberFormat="1" applyFont="1" applyFill="1" applyBorder="1" applyAlignment="1">
      <alignment vertical="center"/>
    </xf>
    <xf numFmtId="0" fontId="9" fillId="12" borderId="0" xfId="12" applyFont="1" applyFill="1" applyBorder="1" applyAlignment="1">
      <alignment vertical="center"/>
    </xf>
    <xf numFmtId="0" fontId="0" fillId="12" borderId="0" xfId="0" applyFill="1" applyBorder="1"/>
    <xf numFmtId="0" fontId="9" fillId="0" borderId="0" xfId="12" applyFont="1" applyBorder="1" applyAlignment="1">
      <alignment vertical="center"/>
    </xf>
    <xf numFmtId="0" fontId="6" fillId="12" borderId="0" xfId="0" applyFont="1" applyFill="1" applyBorder="1"/>
    <xf numFmtId="0" fontId="32" fillId="12" borderId="0" xfId="10" applyFont="1" applyFill="1" applyBorder="1" applyAlignment="1">
      <alignment vertical="center"/>
    </xf>
    <xf numFmtId="182" fontId="32" fillId="12" borderId="0" xfId="3" applyNumberFormat="1" applyFont="1" applyFill="1" applyBorder="1" applyAlignment="1">
      <alignment vertical="center"/>
    </xf>
    <xf numFmtId="0" fontId="18" fillId="12" borderId="0" xfId="14" applyFont="1" applyFill="1" applyBorder="1" applyAlignment="1">
      <alignment vertical="center"/>
    </xf>
    <xf numFmtId="0" fontId="6" fillId="12" borderId="0" xfId="12" applyFont="1" applyFill="1" applyBorder="1"/>
    <xf numFmtId="0" fontId="4" fillId="12" borderId="0" xfId="14" applyFont="1" applyFill="1" applyBorder="1" applyAlignment="1">
      <alignment vertical="center"/>
    </xf>
    <xf numFmtId="174" fontId="6" fillId="12" borderId="0" xfId="12" applyNumberFormat="1" applyFont="1" applyFill="1" applyBorder="1"/>
    <xf numFmtId="165" fontId="6" fillId="12" borderId="0" xfId="16" applyNumberFormat="1" applyFont="1" applyFill="1" applyBorder="1"/>
    <xf numFmtId="0" fontId="4" fillId="0" borderId="0" xfId="12" applyFont="1" applyBorder="1" applyAlignment="1">
      <alignment vertical="center"/>
    </xf>
    <xf numFmtId="0" fontId="9" fillId="0" borderId="0" xfId="12" quotePrefix="1" applyFont="1" applyBorder="1" applyAlignment="1">
      <alignment horizontal="left"/>
    </xf>
    <xf numFmtId="0" fontId="6" fillId="0" borderId="0" xfId="12" applyFont="1" applyBorder="1"/>
    <xf numFmtId="165" fontId="6" fillId="0" borderId="0" xfId="16" applyNumberFormat="1" applyFont="1" applyBorder="1"/>
    <xf numFmtId="10" fontId="6" fillId="0" borderId="0" xfId="16" applyNumberFormat="1" applyFont="1" applyBorder="1"/>
    <xf numFmtId="0" fontId="1" fillId="0" borderId="0" xfId="0" applyFont="1" applyAlignment="1">
      <alignment vertical="center"/>
    </xf>
    <xf numFmtId="0" fontId="23" fillId="0" borderId="0" xfId="14" applyFont="1" applyFill="1" applyAlignment="1">
      <alignment horizontal="centerContinuous" vertical="center"/>
    </xf>
    <xf numFmtId="0" fontId="1" fillId="0" borderId="0" xfId="14" applyFont="1" applyFill="1" applyBorder="1" applyAlignment="1">
      <alignment horizontal="left" vertical="center"/>
    </xf>
    <xf numFmtId="169" fontId="1" fillId="0" borderId="0" xfId="14" applyNumberFormat="1" applyFont="1" applyFill="1" applyBorder="1" applyAlignment="1">
      <alignment vertical="center"/>
    </xf>
    <xf numFmtId="0" fontId="10" fillId="12" borderId="0" xfId="14" applyFont="1" applyFill="1" applyBorder="1" applyAlignment="1">
      <alignment horizontal="left" vertical="center"/>
    </xf>
    <xf numFmtId="169" fontId="10" fillId="12" borderId="0" xfId="14" applyNumberFormat="1" applyFont="1" applyFill="1" applyBorder="1" applyAlignment="1">
      <alignment vertical="center"/>
    </xf>
    <xf numFmtId="0" fontId="1" fillId="0" borderId="0" xfId="14" applyFont="1" applyFill="1" applyBorder="1" applyAlignment="1">
      <alignment vertical="center"/>
    </xf>
    <xf numFmtId="175"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5" fontId="1" fillId="0" borderId="0" xfId="0" applyNumberFormat="1" applyFont="1" applyAlignment="1">
      <alignment vertical="center"/>
    </xf>
    <xf numFmtId="169" fontId="1" fillId="0" borderId="0" xfId="0" applyNumberFormat="1" applyFont="1" applyAlignment="1">
      <alignment vertical="center"/>
    </xf>
    <xf numFmtId="165" fontId="44" fillId="0" borderId="45" xfId="16" applyNumberFormat="1" applyFont="1" applyFill="1" applyBorder="1"/>
    <xf numFmtId="169" fontId="44" fillId="12" borderId="45" xfId="14" applyNumberFormat="1" applyFont="1" applyFill="1" applyBorder="1" applyAlignment="1">
      <alignment vertical="center"/>
    </xf>
    <xf numFmtId="0" fontId="34" fillId="14" borderId="0" xfId="0" applyFont="1" applyFill="1" applyAlignment="1">
      <alignment horizontal="center" vertical="center"/>
    </xf>
    <xf numFmtId="17" fontId="35" fillId="14" borderId="0" xfId="0" applyNumberFormat="1" applyFont="1" applyFill="1" applyBorder="1" applyAlignment="1">
      <alignment horizontal="center"/>
    </xf>
    <xf numFmtId="174" fontId="45" fillId="13" borderId="0" xfId="0" applyNumberFormat="1" applyFont="1" applyFill="1" applyBorder="1" applyAlignment="1">
      <alignment vertical="center"/>
    </xf>
    <xf numFmtId="165" fontId="45" fillId="13" borderId="0" xfId="16" applyNumberFormat="1" applyFont="1" applyFill="1" applyBorder="1" applyAlignment="1">
      <alignment vertical="center"/>
    </xf>
    <xf numFmtId="165" fontId="45" fillId="13" borderId="0" xfId="16" applyNumberFormat="1" applyFont="1" applyFill="1" applyBorder="1" applyAlignment="1">
      <alignment horizontal="right" vertical="center"/>
    </xf>
    <xf numFmtId="169" fontId="46" fillId="13" borderId="0" xfId="9" applyNumberFormat="1" applyFont="1" applyFill="1" applyBorder="1" applyAlignment="1">
      <alignment vertical="center"/>
    </xf>
    <xf numFmtId="169" fontId="45" fillId="0" borderId="0" xfId="9" applyNumberFormat="1" applyFont="1" applyFill="1" applyBorder="1" applyAlignment="1">
      <alignment vertical="center"/>
    </xf>
    <xf numFmtId="0" fontId="35" fillId="14" borderId="0" xfId="14" applyFont="1" applyFill="1" applyBorder="1" applyAlignment="1">
      <alignment horizontal="center" vertical="center"/>
    </xf>
    <xf numFmtId="171" fontId="1" fillId="0" borderId="0" xfId="16" applyNumberFormat="1" applyFont="1" applyFill="1" applyBorder="1" applyAlignment="1">
      <alignment horizontal="right" vertical="center"/>
    </xf>
    <xf numFmtId="0" fontId="1" fillId="12" borderId="0" xfId="10" applyFont="1" applyFill="1" applyAlignment="1">
      <alignment vertical="center"/>
    </xf>
    <xf numFmtId="0" fontId="10" fillId="12" borderId="25" xfId="10" applyFont="1" applyFill="1" applyBorder="1" applyAlignment="1">
      <alignment horizontal="center" vertical="center"/>
    </xf>
    <xf numFmtId="0" fontId="10" fillId="12" borderId="0" xfId="10" applyFont="1" applyFill="1" applyAlignment="1">
      <alignment horizontal="center" vertical="center"/>
    </xf>
    <xf numFmtId="0" fontId="24" fillId="12" borderId="0" xfId="10" applyFont="1" applyFill="1" applyAlignment="1">
      <alignment vertical="center"/>
    </xf>
    <xf numFmtId="174" fontId="1" fillId="12" borderId="0" xfId="10" applyNumberFormat="1" applyFont="1" applyFill="1" applyAlignment="1">
      <alignment vertical="center"/>
    </xf>
    <xf numFmtId="176" fontId="1" fillId="12" borderId="0" xfId="10" applyNumberFormat="1" applyFont="1" applyFill="1" applyAlignment="1">
      <alignment vertical="center"/>
    </xf>
    <xf numFmtId="0" fontId="24" fillId="13" borderId="0" xfId="10" applyFont="1" applyFill="1" applyAlignment="1">
      <alignment vertical="center"/>
    </xf>
    <xf numFmtId="0" fontId="1" fillId="13" borderId="0" xfId="10" applyFont="1" applyFill="1" applyAlignment="1">
      <alignment vertical="center"/>
    </xf>
    <xf numFmtId="0" fontId="35" fillId="14" borderId="0" xfId="10" applyFont="1" applyFill="1" applyAlignment="1">
      <alignment vertical="center"/>
    </xf>
    <xf numFmtId="0" fontId="36" fillId="14" borderId="0" xfId="10" applyFont="1" applyFill="1" applyAlignment="1">
      <alignment vertical="center"/>
    </xf>
    <xf numFmtId="174" fontId="35" fillId="14" borderId="0" xfId="10" applyNumberFormat="1" applyFont="1" applyFill="1" applyAlignment="1">
      <alignment vertical="center"/>
    </xf>
    <xf numFmtId="176" fontId="35" fillId="14" borderId="0" xfId="10" applyNumberFormat="1" applyFont="1" applyFill="1" applyAlignment="1">
      <alignment vertical="center"/>
    </xf>
    <xf numFmtId="0" fontId="24" fillId="0" borderId="0" xfId="10" applyFont="1" applyFill="1" applyAlignment="1">
      <alignment vertical="center"/>
    </xf>
    <xf numFmtId="0" fontId="10" fillId="12" borderId="0" xfId="10" applyFont="1" applyFill="1" applyAlignment="1">
      <alignment vertical="center"/>
    </xf>
    <xf numFmtId="174" fontId="10" fillId="12" borderId="0" xfId="10" applyNumberFormat="1" applyFont="1" applyFill="1" applyAlignment="1">
      <alignment vertical="center"/>
    </xf>
    <xf numFmtId="176" fontId="10" fillId="12" borderId="0" xfId="10" applyNumberFormat="1" applyFont="1" applyFill="1" applyAlignment="1">
      <alignment vertical="center"/>
    </xf>
    <xf numFmtId="0" fontId="18" fillId="12" borderId="0" xfId="10" applyFont="1" applyFill="1" applyAlignment="1">
      <alignment vertical="center"/>
    </xf>
    <xf numFmtId="176" fontId="1" fillId="12" borderId="0" xfId="10" applyNumberFormat="1" applyFont="1" applyFill="1" applyAlignment="1">
      <alignment horizontal="right" vertical="center"/>
    </xf>
    <xf numFmtId="176" fontId="10" fillId="13" borderId="0" xfId="0" applyNumberFormat="1" applyFont="1" applyFill="1" applyBorder="1" applyAlignment="1">
      <alignment horizontal="right" vertical="center"/>
    </xf>
    <xf numFmtId="170" fontId="25" fillId="16" borderId="0" xfId="16" applyNumberFormat="1" applyFont="1" applyFill="1" applyBorder="1" applyAlignment="1" applyProtection="1">
      <alignment vertical="center"/>
      <protection locked="0"/>
    </xf>
    <xf numFmtId="170" fontId="25" fillId="16" borderId="50" xfId="16" applyNumberFormat="1" applyFont="1" applyFill="1" applyBorder="1" applyAlignment="1" applyProtection="1">
      <alignment vertical="center"/>
      <protection locked="0"/>
    </xf>
    <xf numFmtId="170" fontId="25" fillId="17" borderId="0" xfId="16" applyNumberFormat="1" applyFont="1" applyFill="1" applyBorder="1" applyAlignment="1" applyProtection="1">
      <alignment vertical="center"/>
      <protection locked="0"/>
    </xf>
    <xf numFmtId="170" fontId="12" fillId="17" borderId="0" xfId="16" applyNumberFormat="1" applyFont="1" applyFill="1" applyAlignment="1">
      <alignment vertical="center"/>
    </xf>
    <xf numFmtId="170" fontId="12" fillId="17" borderId="50" xfId="16" applyNumberFormat="1" applyFont="1" applyFill="1" applyBorder="1" applyAlignment="1">
      <alignment horizontal="right" vertical="center"/>
    </xf>
    <xf numFmtId="170" fontId="12" fillId="18" borderId="0" xfId="16" applyNumberFormat="1" applyFont="1" applyFill="1" applyAlignment="1">
      <alignment horizontal="right" vertical="center"/>
    </xf>
    <xf numFmtId="170" fontId="12" fillId="18" borderId="50" xfId="10" applyNumberFormat="1" applyFont="1" applyFill="1" applyBorder="1" applyAlignment="1">
      <alignment horizontal="right" vertical="center"/>
    </xf>
    <xf numFmtId="185" fontId="12" fillId="17" borderId="0" xfId="16" applyNumberFormat="1" applyFont="1" applyFill="1" applyAlignment="1">
      <alignment vertical="center"/>
    </xf>
    <xf numFmtId="185" fontId="12" fillId="18" borderId="0" xfId="16" applyNumberFormat="1" applyFont="1" applyFill="1" applyAlignment="1">
      <alignment horizontal="right" vertical="center"/>
    </xf>
    <xf numFmtId="185" fontId="12" fillId="18" borderId="50" xfId="10" applyNumberFormat="1" applyFont="1" applyFill="1" applyBorder="1" applyAlignment="1">
      <alignment horizontal="right" vertical="center"/>
    </xf>
    <xf numFmtId="0" fontId="0" fillId="12" borderId="0" xfId="0" applyFill="1"/>
    <xf numFmtId="0" fontId="14" fillId="5" borderId="28" xfId="0" applyFont="1" applyFill="1" applyBorder="1"/>
    <xf numFmtId="0" fontId="14" fillId="5" borderId="28" xfId="0" applyFont="1" applyFill="1" applyBorder="1" applyAlignment="1">
      <alignment vertical="center"/>
    </xf>
    <xf numFmtId="0" fontId="14" fillId="5" borderId="0" xfId="0" applyFont="1" applyFill="1"/>
    <xf numFmtId="0" fontId="14" fillId="5" borderId="28" xfId="0" applyFont="1" applyFill="1" applyBorder="1" applyAlignment="1">
      <alignment vertical="center" wrapText="1"/>
    </xf>
    <xf numFmtId="169" fontId="14" fillId="5" borderId="28" xfId="0" applyNumberFormat="1" applyFont="1" applyFill="1" applyBorder="1" applyAlignment="1">
      <alignment vertical="center" wrapText="1"/>
    </xf>
    <xf numFmtId="169" fontId="14" fillId="5" borderId="28" xfId="0" applyNumberFormat="1" applyFont="1" applyFill="1" applyBorder="1" applyAlignment="1">
      <alignment horizontal="left" vertical="center" wrapText="1" indent="2"/>
    </xf>
    <xf numFmtId="169" fontId="14" fillId="5" borderId="0" xfId="0" applyNumberFormat="1" applyFont="1" applyFill="1"/>
    <xf numFmtId="169" fontId="28" fillId="5" borderId="28" xfId="0" applyNumberFormat="1" applyFont="1" applyFill="1" applyBorder="1" applyAlignment="1">
      <alignment vertical="center" wrapText="1"/>
    </xf>
    <xf numFmtId="169" fontId="14" fillId="5" borderId="29" xfId="0" applyNumberFormat="1" applyFont="1" applyFill="1" applyBorder="1" applyAlignment="1">
      <alignment vertical="center" wrapText="1"/>
    </xf>
    <xf numFmtId="0" fontId="14" fillId="5" borderId="28" xfId="0" applyFont="1" applyFill="1" applyBorder="1" applyAlignment="1">
      <alignment horizontal="left" vertical="center" wrapText="1" indent="2"/>
    </xf>
    <xf numFmtId="0" fontId="28" fillId="5" borderId="1" xfId="0" applyFont="1" applyFill="1" applyBorder="1" applyAlignment="1">
      <alignment vertical="center"/>
    </xf>
    <xf numFmtId="0" fontId="14" fillId="5" borderId="12" xfId="0" applyFont="1" applyFill="1" applyBorder="1" applyAlignment="1">
      <alignment vertical="center"/>
    </xf>
    <xf numFmtId="0" fontId="28" fillId="5" borderId="12" xfId="0" applyFont="1" applyFill="1" applyBorder="1" applyAlignment="1">
      <alignment vertical="center"/>
    </xf>
    <xf numFmtId="0" fontId="14" fillId="5" borderId="12" xfId="0" applyFont="1" applyFill="1" applyBorder="1" applyAlignment="1">
      <alignment vertical="center" wrapText="1"/>
    </xf>
    <xf numFmtId="0" fontId="14" fillId="5" borderId="30" xfId="0" applyFont="1" applyFill="1" applyBorder="1" applyAlignment="1">
      <alignment vertical="center" wrapText="1"/>
    </xf>
    <xf numFmtId="0" fontId="28" fillId="5" borderId="12" xfId="0" applyFont="1" applyFill="1" applyBorder="1" applyAlignment="1">
      <alignment vertical="center" wrapText="1"/>
    </xf>
    <xf numFmtId="0" fontId="28" fillId="5" borderId="12" xfId="0" applyFont="1" applyFill="1" applyBorder="1" applyAlignment="1">
      <alignment horizontal="left" vertical="center" wrapText="1"/>
    </xf>
    <xf numFmtId="14" fontId="28" fillId="4" borderId="20" xfId="0" applyNumberFormat="1" applyFont="1" applyFill="1" applyBorder="1" applyAlignment="1">
      <alignment horizontal="center"/>
    </xf>
    <xf numFmtId="14" fontId="28" fillId="9" borderId="20" xfId="0" applyNumberFormat="1" applyFont="1" applyFill="1" applyBorder="1" applyAlignment="1">
      <alignment horizontal="center"/>
    </xf>
    <xf numFmtId="0" fontId="28" fillId="4" borderId="31" xfId="0" applyFont="1" applyFill="1" applyBorder="1" applyAlignment="1">
      <alignment horizontal="center"/>
    </xf>
    <xf numFmtId="0" fontId="29" fillId="8" borderId="31" xfId="0" applyFont="1" applyFill="1" applyBorder="1" applyAlignment="1">
      <alignment horizontal="center"/>
    </xf>
    <xf numFmtId="169" fontId="14" fillId="4" borderId="1" xfId="4" applyNumberFormat="1" applyFont="1" applyFill="1" applyBorder="1" applyAlignment="1">
      <alignment vertical="center"/>
    </xf>
    <xf numFmtId="169" fontId="14" fillId="5" borderId="1" xfId="4" applyNumberFormat="1" applyFont="1" applyFill="1" applyBorder="1" applyAlignment="1">
      <alignment vertical="center"/>
    </xf>
    <xf numFmtId="169" fontId="14" fillId="10" borderId="1" xfId="4" applyNumberFormat="1" applyFont="1" applyFill="1" applyBorder="1" applyAlignment="1">
      <alignment vertical="center"/>
    </xf>
    <xf numFmtId="169" fontId="14" fillId="5" borderId="1" xfId="3" applyNumberFormat="1" applyFont="1" applyFill="1" applyBorder="1" applyAlignment="1">
      <alignment vertical="center"/>
    </xf>
    <xf numFmtId="169" fontId="28" fillId="4" borderId="1" xfId="4" applyNumberFormat="1" applyFont="1" applyFill="1" applyBorder="1" applyAlignment="1">
      <alignment vertical="center"/>
    </xf>
    <xf numFmtId="169" fontId="28" fillId="5" borderId="1" xfId="3" applyNumberFormat="1" applyFont="1" applyFill="1" applyBorder="1" applyAlignment="1">
      <alignment vertical="center"/>
    </xf>
    <xf numFmtId="189" fontId="14" fillId="10" borderId="1" xfId="4" applyNumberFormat="1" applyFont="1" applyFill="1" applyBorder="1" applyAlignment="1">
      <alignment vertical="center"/>
    </xf>
    <xf numFmtId="169" fontId="28" fillId="5" borderId="1" xfId="4" applyNumberFormat="1" applyFont="1" applyFill="1" applyBorder="1" applyAlignment="1">
      <alignment vertical="center"/>
    </xf>
    <xf numFmtId="169" fontId="28" fillId="4" borderId="1" xfId="5" applyNumberFormat="1" applyFont="1" applyFill="1" applyBorder="1" applyAlignment="1">
      <alignment vertical="center"/>
    </xf>
    <xf numFmtId="169" fontId="28" fillId="5" borderId="1" xfId="5" applyNumberFormat="1" applyFont="1" applyFill="1" applyBorder="1" applyAlignment="1">
      <alignment vertical="center"/>
    </xf>
    <xf numFmtId="169" fontId="14" fillId="4" borderId="1" xfId="5" applyNumberFormat="1" applyFont="1" applyFill="1" applyBorder="1" applyAlignment="1">
      <alignment vertical="center"/>
    </xf>
    <xf numFmtId="169" fontId="14" fillId="5" borderId="1" xfId="5" applyNumberFormat="1" applyFont="1" applyFill="1" applyBorder="1" applyAlignment="1">
      <alignment vertical="center"/>
    </xf>
    <xf numFmtId="0" fontId="14" fillId="12" borderId="0" xfId="0" applyFont="1" applyFill="1"/>
    <xf numFmtId="169" fontId="28" fillId="5" borderId="0" xfId="0" applyNumberFormat="1" applyFont="1" applyFill="1"/>
    <xf numFmtId="169" fontId="28" fillId="10" borderId="1" xfId="4" applyNumberFormat="1" applyFont="1" applyFill="1" applyBorder="1" applyAlignment="1">
      <alignment vertical="center"/>
    </xf>
    <xf numFmtId="169" fontId="14" fillId="10" borderId="1" xfId="3" applyNumberFormat="1" applyFont="1" applyFill="1" applyBorder="1" applyAlignment="1">
      <alignment vertical="center"/>
    </xf>
    <xf numFmtId="190" fontId="14" fillId="12" borderId="0" xfId="0" applyNumberFormat="1" applyFont="1" applyFill="1"/>
    <xf numFmtId="0" fontId="28" fillId="5" borderId="32" xfId="0" applyFont="1" applyFill="1" applyBorder="1" applyAlignment="1">
      <alignment vertical="center" wrapText="1"/>
    </xf>
    <xf numFmtId="189" fontId="28" fillId="4" borderId="1" xfId="5" applyNumberFormat="1" applyFont="1" applyFill="1" applyBorder="1" applyAlignment="1">
      <alignment vertical="center"/>
    </xf>
    <xf numFmtId="189" fontId="28" fillId="5" borderId="1" xfId="5" applyNumberFormat="1" applyFont="1" applyFill="1" applyBorder="1" applyAlignment="1">
      <alignment vertical="center"/>
    </xf>
    <xf numFmtId="0" fontId="28" fillId="5" borderId="28" xfId="0" applyFont="1" applyFill="1" applyBorder="1" applyAlignment="1">
      <alignment vertical="center" wrapText="1"/>
    </xf>
    <xf numFmtId="0" fontId="14" fillId="5" borderId="29" xfId="0" applyFont="1" applyFill="1" applyBorder="1" applyAlignment="1">
      <alignment vertical="center" wrapText="1"/>
    </xf>
    <xf numFmtId="41" fontId="14" fillId="5" borderId="0" xfId="4" applyFont="1" applyFill="1"/>
    <xf numFmtId="189" fontId="28" fillId="10" borderId="1" xfId="4" applyNumberFormat="1" applyFont="1" applyFill="1" applyBorder="1" applyAlignment="1">
      <alignment vertical="center"/>
    </xf>
    <xf numFmtId="0" fontId="14" fillId="5" borderId="33" xfId="0" applyFont="1" applyFill="1" applyBorder="1" applyAlignment="1">
      <alignment vertical="center"/>
    </xf>
    <xf numFmtId="189" fontId="14" fillId="5" borderId="1" xfId="4" applyNumberFormat="1" applyFont="1" applyFill="1" applyBorder="1" applyAlignment="1">
      <alignment vertical="center"/>
    </xf>
    <xf numFmtId="189" fontId="28" fillId="5" borderId="1" xfId="4" applyNumberFormat="1" applyFont="1" applyFill="1" applyBorder="1" applyAlignment="1">
      <alignment vertical="center"/>
    </xf>
    <xf numFmtId="189" fontId="14" fillId="10" borderId="1" xfId="5" applyNumberFormat="1" applyFont="1" applyFill="1" applyBorder="1" applyAlignment="1">
      <alignment vertical="center"/>
    </xf>
    <xf numFmtId="169" fontId="14" fillId="10" borderId="1" xfId="5" applyNumberFormat="1" applyFont="1" applyFill="1" applyBorder="1" applyAlignment="1">
      <alignment vertical="center"/>
    </xf>
    <xf numFmtId="189" fontId="14" fillId="5" borderId="0" xfId="0" applyNumberFormat="1" applyFont="1" applyFill="1"/>
    <xf numFmtId="169" fontId="28" fillId="10" borderId="1" xfId="5" applyNumberFormat="1" applyFont="1" applyFill="1" applyBorder="1" applyAlignment="1">
      <alignment vertical="center"/>
    </xf>
    <xf numFmtId="49" fontId="32" fillId="14" borderId="0" xfId="10" applyNumberFormat="1" applyFont="1" applyFill="1" applyBorder="1" applyAlignment="1">
      <alignment horizontal="center" vertical="center" wrapText="1"/>
    </xf>
    <xf numFmtId="43" fontId="14" fillId="5" borderId="0" xfId="3" applyFont="1" applyFill="1"/>
    <xf numFmtId="0" fontId="14" fillId="5" borderId="33" xfId="0" applyFont="1" applyFill="1" applyBorder="1" applyAlignment="1">
      <alignment vertical="center" wrapText="1"/>
    </xf>
    <xf numFmtId="0" fontId="14" fillId="5" borderId="35" xfId="0" applyFont="1" applyFill="1" applyBorder="1" applyAlignment="1">
      <alignment vertical="center" wrapText="1"/>
    </xf>
    <xf numFmtId="174" fontId="18" fillId="12" borderId="0" xfId="0" applyNumberFormat="1" applyFont="1" applyFill="1" applyBorder="1" applyAlignment="1">
      <alignment vertical="center"/>
    </xf>
    <xf numFmtId="0" fontId="6" fillId="12" borderId="0" xfId="12" applyFont="1" applyFill="1" applyBorder="1" applyAlignment="1">
      <alignment vertical="center"/>
    </xf>
    <xf numFmtId="0" fontId="10" fillId="12" borderId="0" xfId="9" applyFont="1" applyFill="1" applyBorder="1" applyAlignment="1">
      <alignment vertical="center"/>
    </xf>
    <xf numFmtId="0" fontId="1" fillId="12" borderId="0" xfId="9" applyFill="1" applyBorder="1" applyAlignment="1">
      <alignment vertical="center"/>
    </xf>
    <xf numFmtId="0" fontId="35" fillId="14" borderId="0" xfId="9" applyFont="1" applyFill="1" applyBorder="1" applyAlignment="1">
      <alignment horizontal="center" vertical="center" wrapText="1"/>
    </xf>
    <xf numFmtId="0" fontId="10" fillId="12" borderId="0" xfId="9" applyFont="1" applyFill="1" applyBorder="1" applyAlignment="1">
      <alignment horizontal="center" vertical="center" wrapText="1"/>
    </xf>
    <xf numFmtId="0" fontId="10" fillId="12" borderId="0" xfId="9" applyFont="1" applyFill="1" applyBorder="1" applyAlignment="1">
      <alignment horizontal="center" vertical="center"/>
    </xf>
    <xf numFmtId="0" fontId="35" fillId="12" borderId="0" xfId="9" applyFont="1" applyFill="1" applyBorder="1" applyAlignment="1">
      <alignment horizontal="center" vertical="center" wrapText="1"/>
    </xf>
    <xf numFmtId="0" fontId="10" fillId="12" borderId="0" xfId="9" applyFont="1" applyFill="1" applyAlignment="1">
      <alignment vertical="center"/>
    </xf>
    <xf numFmtId="0" fontId="35" fillId="14" borderId="0" xfId="9" applyFont="1" applyFill="1" applyAlignment="1">
      <alignment horizontal="center" vertical="center"/>
    </xf>
    <xf numFmtId="0" fontId="10" fillId="12" borderId="0" xfId="9" applyFont="1" applyFill="1" applyAlignment="1">
      <alignment horizontal="center" vertical="center"/>
    </xf>
    <xf numFmtId="0" fontId="1" fillId="12" borderId="0" xfId="9" applyFill="1" applyAlignment="1">
      <alignment vertical="center"/>
    </xf>
    <xf numFmtId="0" fontId="1" fillId="12" borderId="0" xfId="9" applyFont="1" applyFill="1" applyAlignment="1">
      <alignment vertical="center"/>
    </xf>
    <xf numFmtId="0" fontId="46" fillId="15" borderId="0" xfId="9" applyFont="1" applyFill="1" applyAlignment="1">
      <alignment vertical="center"/>
    </xf>
    <xf numFmtId="0" fontId="45" fillId="15" borderId="0" xfId="9" applyFont="1" applyFill="1" applyAlignment="1">
      <alignment vertical="center"/>
    </xf>
    <xf numFmtId="0" fontId="10" fillId="15" borderId="0" xfId="9" applyFont="1" applyFill="1" applyAlignment="1">
      <alignment vertical="center"/>
    </xf>
    <xf numFmtId="0" fontId="1" fillId="15" borderId="0" xfId="9" applyFill="1" applyAlignment="1">
      <alignment vertical="center"/>
    </xf>
    <xf numFmtId="176" fontId="1" fillId="12" borderId="0" xfId="0" applyNumberFormat="1" applyFont="1" applyFill="1" applyBorder="1" applyAlignment="1">
      <alignment horizontal="right" vertical="center"/>
    </xf>
    <xf numFmtId="174" fontId="1" fillId="12" borderId="0" xfId="0" applyNumberFormat="1" applyFont="1" applyFill="1" applyBorder="1" applyAlignment="1">
      <alignment horizontal="right" vertical="center"/>
    </xf>
    <xf numFmtId="169" fontId="14" fillId="4" borderId="1" xfId="4" applyNumberFormat="1" applyFont="1" applyFill="1" applyBorder="1" applyAlignment="1">
      <alignment horizontal="center" vertical="center"/>
    </xf>
    <xf numFmtId="169" fontId="14" fillId="10" borderId="1" xfId="5" applyNumberFormat="1" applyFont="1" applyFill="1" applyBorder="1" applyAlignment="1">
      <alignment horizontal="center" vertical="center"/>
    </xf>
    <xf numFmtId="169" fontId="14" fillId="4" borderId="1" xfId="5" applyNumberFormat="1" applyFont="1" applyFill="1" applyBorder="1" applyAlignment="1">
      <alignment horizontal="center" vertical="center"/>
    </xf>
    <xf numFmtId="169" fontId="14" fillId="5" borderId="1" xfId="5" applyNumberFormat="1" applyFont="1" applyFill="1" applyBorder="1" applyAlignment="1">
      <alignment horizontal="center" vertical="center"/>
    </xf>
    <xf numFmtId="191" fontId="25" fillId="16" borderId="0" xfId="0" applyNumberFormat="1" applyFont="1" applyFill="1" applyBorder="1" applyAlignment="1" applyProtection="1">
      <alignment vertical="center"/>
      <protection locked="0"/>
    </xf>
    <xf numFmtId="191" fontId="12" fillId="17" borderId="50" xfId="3" applyNumberFormat="1" applyFont="1" applyFill="1" applyBorder="1" applyAlignment="1">
      <alignment horizontal="right" vertical="center"/>
    </xf>
    <xf numFmtId="192" fontId="35" fillId="14" borderId="0" xfId="9" applyNumberFormat="1" applyFont="1" applyFill="1" applyBorder="1" applyAlignment="1">
      <alignment vertical="center"/>
    </xf>
    <xf numFmtId="0" fontId="13" fillId="0" borderId="0" xfId="9" applyFont="1" applyAlignment="1">
      <alignment vertical="center"/>
    </xf>
    <xf numFmtId="0" fontId="0" fillId="0" borderId="0" xfId="0" applyAlignment="1">
      <alignment vertical="center"/>
    </xf>
    <xf numFmtId="0" fontId="13" fillId="0" borderId="0" xfId="0" applyFont="1" applyAlignment="1">
      <alignment vertical="center"/>
    </xf>
    <xf numFmtId="0" fontId="10" fillId="0" borderId="0" xfId="0" applyFont="1" applyAlignment="1">
      <alignment vertical="center"/>
    </xf>
    <xf numFmtId="0" fontId="23" fillId="0" borderId="0" xfId="9" applyFont="1" applyAlignment="1">
      <alignment horizontal="center" vertical="center"/>
    </xf>
    <xf numFmtId="0" fontId="1" fillId="0" borderId="0" xfId="9" applyFont="1" applyFill="1" applyBorder="1" applyAlignment="1">
      <alignment horizontal="left" vertical="center"/>
    </xf>
    <xf numFmtId="0" fontId="46" fillId="13" borderId="0" xfId="9" applyFont="1" applyFill="1" applyBorder="1" applyAlignment="1">
      <alignment horizontal="left" vertical="center"/>
    </xf>
    <xf numFmtId="0" fontId="45" fillId="0" borderId="0" xfId="9" applyFont="1" applyFill="1" applyBorder="1" applyAlignment="1">
      <alignment horizontal="left" vertical="center"/>
    </xf>
    <xf numFmtId="0" fontId="1" fillId="0" borderId="0" xfId="9" applyFont="1" applyFill="1" applyBorder="1" applyAlignment="1">
      <alignment vertical="center"/>
    </xf>
    <xf numFmtId="0" fontId="35" fillId="14" borderId="0" xfId="9" applyFont="1" applyFill="1" applyBorder="1" applyAlignment="1">
      <alignment horizontal="left" vertical="center"/>
    </xf>
    <xf numFmtId="0" fontId="36" fillId="0" borderId="0" xfId="0" applyFont="1" applyAlignment="1">
      <alignment vertical="center"/>
    </xf>
    <xf numFmtId="0" fontId="35" fillId="14" borderId="48" xfId="9" applyFont="1" applyFill="1" applyBorder="1" applyAlignment="1">
      <alignment horizontal="left" vertical="center"/>
    </xf>
    <xf numFmtId="0" fontId="14" fillId="0" borderId="0" xfId="0" applyFont="1" applyAlignment="1">
      <alignment vertical="center"/>
    </xf>
    <xf numFmtId="0" fontId="16" fillId="0" borderId="0" xfId="0" applyFont="1" applyAlignment="1">
      <alignment vertical="center"/>
    </xf>
    <xf numFmtId="3" fontId="36" fillId="14" borderId="0" xfId="0" applyNumberFormat="1" applyFont="1" applyFill="1" applyAlignment="1">
      <alignment vertical="center"/>
    </xf>
    <xf numFmtId="3" fontId="0" fillId="12" borderId="0" xfId="0" applyNumberFormat="1" applyFill="1" applyAlignment="1">
      <alignment vertical="center"/>
    </xf>
    <xf numFmtId="174" fontId="36" fillId="14" borderId="0" xfId="0" applyNumberFormat="1" applyFont="1" applyFill="1" applyBorder="1" applyAlignment="1">
      <alignment vertical="center"/>
    </xf>
    <xf numFmtId="1" fontId="1" fillId="12" borderId="0" xfId="0" applyNumberFormat="1" applyFont="1" applyFill="1" applyAlignment="1">
      <alignment horizontal="right" vertical="center"/>
    </xf>
    <xf numFmtId="3" fontId="46" fillId="15" borderId="0" xfId="0" applyNumberFormat="1" applyFont="1" applyFill="1" applyAlignment="1">
      <alignment vertical="center"/>
    </xf>
    <xf numFmtId="174" fontId="46" fillId="15" borderId="0" xfId="0" applyNumberFormat="1" applyFont="1" applyFill="1" applyBorder="1" applyAlignment="1">
      <alignment vertical="center"/>
    </xf>
    <xf numFmtId="0" fontId="36" fillId="14" borderId="0" xfId="0" applyFont="1" applyFill="1" applyAlignment="1">
      <alignment vertical="center"/>
    </xf>
    <xf numFmtId="0" fontId="0" fillId="12" borderId="0" xfId="0" applyFill="1" applyAlignment="1">
      <alignment vertical="center"/>
    </xf>
    <xf numFmtId="174" fontId="10" fillId="15" borderId="0" xfId="0" applyNumberFormat="1" applyFont="1" applyFill="1" applyBorder="1" applyAlignment="1">
      <alignment vertical="center"/>
    </xf>
    <xf numFmtId="174" fontId="10" fillId="12" borderId="0" xfId="0" applyNumberFormat="1" applyFont="1" applyFill="1" applyBorder="1" applyAlignment="1">
      <alignment vertical="center"/>
    </xf>
    <xf numFmtId="3" fontId="36" fillId="14" borderId="0" xfId="0" applyNumberFormat="1" applyFont="1" applyFill="1" applyAlignment="1">
      <alignment horizontal="right" vertical="center"/>
    </xf>
    <xf numFmtId="1" fontId="0" fillId="12" borderId="0" xfId="0" applyNumberFormat="1" applyFill="1" applyAlignment="1">
      <alignment vertical="center"/>
    </xf>
    <xf numFmtId="3" fontId="46" fillId="15" borderId="0" xfId="0" applyNumberFormat="1" applyFont="1" applyFill="1" applyAlignment="1">
      <alignment horizontal="right" vertical="center"/>
    </xf>
    <xf numFmtId="3" fontId="36" fillId="12" borderId="0" xfId="0" applyNumberFormat="1" applyFont="1" applyFill="1" applyAlignment="1">
      <alignment vertical="center"/>
    </xf>
    <xf numFmtId="0" fontId="36" fillId="12" borderId="0" xfId="0" applyFont="1" applyFill="1" applyAlignment="1">
      <alignment vertical="center"/>
    </xf>
    <xf numFmtId="174" fontId="1" fillId="0" borderId="0" xfId="0" applyNumberFormat="1" applyFont="1" applyFill="1" applyBorder="1" applyAlignment="1">
      <alignment horizontal="right" vertical="center"/>
    </xf>
    <xf numFmtId="169" fontId="1" fillId="0" borderId="0" xfId="0" applyNumberFormat="1" applyFont="1" applyFill="1" applyBorder="1" applyAlignment="1">
      <alignment horizontal="right" vertical="center"/>
    </xf>
    <xf numFmtId="169" fontId="35" fillId="14" borderId="0" xfId="14" applyNumberFormat="1" applyFont="1" applyFill="1" applyBorder="1" applyAlignment="1">
      <alignment horizontal="right" vertical="center"/>
    </xf>
    <xf numFmtId="0" fontId="16" fillId="8" borderId="53" xfId="10" applyFont="1" applyFill="1" applyBorder="1" applyAlignment="1" applyProtection="1">
      <alignment horizontal="center" vertical="center" wrapText="1"/>
    </xf>
    <xf numFmtId="178" fontId="16" fillId="8" borderId="53" xfId="13" applyNumberFormat="1" applyFont="1" applyFill="1" applyBorder="1" applyAlignment="1" applyProtection="1">
      <alignment horizontal="center" vertical="center" wrapText="1"/>
    </xf>
    <xf numFmtId="0" fontId="1" fillId="0" borderId="0" xfId="0" applyFont="1" applyFill="1" applyAlignment="1">
      <alignment vertical="center"/>
    </xf>
    <xf numFmtId="169" fontId="1" fillId="0" borderId="0" xfId="14" applyNumberFormat="1" applyFont="1" applyFill="1" applyBorder="1" applyAlignment="1">
      <alignment horizontal="right" vertical="center"/>
    </xf>
    <xf numFmtId="0" fontId="0" fillId="0" borderId="0" xfId="0" applyFill="1" applyBorder="1"/>
    <xf numFmtId="0" fontId="14" fillId="0" borderId="0" xfId="0" applyFont="1" applyFill="1" applyBorder="1" applyAlignment="1">
      <alignment horizontal="left" vertical="center" wrapText="1" indent="2"/>
    </xf>
    <xf numFmtId="0" fontId="45" fillId="0" borderId="52" xfId="0" applyFont="1" applyFill="1" applyBorder="1"/>
    <xf numFmtId="0" fontId="45" fillId="0" borderId="52" xfId="10" applyFont="1" applyFill="1" applyBorder="1"/>
    <xf numFmtId="0" fontId="1" fillId="0" borderId="52" xfId="0" applyFont="1" applyFill="1" applyBorder="1"/>
    <xf numFmtId="0" fontId="1" fillId="0" borderId="52" xfId="10" applyFont="1" applyFill="1" applyBorder="1"/>
    <xf numFmtId="176" fontId="50" fillId="12" borderId="0" xfId="0" applyNumberFormat="1" applyFont="1" applyFill="1" applyBorder="1" applyAlignment="1">
      <alignment vertical="center"/>
    </xf>
    <xf numFmtId="17" fontId="34" fillId="14" borderId="0" xfId="0" applyNumberFormat="1" applyFont="1" applyFill="1" applyAlignment="1">
      <alignment horizontal="center" vertical="center"/>
    </xf>
    <xf numFmtId="174" fontId="1" fillId="12" borderId="0" xfId="0" applyNumberFormat="1" applyFont="1" applyFill="1" applyBorder="1" applyAlignment="1">
      <alignment horizontal="center" vertical="center"/>
    </xf>
    <xf numFmtId="0" fontId="1" fillId="12" borderId="0" xfId="0" applyFont="1" applyFill="1" applyAlignment="1">
      <alignment horizontal="center" vertical="center"/>
    </xf>
    <xf numFmtId="0" fontId="36" fillId="14" borderId="0" xfId="0" applyFont="1" applyFill="1" applyAlignment="1">
      <alignment horizontal="center" vertical="center"/>
    </xf>
    <xf numFmtId="0" fontId="10" fillId="12" borderId="0" xfId="0" applyFont="1" applyFill="1"/>
    <xf numFmtId="174" fontId="36" fillId="14" borderId="0" xfId="0" applyNumberFormat="1" applyFont="1" applyFill="1" applyBorder="1" applyAlignment="1">
      <alignment horizontal="center" vertical="center"/>
    </xf>
    <xf numFmtId="165" fontId="1" fillId="0" borderId="0" xfId="16" applyNumberFormat="1" applyFont="1" applyFill="1" applyBorder="1" applyAlignment="1">
      <alignment horizontal="right" vertical="center"/>
    </xf>
    <xf numFmtId="0" fontId="10" fillId="0" borderId="0" xfId="0" applyFont="1"/>
    <xf numFmtId="0" fontId="14" fillId="12" borderId="28" xfId="0" applyFont="1" applyFill="1" applyBorder="1" applyAlignment="1">
      <alignment vertical="center" wrapText="1"/>
    </xf>
    <xf numFmtId="169" fontId="14" fillId="12" borderId="28" xfId="0" applyNumberFormat="1" applyFont="1" applyFill="1" applyBorder="1" applyAlignment="1">
      <alignment vertical="center" wrapText="1"/>
    </xf>
    <xf numFmtId="0" fontId="1" fillId="12" borderId="0" xfId="10" applyFont="1" applyFill="1" applyAlignment="1">
      <alignment horizontal="center"/>
    </xf>
    <xf numFmtId="174" fontId="36" fillId="14" borderId="0" xfId="0" applyNumberFormat="1" applyFont="1" applyFill="1" applyBorder="1" applyAlignment="1">
      <alignment horizontal="right" vertical="center"/>
    </xf>
    <xf numFmtId="0" fontId="10" fillId="13" borderId="25" xfId="10" applyFont="1" applyFill="1" applyBorder="1" applyAlignment="1">
      <alignment horizontal="center"/>
    </xf>
    <xf numFmtId="0" fontId="10" fillId="13" borderId="0" xfId="10" applyFont="1" applyFill="1" applyAlignment="1">
      <alignment horizontal="center"/>
    </xf>
    <xf numFmtId="177" fontId="51" fillId="12" borderId="0" xfId="0" applyNumberFormat="1" applyFont="1" applyFill="1" applyBorder="1" applyAlignment="1" applyProtection="1">
      <alignment vertical="center"/>
      <protection locked="0"/>
    </xf>
    <xf numFmtId="177" fontId="35" fillId="14" borderId="0" xfId="0" applyNumberFormat="1" applyFont="1" applyFill="1" applyBorder="1" applyAlignment="1" applyProtection="1">
      <alignment vertical="center"/>
      <protection locked="0"/>
    </xf>
    <xf numFmtId="185" fontId="51" fillId="12" borderId="0" xfId="0" applyNumberFormat="1" applyFont="1" applyFill="1" applyBorder="1" applyAlignment="1" applyProtection="1">
      <alignment vertical="center"/>
      <protection locked="0"/>
    </xf>
    <xf numFmtId="9" fontId="1" fillId="12" borderId="0" xfId="16" applyFont="1" applyFill="1"/>
    <xf numFmtId="170" fontId="45" fillId="0" borderId="0" xfId="18" applyNumberFormat="1" applyFont="1" applyFill="1" applyBorder="1" applyAlignment="1">
      <alignment horizontal="center" vertical="center"/>
    </xf>
    <xf numFmtId="185" fontId="45" fillId="0" borderId="0" xfId="0" applyNumberFormat="1" applyFont="1" applyFill="1" applyBorder="1" applyAlignment="1" applyProtection="1">
      <alignment vertical="center"/>
      <protection locked="0"/>
    </xf>
    <xf numFmtId="170" fontId="35" fillId="14" borderId="0" xfId="18" applyNumberFormat="1" applyFont="1" applyFill="1" applyBorder="1" applyAlignment="1">
      <alignment horizontal="center" vertical="center"/>
    </xf>
    <xf numFmtId="0" fontId="1" fillId="12" borderId="0" xfId="0" applyFont="1" applyFill="1"/>
    <xf numFmtId="0" fontId="28" fillId="5" borderId="28" xfId="0" applyFont="1" applyFill="1" applyBorder="1" applyAlignment="1">
      <alignment vertical="center"/>
    </xf>
    <xf numFmtId="169" fontId="28" fillId="12" borderId="1" xfId="19" applyNumberFormat="1" applyFont="1" applyFill="1" applyBorder="1" applyAlignment="1">
      <alignment vertical="center"/>
    </xf>
    <xf numFmtId="169" fontId="14" fillId="12" borderId="1" xfId="19" applyNumberFormat="1" applyFont="1" applyFill="1" applyBorder="1" applyAlignment="1">
      <alignment vertical="center"/>
    </xf>
    <xf numFmtId="0" fontId="52" fillId="12" borderId="0" xfId="9" applyFont="1" applyFill="1" applyAlignment="1">
      <alignment vertical="center"/>
    </xf>
    <xf numFmtId="0" fontId="35" fillId="14" borderId="0" xfId="10" applyFont="1" applyFill="1" applyAlignment="1">
      <alignment horizontal="center" vertical="center"/>
    </xf>
    <xf numFmtId="0" fontId="35" fillId="14" borderId="46" xfId="10" applyFont="1" applyFill="1" applyBorder="1" applyAlignment="1">
      <alignment horizontal="center" vertical="center"/>
    </xf>
    <xf numFmtId="0" fontId="35" fillId="14" borderId="46" xfId="10" applyFont="1" applyFill="1" applyBorder="1" applyAlignment="1">
      <alignment horizontal="center" vertical="center" wrapText="1"/>
    </xf>
    <xf numFmtId="0" fontId="35" fillId="14" borderId="47" xfId="10" applyFont="1" applyFill="1" applyBorder="1" applyAlignment="1">
      <alignment horizontal="center" vertical="center"/>
    </xf>
    <xf numFmtId="0" fontId="35" fillId="14" borderId="47" xfId="10" applyFont="1" applyFill="1" applyBorder="1" applyAlignment="1">
      <alignment horizontal="center" vertical="center" wrapText="1"/>
    </xf>
    <xf numFmtId="0" fontId="10" fillId="13" borderId="0" xfId="10" applyFont="1" applyFill="1" applyAlignment="1">
      <alignment vertical="center"/>
    </xf>
    <xf numFmtId="174" fontId="46" fillId="13" borderId="0" xfId="0" applyNumberFormat="1" applyFont="1" applyFill="1" applyBorder="1" applyAlignment="1">
      <alignment vertical="center"/>
    </xf>
    <xf numFmtId="174" fontId="45" fillId="12" borderId="0" xfId="10" applyNumberFormat="1" applyFont="1" applyFill="1" applyAlignment="1">
      <alignment vertical="center"/>
    </xf>
    <xf numFmtId="0" fontId="28" fillId="5" borderId="28" xfId="0" applyFont="1" applyFill="1" applyBorder="1"/>
    <xf numFmtId="0" fontId="38" fillId="14" borderId="0" xfId="0" applyFont="1" applyFill="1" applyBorder="1" applyAlignment="1">
      <alignment vertical="center" wrapText="1"/>
    </xf>
    <xf numFmtId="0" fontId="38" fillId="14" borderId="49" xfId="0" applyFont="1" applyFill="1" applyBorder="1" applyAlignment="1">
      <alignment horizontal="center"/>
    </xf>
    <xf numFmtId="0" fontId="38" fillId="14" borderId="0" xfId="0" applyFont="1" applyFill="1" applyBorder="1" applyAlignment="1">
      <alignment horizontal="center"/>
    </xf>
    <xf numFmtId="0" fontId="38" fillId="14" borderId="0" xfId="0" applyFont="1" applyFill="1" applyAlignment="1">
      <alignment horizontal="center"/>
    </xf>
    <xf numFmtId="0" fontId="34" fillId="14" borderId="0" xfId="0" applyFont="1" applyFill="1" applyAlignment="1">
      <alignment horizontal="center" vertical="center"/>
    </xf>
    <xf numFmtId="17" fontId="35" fillId="14" borderId="0" xfId="0" applyNumberFormat="1" applyFont="1" applyFill="1" applyBorder="1" applyAlignment="1">
      <alignment horizontal="center"/>
    </xf>
    <xf numFmtId="17" fontId="35" fillId="14" borderId="0" xfId="9" applyNumberFormat="1" applyFont="1" applyFill="1" applyBorder="1" applyAlignment="1">
      <alignment horizontal="center" vertical="center"/>
    </xf>
    <xf numFmtId="0" fontId="13" fillId="0" borderId="0" xfId="0" applyFont="1" applyAlignment="1">
      <alignment horizontal="center" vertical="center"/>
    </xf>
    <xf numFmtId="0" fontId="13" fillId="0" borderId="0" xfId="9" applyFont="1" applyAlignment="1">
      <alignment horizontal="center" vertical="center"/>
    </xf>
    <xf numFmtId="0" fontId="10" fillId="0" borderId="0" xfId="0" applyFont="1" applyAlignment="1">
      <alignment horizontal="center" vertical="center"/>
    </xf>
    <xf numFmtId="17" fontId="35" fillId="14" borderId="0" xfId="9"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35" fillId="14" borderId="0" xfId="9" applyFont="1" applyFill="1" applyBorder="1" applyAlignment="1">
      <alignment horizontal="center" vertical="center"/>
    </xf>
    <xf numFmtId="0" fontId="1" fillId="12" borderId="0" xfId="9" applyFill="1" applyAlignment="1">
      <alignment horizontal="left" vertical="center" wrapText="1"/>
    </xf>
    <xf numFmtId="0" fontId="10" fillId="12" borderId="0" xfId="10" applyFont="1" applyFill="1" applyAlignment="1">
      <alignment horizontal="center"/>
    </xf>
    <xf numFmtId="0" fontId="35" fillId="14" borderId="0" xfId="10" applyFont="1" applyFill="1" applyAlignment="1">
      <alignment horizontal="center"/>
    </xf>
    <xf numFmtId="0" fontId="1" fillId="12" borderId="0" xfId="10" applyFont="1" applyFill="1" applyAlignment="1">
      <alignment horizontal="center"/>
    </xf>
    <xf numFmtId="0" fontId="10" fillId="12" borderId="36" xfId="10" applyFont="1" applyFill="1" applyBorder="1" applyAlignment="1">
      <alignment horizontal="center" wrapText="1"/>
    </xf>
    <xf numFmtId="0" fontId="35" fillId="14" borderId="0" xfId="10" applyFont="1" applyFill="1" applyBorder="1" applyAlignment="1">
      <alignment horizontal="center" vertical="center"/>
    </xf>
    <xf numFmtId="0" fontId="35" fillId="14" borderId="46" xfId="10" applyFont="1" applyFill="1" applyBorder="1" applyAlignment="1">
      <alignment horizontal="center" vertical="center"/>
    </xf>
    <xf numFmtId="0" fontId="10" fillId="12" borderId="37" xfId="10" applyFont="1" applyFill="1" applyBorder="1" applyAlignment="1">
      <alignment horizontal="center" vertical="center"/>
    </xf>
    <xf numFmtId="0" fontId="10" fillId="15" borderId="0" xfId="10" applyFont="1" applyFill="1" applyAlignment="1">
      <alignment horizontal="center" vertical="center"/>
    </xf>
    <xf numFmtId="0" fontId="1" fillId="12" borderId="0" xfId="10" applyFont="1" applyFill="1" applyAlignment="1">
      <alignment horizontal="center" vertical="center"/>
    </xf>
    <xf numFmtId="0" fontId="10" fillId="12" borderId="36" xfId="10" applyFont="1" applyFill="1" applyBorder="1" applyAlignment="1">
      <alignment horizontal="center" vertical="center" wrapText="1"/>
    </xf>
    <xf numFmtId="0" fontId="47" fillId="12" borderId="0" xfId="10" quotePrefix="1" applyFont="1" applyFill="1" applyAlignment="1">
      <alignment horizontal="left" vertical="center" wrapText="1"/>
    </xf>
    <xf numFmtId="0" fontId="10" fillId="13" borderId="0" xfId="10" applyFont="1" applyFill="1" applyAlignment="1">
      <alignment horizontal="center" vertical="center"/>
    </xf>
    <xf numFmtId="0" fontId="10" fillId="13" borderId="37" xfId="10" applyFont="1" applyFill="1" applyBorder="1" applyAlignment="1">
      <alignment horizontal="center"/>
    </xf>
    <xf numFmtId="0" fontId="10" fillId="13" borderId="36" xfId="10" applyFont="1" applyFill="1" applyBorder="1" applyAlignment="1">
      <alignment horizontal="center" wrapText="1"/>
    </xf>
    <xf numFmtId="0" fontId="33" fillId="14" borderId="0" xfId="0" applyFont="1" applyFill="1" applyBorder="1" applyAlignment="1">
      <alignment horizontal="center" vertical="center"/>
    </xf>
    <xf numFmtId="0" fontId="18" fillId="0" borderId="0" xfId="0" applyFont="1" applyAlignment="1">
      <alignment horizontal="left" vertical="center" wrapText="1"/>
    </xf>
    <xf numFmtId="0" fontId="23" fillId="0" borderId="0" xfId="14" applyFont="1" applyFill="1" applyAlignment="1">
      <alignment horizontal="center" vertical="center"/>
    </xf>
    <xf numFmtId="0" fontId="49" fillId="14" borderId="0" xfId="14" applyFont="1" applyFill="1" applyBorder="1" applyAlignment="1">
      <alignment horizontal="center" vertical="center" wrapText="1"/>
    </xf>
    <xf numFmtId="0" fontId="35" fillId="14" borderId="0" xfId="14" applyFont="1" applyFill="1" applyBorder="1" applyAlignment="1">
      <alignment horizontal="center" vertical="center"/>
    </xf>
    <xf numFmtId="17" fontId="32" fillId="14" borderId="0" xfId="9" applyNumberFormat="1" applyFont="1" applyFill="1" applyBorder="1" applyAlignment="1">
      <alignment horizontal="center" vertical="center"/>
    </xf>
    <xf numFmtId="17" fontId="32" fillId="12" borderId="0" xfId="9" applyNumberFormat="1" applyFont="1" applyFill="1" applyBorder="1" applyAlignment="1">
      <alignment horizontal="center" vertical="center"/>
    </xf>
    <xf numFmtId="0" fontId="32" fillId="12" borderId="0" xfId="14" applyFont="1" applyFill="1" applyBorder="1" applyAlignment="1">
      <alignment horizontal="center" vertical="center"/>
    </xf>
    <xf numFmtId="0" fontId="32" fillId="14" borderId="0" xfId="14" applyFont="1" applyFill="1" applyBorder="1" applyAlignment="1">
      <alignment horizontal="center" vertical="center"/>
    </xf>
    <xf numFmtId="0" fontId="48" fillId="14" borderId="0" xfId="9" applyFont="1" applyFill="1" applyAlignment="1">
      <alignment horizontal="center" vertical="center"/>
    </xf>
    <xf numFmtId="0" fontId="16" fillId="0" borderId="0" xfId="15" applyFont="1" applyBorder="1" applyAlignment="1">
      <alignment horizontal="center" vertical="center"/>
    </xf>
    <xf numFmtId="0" fontId="16" fillId="8" borderId="54" xfId="10" applyFont="1" applyFill="1" applyBorder="1" applyAlignment="1" applyProtection="1">
      <alignment horizontal="center" vertical="center" wrapText="1"/>
    </xf>
    <xf numFmtId="0" fontId="16" fillId="8" borderId="25" xfId="10" applyFont="1" applyFill="1" applyBorder="1" applyAlignment="1" applyProtection="1">
      <alignment horizontal="center" vertical="center" wrapText="1"/>
    </xf>
    <xf numFmtId="0" fontId="16" fillId="8" borderId="55" xfId="10" applyFont="1" applyFill="1" applyBorder="1" applyAlignment="1" applyProtection="1">
      <alignment horizontal="center" vertical="center" wrapText="1"/>
    </xf>
    <xf numFmtId="0" fontId="28" fillId="4" borderId="12" xfId="0" applyFont="1" applyFill="1" applyBorder="1" applyAlignment="1">
      <alignment horizontal="center" wrapText="1"/>
    </xf>
    <xf numFmtId="0" fontId="28" fillId="4" borderId="28" xfId="0" applyFont="1" applyFill="1" applyBorder="1" applyAlignment="1">
      <alignment horizontal="center" wrapText="1"/>
    </xf>
    <xf numFmtId="0" fontId="28" fillId="4" borderId="12"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8" fillId="5" borderId="30" xfId="0" applyFont="1" applyFill="1" applyBorder="1" applyAlignment="1">
      <alignment horizontal="left" vertical="center" wrapText="1" indent="4"/>
    </xf>
    <xf numFmtId="0" fontId="14" fillId="0" borderId="38" xfId="0" applyFont="1" applyBorder="1" applyAlignment="1">
      <alignment horizontal="left" vertical="center" wrapText="1" indent="4"/>
    </xf>
    <xf numFmtId="0" fontId="14" fillId="0" borderId="33" xfId="0" applyFont="1" applyBorder="1" applyAlignment="1">
      <alignment horizontal="left" vertical="center" wrapText="1" indent="4"/>
    </xf>
    <xf numFmtId="0" fontId="14" fillId="0" borderId="34" xfId="0" applyFont="1" applyBorder="1" applyAlignment="1">
      <alignment horizontal="left" vertical="center" wrapText="1" indent="4"/>
    </xf>
    <xf numFmtId="0" fontId="28" fillId="12" borderId="12" xfId="0" applyFont="1" applyFill="1" applyBorder="1" applyAlignment="1">
      <alignment horizontal="center" vertical="center" wrapText="1"/>
    </xf>
    <xf numFmtId="0" fontId="28" fillId="12" borderId="28" xfId="0" applyFont="1" applyFill="1" applyBorder="1" applyAlignment="1">
      <alignment horizontal="center" vertical="center" wrapText="1"/>
    </xf>
    <xf numFmtId="0" fontId="28" fillId="12" borderId="30" xfId="0" applyFont="1" applyFill="1" applyBorder="1" applyAlignment="1">
      <alignment horizontal="left" vertical="center" indent="4"/>
    </xf>
    <xf numFmtId="0" fontId="14" fillId="0" borderId="38" xfId="0" applyFont="1" applyBorder="1" applyAlignment="1">
      <alignment horizontal="left" vertical="center" indent="4"/>
    </xf>
    <xf numFmtId="0" fontId="14" fillId="0" borderId="33" xfId="0" applyFont="1" applyBorder="1" applyAlignment="1">
      <alignment horizontal="left" vertical="center" indent="4"/>
    </xf>
    <xf numFmtId="0" fontId="14" fillId="0" borderId="34" xfId="0" applyFont="1" applyBorder="1" applyAlignment="1">
      <alignment horizontal="left" vertical="center" indent="4"/>
    </xf>
    <xf numFmtId="0" fontId="28" fillId="4" borderId="32" xfId="0" applyFont="1" applyFill="1" applyBorder="1" applyAlignment="1">
      <alignment horizontal="center" wrapText="1"/>
    </xf>
    <xf numFmtId="0" fontId="14" fillId="12" borderId="38" xfId="0" applyFont="1" applyFill="1" applyBorder="1" applyAlignment="1">
      <alignment horizontal="left" vertical="center" indent="4"/>
    </xf>
    <xf numFmtId="0" fontId="14" fillId="12" borderId="33" xfId="0" applyFont="1" applyFill="1" applyBorder="1" applyAlignment="1">
      <alignment horizontal="left" vertical="center" indent="4"/>
    </xf>
    <xf numFmtId="0" fontId="14" fillId="12" borderId="34" xfId="0" applyFont="1" applyFill="1" applyBorder="1" applyAlignment="1">
      <alignment horizontal="left" vertical="center" indent="4"/>
    </xf>
    <xf numFmtId="0" fontId="28" fillId="5" borderId="38" xfId="0" applyFont="1" applyFill="1" applyBorder="1" applyAlignment="1">
      <alignment horizontal="left" vertical="center" indent="4"/>
    </xf>
    <xf numFmtId="0" fontId="28" fillId="5" borderId="33" xfId="0" applyFont="1" applyFill="1" applyBorder="1" applyAlignment="1">
      <alignment horizontal="left" vertical="center" indent="4"/>
    </xf>
    <xf numFmtId="0" fontId="28" fillId="5" borderId="34" xfId="0" applyFont="1" applyFill="1" applyBorder="1" applyAlignment="1">
      <alignment horizontal="left" vertical="center" indent="4"/>
    </xf>
    <xf numFmtId="0" fontId="28" fillId="5" borderId="38" xfId="0" applyFont="1" applyFill="1" applyBorder="1" applyAlignment="1">
      <alignment horizontal="left" vertical="center" wrapText="1" indent="4"/>
    </xf>
    <xf numFmtId="0" fontId="28" fillId="5" borderId="33" xfId="0" applyFont="1" applyFill="1" applyBorder="1" applyAlignment="1">
      <alignment horizontal="left" vertical="center" wrapText="1" indent="4"/>
    </xf>
    <xf numFmtId="0" fontId="28" fillId="5" borderId="34" xfId="0" applyFont="1" applyFill="1" applyBorder="1" applyAlignment="1">
      <alignment horizontal="left" vertical="center" wrapText="1" indent="4"/>
    </xf>
    <xf numFmtId="0" fontId="28" fillId="5" borderId="12" xfId="0" applyFont="1" applyFill="1" applyBorder="1" applyAlignment="1">
      <alignment horizontal="center" vertical="center"/>
    </xf>
    <xf numFmtId="0" fontId="28" fillId="5" borderId="28" xfId="0" applyFont="1" applyFill="1" applyBorder="1" applyAlignment="1">
      <alignment horizontal="center" vertical="center"/>
    </xf>
    <xf numFmtId="0" fontId="30" fillId="4" borderId="12" xfId="0" applyFont="1" applyFill="1" applyBorder="1" applyAlignment="1">
      <alignment horizontal="center" wrapText="1"/>
    </xf>
    <xf numFmtId="0" fontId="30" fillId="4" borderId="32" xfId="0" applyFont="1" applyFill="1" applyBorder="1" applyAlignment="1">
      <alignment horizontal="center" wrapText="1"/>
    </xf>
    <xf numFmtId="0" fontId="30" fillId="4" borderId="28" xfId="0" applyFont="1" applyFill="1" applyBorder="1" applyAlignment="1">
      <alignment horizontal="center" wrapText="1"/>
    </xf>
    <xf numFmtId="0" fontId="28" fillId="4" borderId="32" xfId="0" applyFont="1" applyFill="1" applyBorder="1" applyAlignment="1">
      <alignment horizontal="center" vertical="center" wrapText="1"/>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8" xfId="0" applyFont="1" applyBorder="1" applyAlignment="1">
      <alignment horizontal="right" vertical="center"/>
    </xf>
    <xf numFmtId="17" fontId="5" fillId="3" borderId="13" xfId="0" applyNumberFormat="1" applyFont="1" applyFill="1" applyBorder="1" applyAlignment="1">
      <alignment horizontal="center"/>
    </xf>
    <xf numFmtId="17" fontId="5" fillId="3" borderId="39" xfId="0" applyNumberFormat="1" applyFont="1" applyFill="1" applyBorder="1" applyAlignment="1">
      <alignment horizontal="center"/>
    </xf>
    <xf numFmtId="17" fontId="5" fillId="3" borderId="40" xfId="0" applyNumberFormat="1" applyFont="1" applyFill="1" applyBorder="1" applyAlignment="1">
      <alignment horizontal="center"/>
    </xf>
    <xf numFmtId="17" fontId="5" fillId="3" borderId="41" xfId="0" applyNumberFormat="1" applyFont="1" applyFill="1" applyBorder="1" applyAlignment="1">
      <alignment horizontal="center"/>
    </xf>
    <xf numFmtId="17" fontId="5" fillId="3" borderId="42" xfId="0" applyNumberFormat="1" applyFont="1" applyFill="1" applyBorder="1" applyAlignment="1">
      <alignment horizontal="center"/>
    </xf>
    <xf numFmtId="17" fontId="5" fillId="3" borderId="43" xfId="0" applyNumberFormat="1" applyFont="1" applyFill="1" applyBorder="1" applyAlignment="1">
      <alignment horizontal="center"/>
    </xf>
    <xf numFmtId="0" fontId="11" fillId="6" borderId="0" xfId="0" applyFont="1" applyFill="1" applyAlignment="1">
      <alignment horizontal="center"/>
    </xf>
  </cellXfs>
  <cellStyles count="20">
    <cellStyle name="60% - akcent 1" xfId="1"/>
    <cellStyle name="Diseño" xfId="2"/>
    <cellStyle name="Millares" xfId="3" builtinId="3"/>
    <cellStyle name="Millares [0] 10" xfId="4"/>
    <cellStyle name="Millares [0] 2" xfId="5"/>
    <cellStyle name="Millares [0] 2 19" xfId="6"/>
    <cellStyle name="Millares [0] 2 2" xfId="19"/>
    <cellStyle name="Millares [0]_razind092003" xfId="7"/>
    <cellStyle name="No-definido" xfId="8"/>
    <cellStyle name="Normal" xfId="0" builtinId="0"/>
    <cellStyle name="Normal 10" xfId="9"/>
    <cellStyle name="Normal 2" xfId="10"/>
    <cellStyle name="Normal 3" xfId="11"/>
    <cellStyle name="Normal_graficos" xfId="12"/>
    <cellStyle name="Normal_Modelo Paquete Ifrs Chile (2008)" xfId="13"/>
    <cellStyle name="Normal_operacional" xfId="14"/>
    <cellStyle name="Normal_Paquete Nic 2005" xfId="15"/>
    <cellStyle name="Porcentaje" xfId="16" builtinId="5"/>
    <cellStyle name="Porcentaje 2" xfId="18"/>
    <cellStyle name="Porcentual 2 10" xfId="17"/>
  </cellStyles>
  <dxfs count="0"/>
  <tableStyles count="0" defaultTableStyle="TableStyleMedium9" defaultPivotStyle="PivotStyleLight16"/>
  <colors>
    <mruColors>
      <color rgb="FF0555F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45</xdr:row>
      <xdr:rowOff>0</xdr:rowOff>
    </xdr:from>
    <xdr:to>
      <xdr:col>2</xdr:col>
      <xdr:colOff>600075</xdr:colOff>
      <xdr:row>46</xdr:row>
      <xdr:rowOff>123825</xdr:rowOff>
    </xdr:to>
    <xdr:sp macro="" textlink="">
      <xdr:nvSpPr>
        <xdr:cNvPr id="47465" name="Text Box 1"/>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45</xdr:row>
      <xdr:rowOff>0</xdr:rowOff>
    </xdr:from>
    <xdr:to>
      <xdr:col>3</xdr:col>
      <xdr:colOff>600075</xdr:colOff>
      <xdr:row>46</xdr:row>
      <xdr:rowOff>123825</xdr:rowOff>
    </xdr:to>
    <xdr:sp macro="" textlink="">
      <xdr:nvSpPr>
        <xdr:cNvPr id="47466" name="Text Box 1"/>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L25"/>
  <sheetViews>
    <sheetView showGridLines="0" tabSelected="1" workbookViewId="0"/>
  </sheetViews>
  <sheetFormatPr baseColWidth="10" defaultRowHeight="12.75"/>
  <cols>
    <col min="3" max="3" width="26.140625" bestFit="1" customWidth="1"/>
    <col min="4" max="4" width="2.5703125" customWidth="1"/>
    <col min="6" max="6" width="3.28515625" customWidth="1"/>
    <col min="8" max="8" width="1.85546875" customWidth="1"/>
  </cols>
  <sheetData>
    <row r="4" spans="3:11" ht="15.75">
      <c r="C4" s="172"/>
      <c r="D4" s="172"/>
      <c r="E4" s="502" t="s">
        <v>33</v>
      </c>
      <c r="F4" s="502"/>
      <c r="G4" s="502"/>
      <c r="H4" s="172"/>
      <c r="I4" s="173"/>
    </row>
    <row r="5" spans="3:11" ht="16.5" customHeight="1">
      <c r="C5" s="501" t="s">
        <v>94</v>
      </c>
      <c r="D5" s="174"/>
      <c r="E5" s="503" t="s">
        <v>421</v>
      </c>
      <c r="F5" s="503"/>
      <c r="G5" s="503"/>
      <c r="H5" s="173"/>
      <c r="I5" s="175"/>
    </row>
    <row r="6" spans="3:11" ht="12.75" customHeight="1">
      <c r="C6" s="501"/>
      <c r="D6" s="174"/>
      <c r="E6" s="185">
        <v>2019</v>
      </c>
      <c r="F6" s="176"/>
      <c r="G6" s="185">
        <v>2018</v>
      </c>
      <c r="H6" s="173"/>
      <c r="I6" s="186" t="s">
        <v>52</v>
      </c>
    </row>
    <row r="7" spans="3:11" ht="15.75">
      <c r="C7" s="177"/>
      <c r="D7" s="177"/>
      <c r="E7" s="504" t="s">
        <v>378</v>
      </c>
      <c r="F7" s="504"/>
      <c r="G7" s="504"/>
      <c r="H7" s="177"/>
      <c r="I7" s="186" t="s">
        <v>21</v>
      </c>
    </row>
    <row r="8" spans="3:11" ht="15">
      <c r="C8" s="121" t="s">
        <v>10</v>
      </c>
      <c r="D8" s="121"/>
      <c r="E8" s="196">
        <v>430.76100000000002</v>
      </c>
      <c r="F8" s="196">
        <v>234.97200000000001</v>
      </c>
      <c r="G8" s="196">
        <v>234.97200000000001</v>
      </c>
      <c r="H8" s="196">
        <v>83.324396098258518</v>
      </c>
      <c r="I8" s="465">
        <v>83.324396098258518</v>
      </c>
      <c r="K8" s="57"/>
    </row>
    <row r="9" spans="3:11" ht="15">
      <c r="C9" s="121" t="s">
        <v>55</v>
      </c>
      <c r="D9" s="121"/>
      <c r="E9" s="196">
        <v>1192.529</v>
      </c>
      <c r="F9" s="196">
        <v>807.803</v>
      </c>
      <c r="G9" s="196">
        <v>807.803</v>
      </c>
      <c r="H9" s="196">
        <v>47.626215797663527</v>
      </c>
      <c r="I9" s="195">
        <v>47.626215797663527</v>
      </c>
      <c r="K9" s="57"/>
    </row>
    <row r="10" spans="3:11" ht="15">
      <c r="C10" s="121" t="s">
        <v>14</v>
      </c>
      <c r="D10" s="121"/>
      <c r="E10" s="196">
        <v>958.56799999999998</v>
      </c>
      <c r="F10" s="196">
        <v>950.71900000000005</v>
      </c>
      <c r="G10" s="196">
        <v>950.71900000000005</v>
      </c>
      <c r="H10" s="196">
        <v>0.82558568830537471</v>
      </c>
      <c r="I10" s="195">
        <v>0.82558568830537471</v>
      </c>
      <c r="K10" s="57"/>
    </row>
    <row r="11" spans="3:11" ht="15">
      <c r="C11" s="121" t="s">
        <v>56</v>
      </c>
      <c r="D11" s="121"/>
      <c r="E11" s="196">
        <v>411.37299999999999</v>
      </c>
      <c r="F11" s="196">
        <v>398.82100000000003</v>
      </c>
      <c r="G11" s="196">
        <v>398.82100000000003</v>
      </c>
      <c r="H11" s="196">
        <v>3.1472765977719197</v>
      </c>
      <c r="I11" s="195">
        <v>3.1472765977719197</v>
      </c>
      <c r="K11" s="57"/>
    </row>
    <row r="12" spans="3:11" ht="15" hidden="1">
      <c r="C12" s="121" t="s">
        <v>286</v>
      </c>
      <c r="D12" s="121"/>
      <c r="E12" s="196">
        <v>-21.733000000000001</v>
      </c>
      <c r="F12" s="196">
        <v>-17.831</v>
      </c>
      <c r="G12" s="196">
        <v>-17.831</v>
      </c>
      <c r="H12" s="196">
        <v>21.883237059054462</v>
      </c>
      <c r="I12" s="195">
        <v>21.883237059054462</v>
      </c>
    </row>
    <row r="13" spans="3:11" ht="15.75">
      <c r="C13" s="197" t="s">
        <v>405</v>
      </c>
      <c r="D13" s="197"/>
      <c r="E13" s="200">
        <v>2972.498</v>
      </c>
      <c r="F13" s="200">
        <v>2374.4839999999999</v>
      </c>
      <c r="G13" s="200">
        <v>2374.4839999999999</v>
      </c>
      <c r="H13" s="198">
        <v>25.164035638900927</v>
      </c>
      <c r="I13" s="199">
        <v>25.185008616608929</v>
      </c>
      <c r="K13" s="57"/>
    </row>
    <row r="15" spans="3:11" ht="15">
      <c r="C15" s="121" t="s">
        <v>406</v>
      </c>
    </row>
    <row r="25" spans="12:12">
      <c r="L25" s="57"/>
    </row>
  </sheetData>
  <mergeCells count="4">
    <mergeCell ref="C5:C6"/>
    <mergeCell ref="E4:G4"/>
    <mergeCell ref="E5:G5"/>
    <mergeCell ref="E7:G7"/>
  </mergeCells>
  <pageMargins left="0.7" right="0.7" top="0.75" bottom="0.75" header="0.3" footer="0.3"/>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37"/>
  <sheetViews>
    <sheetView showGridLines="0" workbookViewId="0">
      <selection activeCell="C27" sqref="C27:I27"/>
    </sheetView>
  </sheetViews>
  <sheetFormatPr baseColWidth="10" defaultRowHeight="12.75"/>
  <cols>
    <col min="1" max="1" width="11.42578125" style="37"/>
    <col min="2" max="2" width="54.85546875" style="154" customWidth="1"/>
    <col min="3" max="3" width="15.5703125" style="154" bestFit="1" customWidth="1"/>
    <col min="4" max="4" width="2.85546875" style="154" customWidth="1"/>
    <col min="5" max="5" width="12.42578125" style="154" bestFit="1" customWidth="1"/>
    <col min="6" max="6" width="2.42578125" style="154" customWidth="1"/>
    <col min="7" max="7" width="10.28515625" style="154" bestFit="1" customWidth="1"/>
    <col min="8" max="8" width="3.28515625" style="154" customWidth="1"/>
    <col min="9" max="9" width="11.42578125" style="154"/>
    <col min="10" max="16384" width="11.42578125" style="37"/>
  </cols>
  <sheetData>
    <row r="3" spans="2:9">
      <c r="B3" s="526" t="s">
        <v>198</v>
      </c>
      <c r="C3" s="528"/>
      <c r="D3" s="528"/>
      <c r="E3" s="528"/>
      <c r="F3" s="528"/>
      <c r="G3" s="528"/>
      <c r="H3" s="528"/>
      <c r="I3" s="528"/>
    </row>
    <row r="4" spans="2:9">
      <c r="B4" s="526"/>
      <c r="C4" s="478" t="s">
        <v>422</v>
      </c>
      <c r="D4" s="478"/>
      <c r="E4" s="478" t="s">
        <v>399</v>
      </c>
      <c r="F4" s="478"/>
      <c r="G4" s="478" t="s">
        <v>52</v>
      </c>
      <c r="H4" s="479"/>
      <c r="I4" s="478" t="s">
        <v>52</v>
      </c>
    </row>
    <row r="5" spans="2:9">
      <c r="B5" s="526"/>
      <c r="C5" s="527" t="s">
        <v>203</v>
      </c>
      <c r="D5" s="527"/>
      <c r="E5" s="527"/>
      <c r="F5" s="527"/>
      <c r="G5" s="527"/>
      <c r="H5" s="479"/>
      <c r="I5" s="479" t="s">
        <v>21</v>
      </c>
    </row>
    <row r="6" spans="2:9">
      <c r="C6" s="476"/>
      <c r="D6" s="476"/>
      <c r="E6" s="476"/>
      <c r="F6" s="476"/>
      <c r="G6" s="476"/>
    </row>
    <row r="7" spans="2:9">
      <c r="B7" s="157" t="s">
        <v>64</v>
      </c>
      <c r="C7" s="480">
        <v>6289</v>
      </c>
      <c r="D7" s="480"/>
      <c r="E7" s="480">
        <v>6384</v>
      </c>
      <c r="F7" s="480"/>
      <c r="G7" s="480">
        <v>-95</v>
      </c>
      <c r="H7" s="480"/>
      <c r="I7" s="147">
        <v>-1.4880952380952328E-2</v>
      </c>
    </row>
    <row r="8" spans="2:9">
      <c r="B8" s="157" t="s">
        <v>193</v>
      </c>
      <c r="C8" s="480">
        <v>21591</v>
      </c>
      <c r="D8" s="480"/>
      <c r="E8" s="480">
        <v>21012</v>
      </c>
      <c r="F8" s="480"/>
      <c r="G8" s="480">
        <v>579</v>
      </c>
      <c r="H8" s="480"/>
      <c r="I8" s="147">
        <v>2.7555682467161668E-2</v>
      </c>
    </row>
    <row r="9" spans="2:9">
      <c r="C9" s="480"/>
      <c r="D9" s="480"/>
      <c r="E9" s="480"/>
      <c r="F9" s="480"/>
      <c r="G9" s="480"/>
      <c r="H9" s="480"/>
      <c r="I9" s="480"/>
    </row>
    <row r="10" spans="2:9">
      <c r="B10" s="162" t="s">
        <v>65</v>
      </c>
      <c r="C10" s="481">
        <v>27880</v>
      </c>
      <c r="D10" s="481"/>
      <c r="E10" s="481">
        <v>27396</v>
      </c>
      <c r="F10" s="481"/>
      <c r="G10" s="481">
        <v>484</v>
      </c>
      <c r="H10" s="162"/>
      <c r="I10" s="151">
        <v>1.7666812673382999E-2</v>
      </c>
    </row>
    <row r="13" spans="2:9">
      <c r="B13" s="526" t="s">
        <v>199</v>
      </c>
      <c r="C13" s="528"/>
      <c r="D13" s="528"/>
      <c r="E13" s="528"/>
      <c r="F13" s="528"/>
      <c r="G13" s="528"/>
      <c r="H13" s="528"/>
      <c r="I13" s="528"/>
    </row>
    <row r="14" spans="2:9">
      <c r="B14" s="526"/>
      <c r="C14" s="478" t="str">
        <f>C4</f>
        <v>September 2019</v>
      </c>
      <c r="D14" s="478"/>
      <c r="E14" s="478" t="str">
        <f>E4</f>
        <v>December 2018</v>
      </c>
      <c r="F14" s="478"/>
      <c r="G14" s="478" t="s">
        <v>52</v>
      </c>
      <c r="H14" s="479"/>
      <c r="I14" s="478" t="s">
        <v>52</v>
      </c>
    </row>
    <row r="15" spans="2:9">
      <c r="B15" s="526"/>
      <c r="C15" s="527" t="s">
        <v>203</v>
      </c>
      <c r="D15" s="527"/>
      <c r="E15" s="527"/>
      <c r="F15" s="527"/>
      <c r="G15" s="527"/>
      <c r="H15" s="479"/>
      <c r="I15" s="479" t="s">
        <v>21</v>
      </c>
    </row>
    <row r="16" spans="2:9">
      <c r="C16" s="476"/>
      <c r="D16" s="476"/>
      <c r="E16" s="476"/>
      <c r="F16" s="476"/>
      <c r="G16" s="476"/>
    </row>
    <row r="17" spans="2:9">
      <c r="B17" s="157" t="s">
        <v>66</v>
      </c>
      <c r="C17" s="480">
        <v>5983</v>
      </c>
      <c r="D17" s="480"/>
      <c r="E17" s="480">
        <v>9650</v>
      </c>
      <c r="F17" s="480"/>
      <c r="G17" s="480">
        <v>-3667</v>
      </c>
      <c r="H17" s="480"/>
      <c r="I17" s="147">
        <v>-0.38</v>
      </c>
    </row>
    <row r="18" spans="2:9">
      <c r="B18" s="157" t="s">
        <v>67</v>
      </c>
      <c r="C18" s="480">
        <v>10045</v>
      </c>
      <c r="D18" s="480"/>
      <c r="E18" s="480">
        <v>8914</v>
      </c>
      <c r="F18" s="480"/>
      <c r="G18" s="480">
        <v>1131</v>
      </c>
      <c r="H18" s="480"/>
      <c r="I18" s="147">
        <v>0.12687906663675119</v>
      </c>
    </row>
    <row r="19" spans="2:9">
      <c r="B19" s="157"/>
      <c r="C19" s="480"/>
      <c r="D19" s="480"/>
      <c r="E19" s="480"/>
      <c r="F19" s="480"/>
      <c r="G19" s="480"/>
      <c r="H19" s="480"/>
      <c r="I19" s="147"/>
    </row>
    <row r="20" spans="2:9">
      <c r="B20" s="157" t="s">
        <v>194</v>
      </c>
      <c r="C20" s="480">
        <v>11852</v>
      </c>
      <c r="D20" s="480"/>
      <c r="E20" s="480">
        <v>8832</v>
      </c>
      <c r="F20" s="480"/>
      <c r="G20" s="480">
        <v>3020</v>
      </c>
      <c r="H20" s="480"/>
      <c r="I20" s="147">
        <v>0.34193840579710155</v>
      </c>
    </row>
    <row r="21" spans="2:9">
      <c r="B21" s="148" t="s">
        <v>195</v>
      </c>
      <c r="C21" s="480">
        <v>9719</v>
      </c>
      <c r="D21" s="480"/>
      <c r="E21" s="480">
        <v>6724</v>
      </c>
      <c r="F21" s="480"/>
      <c r="G21" s="480">
        <v>2995</v>
      </c>
      <c r="H21" s="480"/>
      <c r="I21" s="147">
        <v>0.44541939321832236</v>
      </c>
    </row>
    <row r="22" spans="2:9">
      <c r="B22" s="148" t="s">
        <v>196</v>
      </c>
      <c r="C22" s="480">
        <v>2133</v>
      </c>
      <c r="D22" s="480"/>
      <c r="E22" s="480">
        <v>2108</v>
      </c>
      <c r="F22" s="480"/>
      <c r="G22" s="480">
        <v>25</v>
      </c>
      <c r="H22" s="480"/>
      <c r="I22" s="147">
        <v>1.1859582542694591E-2</v>
      </c>
    </row>
    <row r="23" spans="2:9">
      <c r="C23" s="480"/>
      <c r="D23" s="480"/>
      <c r="E23" s="480"/>
      <c r="F23" s="480"/>
      <c r="G23" s="480"/>
      <c r="H23" s="480"/>
      <c r="I23" s="482"/>
    </row>
    <row r="24" spans="2:9">
      <c r="B24" s="162" t="s">
        <v>197</v>
      </c>
      <c r="C24" s="481">
        <v>27880</v>
      </c>
      <c r="D24" s="481"/>
      <c r="E24" s="481">
        <v>27396</v>
      </c>
      <c r="F24" s="481"/>
      <c r="G24" s="481">
        <v>484</v>
      </c>
      <c r="H24" s="162"/>
      <c r="I24" s="151">
        <v>1.7666812673382992E-2</v>
      </c>
    </row>
    <row r="27" spans="2:9">
      <c r="B27" s="526" t="s">
        <v>89</v>
      </c>
      <c r="C27" s="528"/>
      <c r="D27" s="528"/>
      <c r="E27" s="528"/>
      <c r="F27" s="528"/>
      <c r="G27" s="528"/>
      <c r="H27" s="528"/>
      <c r="I27" s="528"/>
    </row>
    <row r="28" spans="2:9">
      <c r="B28" s="526"/>
      <c r="C28" s="478" t="str">
        <f>C4</f>
        <v>September 2019</v>
      </c>
      <c r="D28" s="478"/>
      <c r="E28" s="478" t="s">
        <v>423</v>
      </c>
      <c r="F28" s="478"/>
      <c r="G28" s="478" t="s">
        <v>52</v>
      </c>
      <c r="H28" s="479"/>
      <c r="I28" s="478" t="s">
        <v>52</v>
      </c>
    </row>
    <row r="29" spans="2:9">
      <c r="B29" s="526"/>
      <c r="C29" s="527" t="s">
        <v>203</v>
      </c>
      <c r="D29" s="527"/>
      <c r="E29" s="527"/>
      <c r="F29" s="527"/>
      <c r="G29" s="527"/>
      <c r="H29" s="479"/>
      <c r="I29" s="479" t="s">
        <v>21</v>
      </c>
    </row>
    <row r="30" spans="2:9">
      <c r="C30" s="476"/>
      <c r="D30" s="476"/>
      <c r="E30" s="476"/>
      <c r="F30" s="476"/>
      <c r="G30" s="476"/>
      <c r="I30" s="483"/>
    </row>
    <row r="31" spans="2:9">
      <c r="B31" s="157" t="s">
        <v>88</v>
      </c>
      <c r="C31" s="480">
        <v>1346</v>
      </c>
      <c r="D31" s="480"/>
      <c r="E31" s="480">
        <v>881</v>
      </c>
      <c r="F31" s="480"/>
      <c r="G31" s="480">
        <v>465</v>
      </c>
      <c r="H31" s="480"/>
      <c r="I31" s="484">
        <v>0.527809307604994</v>
      </c>
    </row>
    <row r="32" spans="2:9">
      <c r="B32" s="157"/>
      <c r="C32" s="480"/>
      <c r="D32" s="480"/>
      <c r="E32" s="480"/>
      <c r="F32" s="480"/>
      <c r="G32" s="480"/>
      <c r="H32" s="480"/>
      <c r="I32" s="485"/>
    </row>
    <row r="33" spans="2:9">
      <c r="B33" s="157" t="s">
        <v>87</v>
      </c>
      <c r="C33" s="480">
        <v>-1097</v>
      </c>
      <c r="D33" s="480"/>
      <c r="E33" s="480">
        <v>-2640</v>
      </c>
      <c r="F33" s="480"/>
      <c r="G33" s="480">
        <v>1543</v>
      </c>
      <c r="H33" s="480"/>
      <c r="I33" s="484">
        <v>-0.58446969696969697</v>
      </c>
    </row>
    <row r="34" spans="2:9">
      <c r="B34" s="157"/>
      <c r="C34" s="480"/>
      <c r="D34" s="480"/>
      <c r="E34" s="480"/>
      <c r="F34" s="480"/>
      <c r="G34" s="480"/>
      <c r="H34" s="480"/>
      <c r="I34" s="485"/>
    </row>
    <row r="35" spans="2:9">
      <c r="B35" s="157" t="s">
        <v>86</v>
      </c>
      <c r="C35" s="480">
        <v>-404</v>
      </c>
      <c r="D35" s="480"/>
      <c r="E35" s="480">
        <v>2027</v>
      </c>
      <c r="F35" s="480"/>
      <c r="G35" s="480">
        <v>-2431</v>
      </c>
      <c r="H35" s="480"/>
      <c r="I35" s="484">
        <v>-1.19930932412432</v>
      </c>
    </row>
    <row r="36" spans="2:9">
      <c r="C36" s="480"/>
      <c r="D36" s="480"/>
      <c r="E36" s="480"/>
      <c r="F36" s="480"/>
      <c r="G36" s="480"/>
      <c r="H36" s="480"/>
      <c r="I36" s="482"/>
    </row>
    <row r="37" spans="2:9">
      <c r="B37" s="162" t="s">
        <v>200</v>
      </c>
      <c r="C37" s="481">
        <v>-154</v>
      </c>
      <c r="D37" s="481"/>
      <c r="E37" s="481">
        <v>268</v>
      </c>
      <c r="F37" s="481"/>
      <c r="G37" s="481">
        <v>-422</v>
      </c>
      <c r="H37" s="162"/>
      <c r="I37" s="486">
        <v>-1.575</v>
      </c>
    </row>
  </sheetData>
  <mergeCells count="9">
    <mergeCell ref="B27:B29"/>
    <mergeCell ref="C29:G29"/>
    <mergeCell ref="C3:I3"/>
    <mergeCell ref="C13:I13"/>
    <mergeCell ref="C27:I27"/>
    <mergeCell ref="B3:B5"/>
    <mergeCell ref="C5:G5"/>
    <mergeCell ref="B13:B15"/>
    <mergeCell ref="C15:G15"/>
  </mergeCells>
  <pageMargins left="0.7" right="0.7" top="0.75" bottom="0.75" header="0.3" footer="0.3"/>
  <pageSetup paperSize="9" orientation="portrait" horizontalDpi="4294967295" verticalDpi="4294967295"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23"/>
  <sheetViews>
    <sheetView showGridLines="0" zoomScaleNormal="100" workbookViewId="0">
      <selection activeCell="B1" sqref="B1"/>
    </sheetView>
  </sheetViews>
  <sheetFormatPr baseColWidth="10" defaultColWidth="7.28515625" defaultRowHeight="12.75"/>
  <cols>
    <col min="1" max="1" width="3.140625" style="125" customWidth="1"/>
    <col min="2" max="2" width="10.5703125" style="125" customWidth="1"/>
    <col min="3" max="3" width="27.140625" style="125" customWidth="1"/>
    <col min="4" max="4" width="12" style="125" customWidth="1"/>
    <col min="5" max="7" width="13" style="210" customWidth="1"/>
    <col min="8" max="8" width="13.42578125" style="125" customWidth="1"/>
    <col min="9" max="9" width="10.42578125" style="125" customWidth="1"/>
    <col min="10" max="10" width="1.140625" style="125" customWidth="1"/>
    <col min="11" max="11" width="7.28515625" style="125" customWidth="1"/>
    <col min="12" max="16384" width="7.28515625" style="125"/>
  </cols>
  <sheetData>
    <row r="3" spans="2:9" ht="15.75" customHeight="1">
      <c r="B3" s="529" t="s">
        <v>82</v>
      </c>
      <c r="C3" s="529"/>
      <c r="D3" s="209" t="s">
        <v>83</v>
      </c>
      <c r="E3" s="126" t="s">
        <v>417</v>
      </c>
      <c r="F3" s="126" t="s">
        <v>404</v>
      </c>
      <c r="G3" s="126" t="s">
        <v>419</v>
      </c>
      <c r="H3" s="209" t="s">
        <v>90</v>
      </c>
      <c r="I3" s="209" t="s">
        <v>91</v>
      </c>
    </row>
    <row r="4" spans="2:9" ht="6" customHeight="1">
      <c r="E4" s="125"/>
      <c r="F4" s="125"/>
      <c r="G4" s="125"/>
    </row>
    <row r="5" spans="2:9" ht="18" customHeight="1">
      <c r="B5" s="211" t="s">
        <v>77</v>
      </c>
      <c r="C5" s="212" t="s">
        <v>441</v>
      </c>
      <c r="D5" s="213" t="s">
        <v>92</v>
      </c>
      <c r="E5" s="214">
        <v>1.0511449105799766</v>
      </c>
      <c r="F5" s="215">
        <v>0.66155440414507771</v>
      </c>
      <c r="G5" s="215"/>
      <c r="H5" s="420">
        <v>0.3895905064348989</v>
      </c>
      <c r="I5" s="330">
        <v>0.58890168970814138</v>
      </c>
    </row>
    <row r="6" spans="2:9" ht="18" customHeight="1">
      <c r="B6" s="212"/>
      <c r="C6" s="212" t="s">
        <v>442</v>
      </c>
      <c r="D6" s="213" t="s">
        <v>92</v>
      </c>
      <c r="E6" s="214">
        <v>0.98693631957212102</v>
      </c>
      <c r="F6" s="215">
        <v>0.6263836269430052</v>
      </c>
      <c r="G6" s="215"/>
      <c r="H6" s="420">
        <v>0.36055269262911582</v>
      </c>
      <c r="I6" s="330">
        <v>0.57561002095273883</v>
      </c>
    </row>
    <row r="7" spans="2:9" ht="18" customHeight="1" thickBot="1">
      <c r="B7" s="216"/>
      <c r="C7" s="216" t="s">
        <v>80</v>
      </c>
      <c r="D7" s="217" t="s">
        <v>213</v>
      </c>
      <c r="E7" s="187">
        <v>306</v>
      </c>
      <c r="F7" s="187">
        <v>-3267</v>
      </c>
      <c r="G7" s="187"/>
      <c r="H7" s="187">
        <v>3573</v>
      </c>
      <c r="I7" s="331">
        <v>-1.0936639118457301</v>
      </c>
    </row>
    <row r="8" spans="2:9" ht="18" customHeight="1" thickTop="1">
      <c r="B8" s="218" t="s">
        <v>78</v>
      </c>
      <c r="C8" s="219" t="s">
        <v>443</v>
      </c>
      <c r="D8" s="220" t="s">
        <v>92</v>
      </c>
      <c r="E8" s="221">
        <v>1.3523455956800541</v>
      </c>
      <c r="F8" s="221">
        <v>2.1019021739130435</v>
      </c>
      <c r="G8" s="221"/>
      <c r="H8" s="188">
        <v>-0.74955657823298938</v>
      </c>
      <c r="I8" s="332">
        <v>-0.35660868880380103</v>
      </c>
    </row>
    <row r="9" spans="2:9" ht="18" customHeight="1">
      <c r="B9" s="219"/>
      <c r="C9" s="219" t="s">
        <v>444</v>
      </c>
      <c r="D9" s="220" t="s">
        <v>21</v>
      </c>
      <c r="E9" s="222">
        <v>0.37328425255802344</v>
      </c>
      <c r="F9" s="222">
        <v>0.51982331394096104</v>
      </c>
      <c r="G9" s="222"/>
      <c r="H9" s="337">
        <v>-14.65390613829376</v>
      </c>
      <c r="I9" s="333">
        <v>-0.28190167207387085</v>
      </c>
    </row>
    <row r="10" spans="2:9" ht="18" customHeight="1">
      <c r="B10" s="219"/>
      <c r="C10" s="219" t="s">
        <v>445</v>
      </c>
      <c r="D10" s="220" t="s">
        <v>21</v>
      </c>
      <c r="E10" s="222">
        <v>0.62671574744197656</v>
      </c>
      <c r="F10" s="222">
        <v>0.48017668605903902</v>
      </c>
      <c r="G10" s="222"/>
      <c r="H10" s="337">
        <v>14.653906138293754</v>
      </c>
      <c r="I10" s="333">
        <v>0.30517737665614231</v>
      </c>
    </row>
    <row r="11" spans="2:9" ht="18" customHeight="1" thickBot="1">
      <c r="B11" s="223"/>
      <c r="C11" s="223" t="s">
        <v>446</v>
      </c>
      <c r="D11" s="224" t="s">
        <v>92</v>
      </c>
      <c r="E11" s="225">
        <v>4.3390330773946788</v>
      </c>
      <c r="F11" s="226"/>
      <c r="G11" s="226">
        <v>4.62</v>
      </c>
      <c r="H11" s="421">
        <v>-0.2809669226053213</v>
      </c>
      <c r="I11" s="334">
        <v>-6.0815351213272972E-2</v>
      </c>
    </row>
    <row r="12" spans="2:9" ht="18" customHeight="1" thickTop="1">
      <c r="B12" s="227" t="s">
        <v>79</v>
      </c>
      <c r="C12" s="228" t="s">
        <v>81</v>
      </c>
      <c r="D12" s="229" t="s">
        <v>21</v>
      </c>
      <c r="E12" s="230">
        <v>0.20424607996986283</v>
      </c>
      <c r="F12" s="231"/>
      <c r="G12" s="231">
        <v>0.183</v>
      </c>
      <c r="H12" s="338">
        <v>2.124607996986283</v>
      </c>
      <c r="I12" s="335">
        <v>0.11609879764952358</v>
      </c>
    </row>
    <row r="13" spans="2:9" ht="18" customHeight="1">
      <c r="B13" s="228"/>
      <c r="C13" s="228" t="s">
        <v>447</v>
      </c>
      <c r="D13" s="229" t="s">
        <v>21</v>
      </c>
      <c r="E13" s="230">
        <v>0.1855</v>
      </c>
      <c r="F13" s="231"/>
      <c r="G13" s="231">
        <v>0.13</v>
      </c>
      <c r="H13" s="338">
        <v>5.5499999999999989</v>
      </c>
      <c r="I13" s="335">
        <v>0.42692307692307696</v>
      </c>
    </row>
    <row r="14" spans="2:9" ht="18" customHeight="1" thickBot="1">
      <c r="B14" s="232"/>
      <c r="C14" s="232" t="s">
        <v>448</v>
      </c>
      <c r="D14" s="233" t="s">
        <v>21</v>
      </c>
      <c r="E14" s="234">
        <v>7.4300000000000005E-2</v>
      </c>
      <c r="F14" s="235"/>
      <c r="G14" s="235">
        <v>0.05</v>
      </c>
      <c r="H14" s="339">
        <v>2.4300000000000002</v>
      </c>
      <c r="I14" s="336">
        <v>0.48599999999999999</v>
      </c>
    </row>
    <row r="15" spans="2:9" ht="13.5" thickTop="1">
      <c r="H15" s="236"/>
    </row>
    <row r="16" spans="2:9">
      <c r="B16" s="125" t="s">
        <v>433</v>
      </c>
      <c r="H16" s="210"/>
    </row>
    <row r="17" spans="2:10">
      <c r="B17" s="125" t="s">
        <v>434</v>
      </c>
      <c r="E17" s="125"/>
      <c r="F17" s="125"/>
      <c r="G17" s="125"/>
    </row>
    <row r="18" spans="2:10">
      <c r="B18" s="125" t="s">
        <v>435</v>
      </c>
      <c r="E18" s="125"/>
      <c r="F18" s="125"/>
      <c r="G18" s="125"/>
    </row>
    <row r="19" spans="2:10">
      <c r="B19" s="125" t="s">
        <v>436</v>
      </c>
      <c r="H19" s="210"/>
    </row>
    <row r="20" spans="2:10">
      <c r="B20" s="125" t="s">
        <v>437</v>
      </c>
      <c r="H20" s="210"/>
    </row>
    <row r="21" spans="2:10">
      <c r="B21" s="125" t="s">
        <v>438</v>
      </c>
      <c r="H21" s="210"/>
    </row>
    <row r="22" spans="2:10">
      <c r="B22" s="530" t="s">
        <v>439</v>
      </c>
      <c r="C22" s="530"/>
      <c r="D22" s="530"/>
      <c r="E22" s="530"/>
      <c r="F22" s="530"/>
      <c r="G22" s="530"/>
      <c r="H22" s="530"/>
      <c r="I22" s="530"/>
      <c r="J22" s="530"/>
    </row>
    <row r="23" spans="2:10">
      <c r="B23" s="125" t="s">
        <v>440</v>
      </c>
      <c r="H23" s="210"/>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zoomScaleNormal="100" workbookViewId="0">
      <selection activeCell="G25" sqref="G25"/>
    </sheetView>
  </sheetViews>
  <sheetFormatPr baseColWidth="10" defaultRowHeight="12.75"/>
  <cols>
    <col min="1" max="1" width="11.42578125" style="288"/>
    <col min="2" max="2" width="42.42578125" style="288" customWidth="1"/>
    <col min="3" max="3" width="16.85546875" style="288" customWidth="1"/>
    <col min="4" max="4" width="17.7109375" style="288" customWidth="1"/>
    <col min="5" max="6" width="12.28515625" style="288" customWidth="1"/>
    <col min="7" max="7" width="20.140625" style="288" customWidth="1"/>
    <col min="8" max="8" width="5" style="288" customWidth="1"/>
    <col min="9" max="16384" width="11.42578125" style="288"/>
  </cols>
  <sheetData>
    <row r="1" spans="1:10">
      <c r="A1" s="457"/>
    </row>
    <row r="3" spans="1:10" ht="15">
      <c r="B3" s="531" t="s">
        <v>84</v>
      </c>
      <c r="C3" s="531"/>
      <c r="D3" s="531"/>
      <c r="E3" s="531"/>
      <c r="F3" s="531"/>
    </row>
    <row r="4" spans="1:10" ht="17.25" customHeight="1">
      <c r="B4" s="531" t="s">
        <v>210</v>
      </c>
      <c r="C4" s="531"/>
      <c r="D4" s="531"/>
      <c r="E4" s="531"/>
      <c r="F4" s="531"/>
    </row>
    <row r="5" spans="1:10" ht="15.75" customHeight="1">
      <c r="C5" s="289"/>
      <c r="D5" s="289"/>
      <c r="E5" s="289"/>
      <c r="F5" s="289"/>
    </row>
    <row r="6" spans="1:10" ht="48" customHeight="1">
      <c r="B6" s="533" t="s">
        <v>57</v>
      </c>
      <c r="C6" s="532" t="s">
        <v>108</v>
      </c>
      <c r="D6" s="532"/>
      <c r="E6" s="532" t="s">
        <v>397</v>
      </c>
      <c r="F6" s="532"/>
    </row>
    <row r="7" spans="1:10" ht="21.75" customHeight="1">
      <c r="B7" s="533"/>
      <c r="C7" s="127">
        <v>2019</v>
      </c>
      <c r="D7" s="127">
        <v>2018</v>
      </c>
      <c r="E7" s="127">
        <v>2019</v>
      </c>
      <c r="F7" s="127">
        <v>2018</v>
      </c>
    </row>
    <row r="8" spans="1:10" ht="6" customHeight="1"/>
    <row r="9" spans="1:10" ht="13.5" customHeight="1">
      <c r="B9" s="290" t="s">
        <v>266</v>
      </c>
      <c r="C9" s="291">
        <v>1</v>
      </c>
      <c r="D9" s="291">
        <v>1</v>
      </c>
      <c r="E9" s="291">
        <v>9</v>
      </c>
      <c r="F9" s="291">
        <v>9</v>
      </c>
      <c r="J9" s="288" t="s">
        <v>201</v>
      </c>
    </row>
    <row r="10" spans="1:10" ht="13.5" customHeight="1">
      <c r="B10" s="290" t="s">
        <v>223</v>
      </c>
      <c r="C10" s="291">
        <v>3</v>
      </c>
      <c r="D10" s="291">
        <v>11</v>
      </c>
      <c r="E10" s="291">
        <v>27</v>
      </c>
      <c r="F10" s="291">
        <v>27</v>
      </c>
    </row>
    <row r="11" spans="1:10" ht="13.5" customHeight="1">
      <c r="B11" s="290" t="s">
        <v>267</v>
      </c>
      <c r="C11" s="291">
        <v>78</v>
      </c>
      <c r="D11" s="291">
        <v>74</v>
      </c>
      <c r="E11" s="291">
        <v>54</v>
      </c>
      <c r="F11" s="291">
        <v>56</v>
      </c>
    </row>
    <row r="12" spans="1:10" ht="13.5" customHeight="1">
      <c r="B12" s="290" t="s">
        <v>239</v>
      </c>
      <c r="C12" s="291">
        <v>32</v>
      </c>
      <c r="D12" s="291">
        <v>40</v>
      </c>
      <c r="E12" s="291">
        <v>41</v>
      </c>
      <c r="F12" s="291">
        <v>39</v>
      </c>
    </row>
    <row r="13" spans="1:10" ht="13.5" customHeight="1">
      <c r="B13" s="290" t="s">
        <v>258</v>
      </c>
      <c r="C13" s="291">
        <v>111</v>
      </c>
      <c r="D13" s="291">
        <v>134</v>
      </c>
      <c r="E13" s="291">
        <v>61</v>
      </c>
      <c r="F13" s="291">
        <v>66</v>
      </c>
    </row>
    <row r="14" spans="1:10" ht="13.5" customHeight="1">
      <c r="B14" s="290" t="s">
        <v>230</v>
      </c>
      <c r="C14" s="291">
        <v>2</v>
      </c>
      <c r="D14" s="291">
        <v>1</v>
      </c>
      <c r="E14" s="291">
        <v>5</v>
      </c>
      <c r="F14" s="291">
        <v>5</v>
      </c>
    </row>
    <row r="15" spans="1:10" ht="13.5" customHeight="1">
      <c r="B15" s="290" t="s">
        <v>413</v>
      </c>
      <c r="C15" s="291">
        <v>4</v>
      </c>
      <c r="D15" s="291">
        <v>5</v>
      </c>
      <c r="E15" s="291">
        <v>11</v>
      </c>
      <c r="F15" s="291">
        <v>7</v>
      </c>
    </row>
    <row r="16" spans="1:10" ht="13.5" customHeight="1">
      <c r="B16" s="290" t="s">
        <v>231</v>
      </c>
      <c r="C16" s="291">
        <v>1</v>
      </c>
      <c r="D16" s="291">
        <v>1</v>
      </c>
      <c r="E16" s="291">
        <v>11</v>
      </c>
      <c r="F16" s="291">
        <v>12</v>
      </c>
    </row>
    <row r="17" spans="2:6" ht="13.5" customHeight="1">
      <c r="B17" s="290" t="s">
        <v>415</v>
      </c>
      <c r="C17" s="291">
        <v>165</v>
      </c>
      <c r="D17" s="458">
        <v>121</v>
      </c>
      <c r="E17" s="291">
        <v>120</v>
      </c>
      <c r="F17" s="458">
        <v>51</v>
      </c>
    </row>
    <row r="18" spans="2:6" ht="13.5" customHeight="1">
      <c r="B18" s="290" t="s">
        <v>268</v>
      </c>
      <c r="C18" s="291">
        <v>133</v>
      </c>
      <c r="D18" s="291">
        <v>48</v>
      </c>
      <c r="E18" s="291">
        <v>36</v>
      </c>
      <c r="F18" s="291">
        <v>30</v>
      </c>
    </row>
    <row r="19" spans="2:6" ht="13.5" customHeight="1">
      <c r="B19" s="290" t="s">
        <v>242</v>
      </c>
      <c r="C19" s="291">
        <v>122</v>
      </c>
      <c r="D19" s="291">
        <v>72</v>
      </c>
      <c r="E19" s="291">
        <v>42</v>
      </c>
      <c r="F19" s="291">
        <v>39</v>
      </c>
    </row>
    <row r="20" spans="2:6" ht="13.5" customHeight="1">
      <c r="B20" s="290" t="s">
        <v>269</v>
      </c>
      <c r="C20" s="291">
        <v>118</v>
      </c>
      <c r="D20" s="291">
        <v>118</v>
      </c>
      <c r="E20" s="291">
        <v>81</v>
      </c>
      <c r="F20" s="291">
        <v>63</v>
      </c>
    </row>
    <row r="21" spans="2:6" ht="13.5" customHeight="1">
      <c r="B21" s="290" t="s">
        <v>270</v>
      </c>
      <c r="C21" s="291">
        <v>125</v>
      </c>
      <c r="D21" s="291">
        <v>154</v>
      </c>
      <c r="E21" s="291">
        <v>49</v>
      </c>
      <c r="F21" s="291">
        <v>43</v>
      </c>
    </row>
    <row r="22" spans="2:6" ht="13.5" customHeight="1">
      <c r="B22" s="290" t="s">
        <v>271</v>
      </c>
      <c r="C22" s="291">
        <v>227</v>
      </c>
      <c r="D22" s="291">
        <v>230</v>
      </c>
      <c r="E22" s="291">
        <v>90</v>
      </c>
      <c r="F22" s="291">
        <v>91</v>
      </c>
    </row>
    <row r="23" spans="2:6" ht="13.5" customHeight="1">
      <c r="B23" s="290" t="s">
        <v>387</v>
      </c>
      <c r="C23" s="458">
        <v>0</v>
      </c>
      <c r="D23" s="458">
        <v>1</v>
      </c>
      <c r="E23" s="291">
        <v>0</v>
      </c>
      <c r="F23" s="291">
        <v>1.5650364099109301E-2</v>
      </c>
    </row>
    <row r="24" spans="2:6" ht="13.5" customHeight="1">
      <c r="B24" s="290" t="s">
        <v>272</v>
      </c>
      <c r="C24" s="291">
        <v>23</v>
      </c>
      <c r="D24" s="291">
        <v>18</v>
      </c>
      <c r="E24" s="291">
        <v>21</v>
      </c>
      <c r="F24" s="291">
        <v>17</v>
      </c>
    </row>
    <row r="25" spans="2:6" ht="13.5" customHeight="1">
      <c r="B25" s="290" t="s">
        <v>262</v>
      </c>
      <c r="C25" s="291">
        <v>2</v>
      </c>
      <c r="D25" s="291">
        <v>0</v>
      </c>
      <c r="E25" s="291">
        <v>0</v>
      </c>
      <c r="F25" s="291">
        <v>0</v>
      </c>
    </row>
    <row r="26" spans="2:6" ht="13.5" customHeight="1">
      <c r="B26" s="290" t="s">
        <v>241</v>
      </c>
      <c r="C26" s="291">
        <v>3</v>
      </c>
      <c r="D26" s="291">
        <v>4</v>
      </c>
      <c r="E26" s="291">
        <v>9</v>
      </c>
      <c r="F26" s="291">
        <v>9</v>
      </c>
    </row>
    <row r="27" spans="2:6" ht="13.5" customHeight="1">
      <c r="B27" s="290" t="s">
        <v>428</v>
      </c>
      <c r="C27" s="291">
        <v>7</v>
      </c>
      <c r="D27" s="291">
        <v>0</v>
      </c>
      <c r="E27" s="291">
        <v>3</v>
      </c>
      <c r="F27" s="291"/>
    </row>
    <row r="28" spans="2:6" ht="13.5" customHeight="1">
      <c r="B28" s="290" t="s">
        <v>273</v>
      </c>
      <c r="C28" s="291">
        <v>3</v>
      </c>
      <c r="D28" s="291">
        <v>4</v>
      </c>
      <c r="E28" s="291"/>
      <c r="F28" s="291">
        <v>5</v>
      </c>
    </row>
    <row r="29" spans="2:6" ht="13.5" customHeight="1">
      <c r="B29" s="290"/>
      <c r="C29" s="291"/>
      <c r="D29" s="291"/>
      <c r="E29" s="291"/>
      <c r="F29" s="291"/>
    </row>
    <row r="30" spans="2:6">
      <c r="B30" s="309" t="s">
        <v>20</v>
      </c>
      <c r="C30" s="454">
        <v>1160</v>
      </c>
      <c r="D30" s="454">
        <v>1036</v>
      </c>
      <c r="E30" s="454">
        <v>669</v>
      </c>
      <c r="F30" s="454">
        <v>570.01565036409909</v>
      </c>
    </row>
    <row r="31" spans="2:6" ht="13.5" customHeight="1">
      <c r="B31" s="290"/>
      <c r="C31" s="291"/>
      <c r="D31" s="291"/>
      <c r="E31" s="291"/>
      <c r="F31" s="291"/>
    </row>
    <row r="32" spans="2:6" ht="13.5" customHeight="1">
      <c r="B32" s="290" t="s">
        <v>85</v>
      </c>
      <c r="C32" s="291"/>
      <c r="D32" s="291"/>
      <c r="E32" s="291"/>
      <c r="F32" s="291"/>
    </row>
    <row r="33" spans="2:6" ht="13.5" customHeight="1">
      <c r="B33" s="292"/>
      <c r="C33" s="293"/>
      <c r="D33" s="293"/>
      <c r="E33" s="293"/>
      <c r="F33" s="293"/>
    </row>
    <row r="34" spans="2:6" ht="10.5" customHeight="1">
      <c r="B34" s="294"/>
      <c r="C34" s="295"/>
      <c r="D34" s="295"/>
      <c r="E34" s="295"/>
      <c r="F34" s="295"/>
    </row>
    <row r="35" spans="2:6">
      <c r="B35" s="296"/>
      <c r="C35" s="295"/>
      <c r="D35" s="297"/>
      <c r="E35" s="297"/>
      <c r="F35" s="295"/>
    </row>
    <row r="36" spans="2:6">
      <c r="C36" s="298"/>
      <c r="D36" s="298"/>
      <c r="E36" s="298"/>
      <c r="F36" s="298"/>
    </row>
    <row r="37" spans="2:6">
      <c r="C37" s="298"/>
    </row>
    <row r="39" spans="2:6">
      <c r="C39" s="298"/>
      <c r="E39" s="298"/>
    </row>
    <row r="41" spans="2:6">
      <c r="C41" s="299"/>
    </row>
  </sheetData>
  <mergeCells count="5">
    <mergeCell ref="B3:F3"/>
    <mergeCell ref="B4:F4"/>
    <mergeCell ref="C6:D6"/>
    <mergeCell ref="E6:F6"/>
    <mergeCell ref="B6:B7"/>
  </mergeCells>
  <phoneticPr fontId="12" type="noConversion"/>
  <printOptions horizontalCentered="1" verticalCentered="1"/>
  <pageMargins left="0.23" right="0.21" top="0.81" bottom="1" header="0" footer="0"/>
  <pageSetup paperSize="9" orientation="landscape" r:id="rId1"/>
  <headerFooter alignWithMargins="0"/>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6"/>
  <sheetViews>
    <sheetView showGridLines="0" workbookViewId="0">
      <selection activeCell="K21" sqref="K21:L21"/>
    </sheetView>
  </sheetViews>
  <sheetFormatPr baseColWidth="10" defaultRowHeight="12.75"/>
  <cols>
    <col min="1" max="1" width="4.7109375" style="241" customWidth="1"/>
    <col min="2" max="2" width="15" style="241" customWidth="1"/>
    <col min="3" max="3" width="8.85546875" style="241" customWidth="1"/>
    <col min="4" max="4" width="9.42578125" style="241" customWidth="1"/>
    <col min="5" max="16384" width="11.42578125" style="241"/>
  </cols>
  <sheetData>
    <row r="2" spans="2:14">
      <c r="B2" s="537" t="s">
        <v>134</v>
      </c>
      <c r="C2" s="534" t="s">
        <v>119</v>
      </c>
      <c r="D2" s="534"/>
      <c r="E2" s="534" t="s">
        <v>72</v>
      </c>
      <c r="F2" s="534"/>
      <c r="G2" s="534" t="s">
        <v>73</v>
      </c>
      <c r="H2" s="534"/>
    </row>
    <row r="3" spans="2:14">
      <c r="B3" s="537"/>
      <c r="C3" s="534" t="s">
        <v>135</v>
      </c>
      <c r="D3" s="534"/>
      <c r="E3" s="534" t="s">
        <v>21</v>
      </c>
      <c r="F3" s="534"/>
      <c r="G3" s="534" t="s">
        <v>136</v>
      </c>
      <c r="H3" s="534"/>
    </row>
    <row r="4" spans="2:14">
      <c r="B4" s="537"/>
      <c r="C4" s="238">
        <v>43738</v>
      </c>
      <c r="D4" s="238">
        <v>43373</v>
      </c>
      <c r="E4" s="238">
        <v>43738</v>
      </c>
      <c r="F4" s="238">
        <v>43373</v>
      </c>
      <c r="G4" s="238">
        <v>43738</v>
      </c>
      <c r="H4" s="238">
        <v>43373</v>
      </c>
    </row>
    <row r="5" spans="2:14" s="245" customFormat="1">
      <c r="B5" s="242"/>
      <c r="C5" s="243"/>
      <c r="D5" s="243"/>
      <c r="E5" s="244"/>
      <c r="F5" s="244"/>
      <c r="G5" s="243"/>
      <c r="H5" s="243"/>
    </row>
    <row r="6" spans="2:14" ht="13.5" thickBot="1">
      <c r="B6" s="246" t="s">
        <v>17</v>
      </c>
      <c r="C6" s="247">
        <v>12751.2983894276</v>
      </c>
      <c r="D6" s="247">
        <v>13615.191517733099</v>
      </c>
      <c r="E6" s="248">
        <v>0.15147846623997499</v>
      </c>
      <c r="F6" s="248">
        <v>0.132145877420246</v>
      </c>
      <c r="G6" s="247">
        <v>2487683</v>
      </c>
      <c r="H6" s="247">
        <v>2547580</v>
      </c>
    </row>
    <row r="7" spans="2:14" ht="13.5" thickBot="1">
      <c r="B7" s="246" t="s">
        <v>219</v>
      </c>
      <c r="C7" s="247">
        <v>6149</v>
      </c>
      <c r="D7" s="247">
        <v>5984</v>
      </c>
      <c r="E7" s="248">
        <v>8.2200000000000009E-2</v>
      </c>
      <c r="F7" s="248">
        <v>8.0600000000000005E-2</v>
      </c>
      <c r="G7" s="247">
        <v>1431156</v>
      </c>
      <c r="H7" s="247">
        <v>1416964</v>
      </c>
    </row>
    <row r="8" spans="2:14" ht="13.5" thickBot="1">
      <c r="B8" s="246" t="s">
        <v>221</v>
      </c>
      <c r="C8" s="247">
        <v>8303.0595350820604</v>
      </c>
      <c r="D8" s="247">
        <v>8192.2601083809204</v>
      </c>
      <c r="E8" s="248">
        <v>0.220710651601252</v>
      </c>
      <c r="F8" s="248">
        <v>0.20846721728197501</v>
      </c>
      <c r="G8" s="247">
        <v>2882698.75</v>
      </c>
      <c r="H8" s="247">
        <v>2967012.6666666698</v>
      </c>
    </row>
    <row r="9" spans="2:14" ht="13.5" thickBot="1">
      <c r="B9" s="246" t="s">
        <v>220</v>
      </c>
      <c r="C9" s="247">
        <v>8916.2091989659002</v>
      </c>
      <c r="D9" s="247">
        <v>8688.0043425075091</v>
      </c>
      <c r="E9" s="248">
        <v>0.136947102838579</v>
      </c>
      <c r="F9" s="248">
        <v>0.14118606640679901</v>
      </c>
      <c r="G9" s="247">
        <v>3901580.5166666699</v>
      </c>
      <c r="H9" s="247">
        <v>3947876.15</v>
      </c>
    </row>
    <row r="10" spans="2:14" ht="13.5" thickBot="1">
      <c r="B10" s="246" t="s">
        <v>251</v>
      </c>
      <c r="C10" s="247">
        <v>10502.8505358189</v>
      </c>
      <c r="D10" s="247">
        <v>10168.349871963799</v>
      </c>
      <c r="E10" s="248">
        <v>0.120526473460197</v>
      </c>
      <c r="F10" s="248">
        <v>0.120543297346837</v>
      </c>
      <c r="G10" s="247">
        <v>3088375</v>
      </c>
      <c r="H10" s="247">
        <v>3001937</v>
      </c>
    </row>
    <row r="11" spans="2:14" ht="13.5" thickBot="1">
      <c r="B11" s="246" t="s">
        <v>400</v>
      </c>
      <c r="C11" s="247">
        <v>32290.196329884398</v>
      </c>
      <c r="D11" s="247">
        <v>13913.2937778946</v>
      </c>
      <c r="E11" s="248">
        <v>9.5480090092639303E-2</v>
      </c>
      <c r="F11" s="248">
        <v>9.5368421742896711E-2</v>
      </c>
      <c r="G11" s="247">
        <v>7278438</v>
      </c>
      <c r="H11" s="249">
        <v>7190263</v>
      </c>
    </row>
    <row r="12" spans="2:14" ht="13.5" thickBot="1">
      <c r="B12" s="246" t="s">
        <v>401</v>
      </c>
      <c r="C12" s="247">
        <v>10671.64</v>
      </c>
      <c r="D12" s="247">
        <v>10442.57</v>
      </c>
      <c r="E12" s="248">
        <v>7.7399999999999997E-2</v>
      </c>
      <c r="F12" s="248">
        <v>7.8799999999999995E-2</v>
      </c>
      <c r="G12" s="247">
        <v>3502458</v>
      </c>
      <c r="H12" s="247">
        <v>3414791</v>
      </c>
    </row>
    <row r="13" spans="2:14">
      <c r="B13" s="250"/>
      <c r="C13" s="251"/>
      <c r="D13" s="251"/>
      <c r="E13" s="252"/>
      <c r="F13" s="252"/>
      <c r="G13" s="251"/>
      <c r="H13" s="251"/>
      <c r="I13" s="251"/>
      <c r="J13" s="251"/>
      <c r="K13" s="251"/>
      <c r="L13" s="251"/>
      <c r="M13" s="251"/>
      <c r="N13" s="251"/>
    </row>
    <row r="14" spans="2:14">
      <c r="B14" s="250"/>
      <c r="C14" s="251"/>
      <c r="D14" s="251"/>
      <c r="E14" s="252"/>
      <c r="F14" s="252"/>
      <c r="G14" s="251"/>
      <c r="H14" s="251"/>
      <c r="I14" s="251"/>
      <c r="J14" s="251"/>
      <c r="K14" s="251"/>
      <c r="L14" s="251"/>
      <c r="M14" s="251"/>
      <c r="N14" s="251"/>
    </row>
    <row r="15" spans="2:14">
      <c r="B15" s="250"/>
      <c r="C15" s="251"/>
      <c r="D15" s="251"/>
      <c r="E15" s="252"/>
      <c r="F15" s="252"/>
      <c r="G15" s="251"/>
      <c r="H15" s="251"/>
      <c r="I15" s="251"/>
      <c r="J15" s="251"/>
      <c r="K15" s="251"/>
      <c r="L15" s="251"/>
      <c r="M15" s="251"/>
      <c r="N15" s="251"/>
    </row>
    <row r="18" spans="2:18" ht="15">
      <c r="B18" s="538" t="s">
        <v>139</v>
      </c>
      <c r="C18" s="538"/>
      <c r="D18" s="538"/>
      <c r="E18" s="538"/>
      <c r="F18" s="538"/>
      <c r="G18" s="538"/>
      <c r="H18" s="538"/>
      <c r="I18" s="538"/>
      <c r="J18" s="538"/>
      <c r="K18" s="538"/>
      <c r="L18" s="538"/>
      <c r="M18" s="538"/>
      <c r="N18" s="538"/>
      <c r="O18" s="538"/>
      <c r="P18" s="538"/>
      <c r="Q18" s="538"/>
      <c r="R18" s="538"/>
    </row>
    <row r="20" spans="2:18">
      <c r="B20" s="537"/>
      <c r="C20" s="534" t="s">
        <v>10</v>
      </c>
      <c r="D20" s="534"/>
      <c r="E20" s="534" t="s">
        <v>56</v>
      </c>
      <c r="F20" s="534"/>
      <c r="G20" s="534" t="s">
        <v>55</v>
      </c>
      <c r="H20" s="534"/>
      <c r="I20" s="534"/>
      <c r="J20" s="534"/>
      <c r="K20" s="534"/>
      <c r="L20" s="534"/>
      <c r="M20" s="534"/>
      <c r="N20" s="534"/>
      <c r="O20" s="534" t="s">
        <v>14</v>
      </c>
      <c r="P20" s="534"/>
      <c r="Q20" s="534" t="s">
        <v>138</v>
      </c>
      <c r="R20" s="534"/>
    </row>
    <row r="21" spans="2:18">
      <c r="B21" s="537"/>
      <c r="C21" s="534" t="s">
        <v>17</v>
      </c>
      <c r="D21" s="534"/>
      <c r="E21" s="534" t="s">
        <v>219</v>
      </c>
      <c r="F21" s="534"/>
      <c r="G21" s="534" t="s">
        <v>221</v>
      </c>
      <c r="H21" s="534"/>
      <c r="I21" s="534" t="s">
        <v>220</v>
      </c>
      <c r="J21" s="534"/>
      <c r="K21" s="534" t="s">
        <v>398</v>
      </c>
      <c r="L21" s="534"/>
      <c r="M21" s="534" t="s">
        <v>400</v>
      </c>
      <c r="N21" s="534"/>
      <c r="O21" s="534" t="s">
        <v>401</v>
      </c>
      <c r="P21" s="534"/>
      <c r="Q21" s="534"/>
      <c r="R21" s="534"/>
    </row>
    <row r="22" spans="2:18">
      <c r="B22" s="537"/>
      <c r="C22" s="238">
        <v>43738</v>
      </c>
      <c r="D22" s="238">
        <v>43373</v>
      </c>
      <c r="E22" s="238">
        <v>43738</v>
      </c>
      <c r="F22" s="238">
        <v>43373</v>
      </c>
      <c r="G22" s="238">
        <v>43738</v>
      </c>
      <c r="H22" s="238">
        <v>43373</v>
      </c>
      <c r="I22" s="238">
        <v>43738</v>
      </c>
      <c r="J22" s="238">
        <v>43373</v>
      </c>
      <c r="K22" s="238">
        <v>43738</v>
      </c>
      <c r="L22" s="238">
        <v>43373</v>
      </c>
      <c r="M22" s="238">
        <v>43738</v>
      </c>
      <c r="N22" s="238">
        <v>43373</v>
      </c>
      <c r="O22" s="238">
        <v>43738</v>
      </c>
      <c r="P22" s="238">
        <v>43373</v>
      </c>
      <c r="Q22" s="238">
        <v>43738</v>
      </c>
      <c r="R22" s="238">
        <v>43373</v>
      </c>
    </row>
    <row r="23" spans="2:18" ht="13.5" thickBot="1">
      <c r="B23" s="253" t="s">
        <v>100</v>
      </c>
      <c r="C23" s="254">
        <v>4742.8088805413272</v>
      </c>
      <c r="D23" s="301">
        <v>6040.9260668355437</v>
      </c>
      <c r="E23" s="301">
        <v>2321.51742457</v>
      </c>
      <c r="F23" s="301">
        <v>2246.721</v>
      </c>
      <c r="G23" s="301">
        <v>3700.5271733517734</v>
      </c>
      <c r="H23" s="301">
        <v>3596.4201950000001</v>
      </c>
      <c r="I23" s="301">
        <v>3404.5475240767059</v>
      </c>
      <c r="J23" s="301">
        <v>3214.1320025395098</v>
      </c>
      <c r="K23" s="301">
        <v>3711.7167378500003</v>
      </c>
      <c r="L23" s="301">
        <v>3486.0653710699999</v>
      </c>
      <c r="M23" s="301">
        <v>12855.847882407917</v>
      </c>
      <c r="N23" s="301">
        <v>5410.8139894296155</v>
      </c>
      <c r="O23" s="301">
        <v>3818.62</v>
      </c>
      <c r="P23" s="301">
        <v>3782.2942391999995</v>
      </c>
      <c r="Q23" s="301">
        <v>34555.585622797727</v>
      </c>
      <c r="R23" s="301">
        <v>27777.372864074667</v>
      </c>
    </row>
    <row r="24" spans="2:18" ht="13.5" thickBot="1">
      <c r="B24" s="253" t="s">
        <v>101</v>
      </c>
      <c r="C24" s="254">
        <v>2310.8569937503203</v>
      </c>
      <c r="D24" s="301">
        <v>3420.1118360677115</v>
      </c>
      <c r="E24" s="301">
        <v>617.42734266000014</v>
      </c>
      <c r="F24" s="301">
        <v>676.12099999999998</v>
      </c>
      <c r="G24" s="301">
        <v>1455.3641239567303</v>
      </c>
      <c r="H24" s="301">
        <v>1312.9971889999999</v>
      </c>
      <c r="I24" s="301">
        <v>1333.4557192043524</v>
      </c>
      <c r="J24" s="301">
        <v>1738.0552495395095</v>
      </c>
      <c r="K24" s="301">
        <v>1837.390557078689</v>
      </c>
      <c r="L24" s="301">
        <v>1743.9381094726798</v>
      </c>
      <c r="M24" s="301">
        <v>7566.7453656280613</v>
      </c>
      <c r="N24" s="301">
        <v>3224.4335651145957</v>
      </c>
      <c r="O24" s="301">
        <v>1880.87</v>
      </c>
      <c r="P24" s="301">
        <v>1856.7049635000001</v>
      </c>
      <c r="Q24" s="301">
        <v>17002.110102278151</v>
      </c>
      <c r="R24" s="301">
        <v>13972.361912694496</v>
      </c>
    </row>
    <row r="25" spans="2:18" ht="13.5" thickBot="1">
      <c r="B25" s="253" t="s">
        <v>102</v>
      </c>
      <c r="C25" s="254">
        <v>3255.054886472928</v>
      </c>
      <c r="D25" s="301">
        <v>987.26959140325323</v>
      </c>
      <c r="E25" s="301">
        <v>1454.0174751300001</v>
      </c>
      <c r="F25" s="301">
        <v>1383.1640000000002</v>
      </c>
      <c r="G25" s="301">
        <v>169.93017334025902</v>
      </c>
      <c r="H25" s="301">
        <v>339.53801599999997</v>
      </c>
      <c r="I25" s="301">
        <v>558.11638594167619</v>
      </c>
      <c r="J25" s="301">
        <v>1225.0437605395095</v>
      </c>
      <c r="K25" s="301">
        <v>2455.6846201493781</v>
      </c>
      <c r="L25" s="301">
        <v>1843.1903363256984</v>
      </c>
      <c r="M25" s="301">
        <v>1788.1032666527658</v>
      </c>
      <c r="N25" s="301">
        <v>1038.7316402095407</v>
      </c>
      <c r="O25" s="301">
        <v>778.06</v>
      </c>
      <c r="P25" s="301">
        <v>788.48337059999983</v>
      </c>
      <c r="Q25" s="301">
        <v>10458.966807687009</v>
      </c>
      <c r="R25" s="301">
        <v>7605.4207150780021</v>
      </c>
    </row>
    <row r="26" spans="2:18" ht="13.5" thickBot="1">
      <c r="B26" s="253" t="s">
        <v>156</v>
      </c>
      <c r="C26" s="254">
        <v>2442.5832882510276</v>
      </c>
      <c r="D26" s="301">
        <v>3166.8678754265593</v>
      </c>
      <c r="E26" s="301">
        <v>1756.0377576399997</v>
      </c>
      <c r="F26" s="301">
        <v>1677.9939999999997</v>
      </c>
      <c r="G26" s="301">
        <v>2977.2380644333016</v>
      </c>
      <c r="H26" s="301">
        <v>2943.3047083809165</v>
      </c>
      <c r="I26" s="301">
        <v>3620.089569743167</v>
      </c>
      <c r="J26" s="301">
        <v>2510.7733298889821</v>
      </c>
      <c r="K26" s="301">
        <v>2498.0586207408328</v>
      </c>
      <c r="L26" s="301">
        <v>3095.1560550954646</v>
      </c>
      <c r="M26" s="301">
        <v>10079.499815195655</v>
      </c>
      <c r="N26" s="301">
        <v>4239.3389792270309</v>
      </c>
      <c r="O26" s="301">
        <v>4194.07</v>
      </c>
      <c r="P26" s="301">
        <v>4015.0860511311021</v>
      </c>
      <c r="Q26" s="301">
        <v>27567.577116003988</v>
      </c>
      <c r="R26" s="301">
        <v>21648.520999150056</v>
      </c>
    </row>
    <row r="27" spans="2:18" s="255" customFormat="1">
      <c r="B27" s="194" t="s">
        <v>138</v>
      </c>
      <c r="C27" s="194">
        <v>9042.3087029071794</v>
      </c>
      <c r="D27" s="194">
        <v>9090.1192750018527</v>
      </c>
      <c r="E27" s="194">
        <v>4040.085933536282</v>
      </c>
      <c r="F27" s="194">
        <v>4058.0663409624512</v>
      </c>
      <c r="G27" s="194">
        <v>5635.1769977544482</v>
      </c>
      <c r="H27" s="194">
        <v>5718.7305106273661</v>
      </c>
      <c r="I27" s="194">
        <v>5707.5772230339489</v>
      </c>
      <c r="J27" s="194">
        <v>5621.0454080000009</v>
      </c>
      <c r="K27" s="194">
        <v>6581.957875794209</v>
      </c>
      <c r="L27" s="194">
        <v>5510.6182380335031</v>
      </c>
      <c r="M27" s="194">
        <v>3418.1933652400003</v>
      </c>
      <c r="N27" s="194">
        <v>0</v>
      </c>
      <c r="O27" s="194">
        <v>6880.4</v>
      </c>
      <c r="P27" s="194">
        <v>6782.8</v>
      </c>
      <c r="Q27" s="194">
        <v>41305.700098266068</v>
      </c>
      <c r="R27" s="194">
        <v>36781.379772625172</v>
      </c>
    </row>
    <row r="28" spans="2:18" ht="23.25">
      <c r="B28" s="256"/>
      <c r="C28" s="257"/>
      <c r="D28" s="258"/>
      <c r="E28" s="257"/>
      <c r="F28" s="257"/>
      <c r="G28" s="257"/>
      <c r="H28" s="257"/>
      <c r="I28" s="257"/>
      <c r="J28" s="257"/>
      <c r="K28" s="257"/>
      <c r="L28" s="257"/>
      <c r="M28" s="257"/>
      <c r="N28" s="257"/>
      <c r="O28" s="257"/>
      <c r="P28" s="257"/>
    </row>
    <row r="29" spans="2:18">
      <c r="B29" s="536"/>
      <c r="C29" s="535" t="s">
        <v>10</v>
      </c>
      <c r="D29" s="535"/>
      <c r="E29" s="535" t="s">
        <v>56</v>
      </c>
      <c r="F29" s="535"/>
      <c r="G29" s="535" t="s">
        <v>55</v>
      </c>
      <c r="H29" s="535"/>
      <c r="I29" s="535"/>
      <c r="J29" s="535"/>
      <c r="K29" s="239"/>
      <c r="L29" s="239"/>
      <c r="M29" s="535" t="s">
        <v>14</v>
      </c>
      <c r="N29" s="535"/>
      <c r="O29" s="535" t="s">
        <v>138</v>
      </c>
      <c r="P29" s="535"/>
    </row>
    <row r="30" spans="2:18">
      <c r="B30" s="536"/>
      <c r="C30" s="535" t="s">
        <v>17</v>
      </c>
      <c r="D30" s="535"/>
      <c r="E30" s="535" t="s">
        <v>18</v>
      </c>
      <c r="F30" s="535"/>
      <c r="G30" s="535" t="s">
        <v>41</v>
      </c>
      <c r="H30" s="535"/>
      <c r="I30" s="535" t="s">
        <v>19</v>
      </c>
      <c r="J30" s="535"/>
      <c r="K30" s="239"/>
      <c r="L30" s="239"/>
      <c r="M30" s="535" t="s">
        <v>137</v>
      </c>
      <c r="N30" s="535"/>
      <c r="O30" s="535"/>
      <c r="P30" s="535"/>
    </row>
    <row r="31" spans="2:18">
      <c r="B31" s="536"/>
      <c r="C31" s="239">
        <v>43252</v>
      </c>
      <c r="D31" s="239">
        <v>42887</v>
      </c>
      <c r="E31" s="239">
        <v>43252</v>
      </c>
      <c r="F31" s="239">
        <v>42887</v>
      </c>
      <c r="G31" s="239">
        <v>43252</v>
      </c>
      <c r="H31" s="239">
        <v>42887</v>
      </c>
      <c r="I31" s="239">
        <v>43252</v>
      </c>
      <c r="J31" s="239">
        <v>42887</v>
      </c>
      <c r="K31" s="239"/>
      <c r="L31" s="239"/>
      <c r="M31" s="239">
        <v>43252</v>
      </c>
      <c r="N31" s="239">
        <v>42887</v>
      </c>
      <c r="O31" s="239">
        <v>43252</v>
      </c>
      <c r="P31" s="239">
        <v>42887</v>
      </c>
    </row>
    <row r="32" spans="2:18" ht="13.5" thickBot="1">
      <c r="B32" s="253" t="s">
        <v>100</v>
      </c>
      <c r="C32" s="259">
        <v>0.37194696811480005</v>
      </c>
      <c r="D32" s="259">
        <v>0.44369065419933545</v>
      </c>
      <c r="E32" s="259">
        <v>0.37754389731175803</v>
      </c>
      <c r="F32" s="259">
        <v>0.37545471256684493</v>
      </c>
      <c r="G32" s="259">
        <v>0.44568236054629218</v>
      </c>
      <c r="H32" s="259">
        <v>0.43900219810168861</v>
      </c>
      <c r="I32" s="259">
        <v>0.38183800403332435</v>
      </c>
      <c r="J32" s="259">
        <v>0.36995055202882815</v>
      </c>
      <c r="K32" s="259">
        <v>0.35340089104301442</v>
      </c>
      <c r="L32" s="259">
        <v>0.34283491569087077</v>
      </c>
      <c r="M32" s="259">
        <v>0.39813470785589189</v>
      </c>
      <c r="N32" s="260" t="s">
        <v>259</v>
      </c>
      <c r="O32" s="259">
        <v>0.35782945794546661</v>
      </c>
      <c r="P32" s="259">
        <v>0.36219960578962002</v>
      </c>
      <c r="Q32" s="259">
        <v>0.38573286727977923</v>
      </c>
      <c r="R32" s="259">
        <v>0.39121034623603812</v>
      </c>
    </row>
    <row r="33" spans="2:18" ht="13.5" thickBot="1">
      <c r="B33" s="253" t="s">
        <v>102</v>
      </c>
      <c r="C33" s="259">
        <v>0.18122515037422526</v>
      </c>
      <c r="D33" s="259">
        <v>0.25119851512678421</v>
      </c>
      <c r="E33" s="259">
        <v>0.10041101685802571</v>
      </c>
      <c r="F33" s="259">
        <v>0.11298813502673796</v>
      </c>
      <c r="G33" s="259">
        <v>0.17528046352161269</v>
      </c>
      <c r="H33" s="259">
        <v>0.16027288826642189</v>
      </c>
      <c r="I33" s="259">
        <v>0.14955410864058752</v>
      </c>
      <c r="J33" s="259">
        <v>0.20005229981709197</v>
      </c>
      <c r="K33" s="259">
        <v>0.17494208365742767</v>
      </c>
      <c r="L33" s="259">
        <v>0.17150650119554436</v>
      </c>
      <c r="M33" s="259">
        <v>0.23433568778351094</v>
      </c>
      <c r="N33" s="260" t="s">
        <v>259</v>
      </c>
      <c r="O33" s="259">
        <v>0.17624971653788274</v>
      </c>
      <c r="P33" s="259">
        <v>0.17780155728697938</v>
      </c>
      <c r="Q33" s="259">
        <v>0.18978907639265971</v>
      </c>
      <c r="R33" s="259">
        <v>0.19678363999174175</v>
      </c>
    </row>
    <row r="34" spans="2:18" ht="13.5" thickBot="1">
      <c r="B34" s="253" t="s">
        <v>101</v>
      </c>
      <c r="C34" s="259">
        <v>0.25527231363636232</v>
      </c>
      <c r="D34" s="259">
        <v>7.2512440316999688E-2</v>
      </c>
      <c r="E34" s="259">
        <v>0.23646405515205726</v>
      </c>
      <c r="F34" s="259">
        <v>0.23114371657754015</v>
      </c>
      <c r="G34" s="259">
        <v>2.0465970721066196E-2</v>
      </c>
      <c r="H34" s="259">
        <v>4.1446195739395876E-2</v>
      </c>
      <c r="I34" s="259">
        <v>6.2595703340653591E-2</v>
      </c>
      <c r="J34" s="259">
        <v>0.14100404560639762</v>
      </c>
      <c r="K34" s="259">
        <v>0.23381125074326406</v>
      </c>
      <c r="L34" s="259">
        <v>0.18126739928646043</v>
      </c>
      <c r="M34" s="259">
        <v>5.5376041953572333E-2</v>
      </c>
      <c r="N34" s="260" t="s">
        <v>259</v>
      </c>
      <c r="O34" s="259">
        <v>7.2909267758784521E-2</v>
      </c>
      <c r="P34" s="259">
        <v>7.5506649652776925E-2</v>
      </c>
      <c r="Q34" s="259">
        <v>0.11675007622650484</v>
      </c>
      <c r="R34" s="259">
        <v>0.10711305513936756</v>
      </c>
    </row>
    <row r="35" spans="2:18" ht="13.5" thickBot="1">
      <c r="B35" s="253" t="s">
        <v>156</v>
      </c>
      <c r="C35" s="259">
        <v>0.19155556787461234</v>
      </c>
      <c r="D35" s="259">
        <v>0.23259839035688068</v>
      </c>
      <c r="E35" s="259">
        <v>0.28558103067815899</v>
      </c>
      <c r="F35" s="259">
        <v>0.28041343582887696</v>
      </c>
      <c r="G35" s="259">
        <v>0.35857120521102898</v>
      </c>
      <c r="H35" s="259">
        <v>0.3592787178924936</v>
      </c>
      <c r="I35" s="259">
        <v>0.40601218398543443</v>
      </c>
      <c r="J35" s="259">
        <v>0.28899310254768229</v>
      </c>
      <c r="K35" s="259">
        <v>0.23784577455629391</v>
      </c>
      <c r="L35" s="259">
        <v>0.3043911838271246</v>
      </c>
      <c r="M35" s="259">
        <v>0.31215356240702485</v>
      </c>
      <c r="N35" s="260" t="s">
        <v>259</v>
      </c>
      <c r="O35" s="259">
        <v>0.39301155775786623</v>
      </c>
      <c r="P35" s="259">
        <v>0.38449218727062368</v>
      </c>
      <c r="Q35" s="259">
        <v>0.30772798010105623</v>
      </c>
      <c r="R35" s="259">
        <v>0.30489295863285248</v>
      </c>
    </row>
    <row r="36" spans="2:18">
      <c r="B36" s="181" t="s">
        <v>138</v>
      </c>
      <c r="C36" s="182">
        <v>1</v>
      </c>
      <c r="D36" s="182">
        <v>1</v>
      </c>
      <c r="E36" s="182">
        <v>1</v>
      </c>
      <c r="F36" s="182">
        <v>1</v>
      </c>
      <c r="G36" s="182">
        <v>1</v>
      </c>
      <c r="H36" s="182">
        <v>1</v>
      </c>
      <c r="I36" s="182">
        <v>0.99999999999999978</v>
      </c>
      <c r="J36" s="182">
        <v>1</v>
      </c>
      <c r="K36" s="182">
        <v>1</v>
      </c>
      <c r="L36" s="182">
        <v>1</v>
      </c>
      <c r="M36" s="182">
        <v>1</v>
      </c>
      <c r="N36" s="261" t="s">
        <v>259</v>
      </c>
      <c r="O36" s="182">
        <v>1</v>
      </c>
      <c r="P36" s="182">
        <v>1</v>
      </c>
      <c r="Q36" s="182">
        <v>1</v>
      </c>
      <c r="R36" s="182">
        <v>0.99999999999999989</v>
      </c>
    </row>
  </sheetData>
  <mergeCells count="34">
    <mergeCell ref="Q20:R20"/>
    <mergeCell ref="E3:F3"/>
    <mergeCell ref="G3:H3"/>
    <mergeCell ref="B2:B4"/>
    <mergeCell ref="C2:D2"/>
    <mergeCell ref="E2:F2"/>
    <mergeCell ref="G2:H2"/>
    <mergeCell ref="C3:D3"/>
    <mergeCell ref="B18:R18"/>
    <mergeCell ref="B20:B22"/>
    <mergeCell ref="C20:D20"/>
    <mergeCell ref="E20:F20"/>
    <mergeCell ref="G20:N20"/>
    <mergeCell ref="Q21:R21"/>
    <mergeCell ref="K21:L21"/>
    <mergeCell ref="M21:N21"/>
    <mergeCell ref="B29:B31"/>
    <mergeCell ref="C29:D29"/>
    <mergeCell ref="E29:F29"/>
    <mergeCell ref="I30:J30"/>
    <mergeCell ref="M30:N30"/>
    <mergeCell ref="C30:D30"/>
    <mergeCell ref="E30:F30"/>
    <mergeCell ref="G30:H30"/>
    <mergeCell ref="O20:P20"/>
    <mergeCell ref="O21:P21"/>
    <mergeCell ref="C21:D21"/>
    <mergeCell ref="E21:F21"/>
    <mergeCell ref="O30:P30"/>
    <mergeCell ref="O29:P29"/>
    <mergeCell ref="M29:N29"/>
    <mergeCell ref="G29:J29"/>
    <mergeCell ref="G21:H21"/>
    <mergeCell ref="I21:J21"/>
  </mergeCells>
  <pageMargins left="0.7" right="0.7" top="0.75" bottom="0.75" header="0.3" footer="0.3"/>
  <pageSetup orientation="portrait" horizontalDpi="4294967293"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38"/>
  <sheetViews>
    <sheetView showGridLines="0" zoomScale="80" zoomScaleNormal="80" workbookViewId="0">
      <selection activeCell="A2" sqref="A2"/>
    </sheetView>
  </sheetViews>
  <sheetFormatPr baseColWidth="10" defaultColWidth="23.28515625" defaultRowHeight="12.75"/>
  <cols>
    <col min="1" max="1" width="5.85546875" style="111" customWidth="1"/>
    <col min="2" max="2" width="41.85546875" style="111" customWidth="1"/>
    <col min="3" max="11" width="13.140625" style="111" customWidth="1"/>
    <col min="12" max="13" width="9.28515625" style="111" bestFit="1" customWidth="1"/>
    <col min="14" max="14" width="6.7109375" style="111" bestFit="1" customWidth="1"/>
    <col min="15" max="15" width="7.7109375" style="111" bestFit="1" customWidth="1"/>
    <col min="16" max="16" width="9.5703125" style="111" bestFit="1" customWidth="1"/>
    <col min="17" max="16384" width="23.28515625" style="111"/>
  </cols>
  <sheetData>
    <row r="4" spans="2:16" ht="30.75" customHeight="1">
      <c r="B4" s="183" t="s">
        <v>418</v>
      </c>
      <c r="C4" s="393" t="s">
        <v>255</v>
      </c>
      <c r="D4" s="393" t="s">
        <v>256</v>
      </c>
      <c r="E4" s="393" t="s">
        <v>257</v>
      </c>
      <c r="F4" s="393" t="s">
        <v>402</v>
      </c>
      <c r="G4" s="393" t="s">
        <v>252</v>
      </c>
      <c r="H4" s="393" t="s">
        <v>253</v>
      </c>
      <c r="I4" s="393" t="s">
        <v>230</v>
      </c>
      <c r="J4" s="393" t="s">
        <v>414</v>
      </c>
      <c r="K4" s="393" t="s">
        <v>377</v>
      </c>
      <c r="L4" s="184" t="s">
        <v>10</v>
      </c>
      <c r="M4" s="184" t="s">
        <v>14</v>
      </c>
      <c r="N4" s="184" t="s">
        <v>56</v>
      </c>
      <c r="O4" s="184" t="s">
        <v>55</v>
      </c>
      <c r="P4" s="184" t="s">
        <v>20</v>
      </c>
    </row>
    <row r="5" spans="2:16" s="110" customFormat="1" ht="13.5" thickBot="1">
      <c r="B5" s="117" t="s">
        <v>140</v>
      </c>
      <c r="C5" s="117">
        <v>5251.0103600000002</v>
      </c>
      <c r="D5" s="117">
        <v>1963.7821099999999</v>
      </c>
      <c r="E5" s="117">
        <v>2757.0699199999999</v>
      </c>
      <c r="F5" s="117">
        <v>11809.970000000001</v>
      </c>
      <c r="G5" s="117">
        <v>5712.5</v>
      </c>
      <c r="H5" s="117">
        <v>481.26</v>
      </c>
      <c r="I5" s="117">
        <v>1703.2172555771101</v>
      </c>
      <c r="J5" s="117">
        <v>672.71630975026005</v>
      </c>
      <c r="K5" s="117">
        <v>1066.3037412220001</v>
      </c>
      <c r="L5" s="118">
        <v>9971.8623900000002</v>
      </c>
      <c r="M5" s="118">
        <v>11809.970000000001</v>
      </c>
      <c r="N5" s="118">
        <v>6193.76</v>
      </c>
      <c r="O5" s="118">
        <v>3442.2373065493703</v>
      </c>
      <c r="P5" s="117">
        <v>31417.829696549376</v>
      </c>
    </row>
    <row r="6" spans="2:16" ht="13.5" thickBot="1">
      <c r="B6" s="112" t="s">
        <v>141</v>
      </c>
      <c r="C6" s="113">
        <v>0</v>
      </c>
      <c r="D6" s="113">
        <v>1949.6442</v>
      </c>
      <c r="E6" s="113">
        <v>0</v>
      </c>
      <c r="F6" s="113">
        <v>11339.317416870002</v>
      </c>
      <c r="G6" s="113">
        <v>3201.6413086457983</v>
      </c>
      <c r="H6" s="113">
        <v>0</v>
      </c>
      <c r="I6" s="113">
        <v>1703.2172555771119</v>
      </c>
      <c r="J6" s="113">
        <v>0</v>
      </c>
      <c r="K6" s="113">
        <v>1066.3037412220001</v>
      </c>
      <c r="L6" s="119">
        <v>1949.6442</v>
      </c>
      <c r="M6" s="119">
        <v>11339.317416870002</v>
      </c>
      <c r="N6" s="119">
        <v>3201.6413086457983</v>
      </c>
      <c r="O6" s="119">
        <v>2769.5209967991123</v>
      </c>
      <c r="P6" s="113">
        <v>19260.123922314917</v>
      </c>
    </row>
    <row r="7" spans="2:16" ht="13.5" thickBot="1">
      <c r="B7" s="112" t="s">
        <v>142</v>
      </c>
      <c r="C7" s="113">
        <v>5251</v>
      </c>
      <c r="D7" s="113">
        <v>14.13791</v>
      </c>
      <c r="E7" s="113">
        <v>2757.0699199999999</v>
      </c>
      <c r="F7" s="113">
        <v>470.61745400000001</v>
      </c>
      <c r="G7" s="113">
        <v>2510.85988</v>
      </c>
      <c r="H7" s="113">
        <v>481.260763</v>
      </c>
      <c r="I7" s="113">
        <v>0</v>
      </c>
      <c r="J7" s="113">
        <v>672.71630975025982</v>
      </c>
      <c r="K7" s="113">
        <v>0</v>
      </c>
      <c r="L7" s="119">
        <v>8022.2078300000003</v>
      </c>
      <c r="M7" s="119">
        <v>470.61745400000001</v>
      </c>
      <c r="N7" s="119">
        <v>2992.1206430000002</v>
      </c>
      <c r="O7" s="119">
        <v>672.71630975025982</v>
      </c>
      <c r="P7" s="113">
        <v>12157.66223675026</v>
      </c>
    </row>
    <row r="8" spans="2:16" ht="13.5" thickBot="1">
      <c r="B8" s="112" t="s">
        <v>143</v>
      </c>
      <c r="C8" s="113">
        <v>0</v>
      </c>
      <c r="D8" s="113">
        <v>0</v>
      </c>
      <c r="E8" s="113">
        <v>0</v>
      </c>
      <c r="F8" s="113">
        <v>0</v>
      </c>
      <c r="G8" s="113">
        <v>0</v>
      </c>
      <c r="H8" s="113">
        <v>0</v>
      </c>
      <c r="I8" s="113">
        <v>0</v>
      </c>
      <c r="J8" s="113">
        <v>0</v>
      </c>
      <c r="K8" s="113">
        <v>0</v>
      </c>
      <c r="L8" s="119">
        <v>0</v>
      </c>
      <c r="M8" s="119">
        <v>0</v>
      </c>
      <c r="N8" s="119">
        <v>0</v>
      </c>
      <c r="O8" s="119">
        <v>0</v>
      </c>
      <c r="P8" s="113">
        <v>0</v>
      </c>
    </row>
    <row r="9" spans="2:16" s="110" customFormat="1" ht="13.5" thickBot="1">
      <c r="B9" s="115" t="s">
        <v>144</v>
      </c>
      <c r="C9" s="117">
        <v>0</v>
      </c>
      <c r="D9" s="117">
        <v>1.8991100000000001</v>
      </c>
      <c r="E9" s="117">
        <v>0</v>
      </c>
      <c r="F9" s="117">
        <v>2377.06</v>
      </c>
      <c r="G9" s="117">
        <v>2157.92</v>
      </c>
      <c r="H9" s="117">
        <v>0</v>
      </c>
      <c r="I9" s="117">
        <v>15159.641384229801</v>
      </c>
      <c r="J9" s="117">
        <v>2875.2001399330002</v>
      </c>
      <c r="K9" s="117">
        <v>586.98434523499998</v>
      </c>
      <c r="L9" s="118">
        <v>1.8991100000000001</v>
      </c>
      <c r="M9" s="118">
        <v>2377.06</v>
      </c>
      <c r="N9" s="118">
        <v>2157.92</v>
      </c>
      <c r="O9" s="118">
        <v>18621.825869397802</v>
      </c>
      <c r="P9" s="117">
        <v>23158.7049793978</v>
      </c>
    </row>
    <row r="10" spans="2:16" ht="13.5" thickBot="1">
      <c r="B10" s="112" t="s">
        <v>145</v>
      </c>
      <c r="C10" s="113">
        <v>0</v>
      </c>
      <c r="D10" s="113">
        <v>0</v>
      </c>
      <c r="E10" s="113">
        <v>0</v>
      </c>
      <c r="F10" s="113">
        <v>16.00706203</v>
      </c>
      <c r="G10" s="113">
        <v>0</v>
      </c>
      <c r="H10" s="113">
        <v>0</v>
      </c>
      <c r="I10" s="113">
        <v>2150.2989135360003</v>
      </c>
      <c r="J10" s="113">
        <v>2113.0981199999997</v>
      </c>
      <c r="K10" s="113">
        <v>0</v>
      </c>
      <c r="L10" s="119">
        <v>0</v>
      </c>
      <c r="M10" s="119">
        <v>16.00706203</v>
      </c>
      <c r="N10" s="119">
        <v>0</v>
      </c>
      <c r="O10" s="119">
        <v>4263.397033536</v>
      </c>
      <c r="P10" s="113">
        <v>4279.4040955660003</v>
      </c>
    </row>
    <row r="11" spans="2:16" ht="13.5" thickBot="1">
      <c r="B11" s="112" t="s">
        <v>146</v>
      </c>
      <c r="C11" s="113">
        <v>0</v>
      </c>
      <c r="D11" s="113">
        <v>0</v>
      </c>
      <c r="E11" s="113">
        <v>0</v>
      </c>
      <c r="F11" s="113">
        <v>639.31760849000011</v>
      </c>
      <c r="G11" s="113">
        <v>0</v>
      </c>
      <c r="H11" s="113">
        <v>0</v>
      </c>
      <c r="I11" s="113">
        <v>9332.5932823098119</v>
      </c>
      <c r="J11" s="113">
        <v>0</v>
      </c>
      <c r="K11" s="113">
        <v>508.28750275000004</v>
      </c>
      <c r="L11" s="119">
        <v>0</v>
      </c>
      <c r="M11" s="119">
        <v>639.31760849000011</v>
      </c>
      <c r="N11" s="119">
        <v>0</v>
      </c>
      <c r="O11" s="119">
        <v>9840.8807850598114</v>
      </c>
      <c r="P11" s="113">
        <v>10480.198393549812</v>
      </c>
    </row>
    <row r="12" spans="2:16" ht="13.5" thickBot="1">
      <c r="B12" s="112" t="s">
        <v>147</v>
      </c>
      <c r="C12" s="113">
        <v>0</v>
      </c>
      <c r="D12" s="113">
        <v>1.8991100000000001</v>
      </c>
      <c r="E12" s="113">
        <v>0</v>
      </c>
      <c r="F12" s="113">
        <v>1721.7372877518371</v>
      </c>
      <c r="G12" s="113">
        <v>2157.92</v>
      </c>
      <c r="H12" s="113">
        <v>0</v>
      </c>
      <c r="I12" s="113">
        <v>3676.7491883839998</v>
      </c>
      <c r="J12" s="113">
        <v>762.10201993300007</v>
      </c>
      <c r="K12" s="113">
        <v>78.696842485000005</v>
      </c>
      <c r="L12" s="119">
        <v>1.8991100000000001</v>
      </c>
      <c r="M12" s="119">
        <v>1721.7372877518371</v>
      </c>
      <c r="N12" s="119">
        <v>2157.92</v>
      </c>
      <c r="O12" s="119">
        <v>4517.548050802</v>
      </c>
      <c r="P12" s="113">
        <v>8399.1044485538368</v>
      </c>
    </row>
    <row r="13" spans="2:16" ht="13.5" thickBot="1">
      <c r="B13" s="112" t="s">
        <v>148</v>
      </c>
      <c r="C13" s="113">
        <v>0</v>
      </c>
      <c r="D13" s="113">
        <v>0</v>
      </c>
      <c r="E13" s="113">
        <v>0</v>
      </c>
      <c r="F13" s="113">
        <v>180.66220019103719</v>
      </c>
      <c r="G13" s="113">
        <v>0</v>
      </c>
      <c r="H13" s="113">
        <v>0</v>
      </c>
      <c r="I13" s="113">
        <v>0</v>
      </c>
      <c r="J13" s="113">
        <v>0</v>
      </c>
      <c r="K13" s="113">
        <v>0</v>
      </c>
      <c r="L13" s="119">
        <v>0</v>
      </c>
      <c r="M13" s="119">
        <v>180.66220019103719</v>
      </c>
      <c r="N13" s="119">
        <v>0</v>
      </c>
      <c r="O13" s="119">
        <v>0</v>
      </c>
      <c r="P13" s="113">
        <v>180.66220019103719</v>
      </c>
    </row>
    <row r="14" spans="2:16" s="110" customFormat="1" ht="13.5" thickBot="1">
      <c r="B14" s="115" t="s">
        <v>149</v>
      </c>
      <c r="C14" s="117">
        <v>5251.0103600000002</v>
      </c>
      <c r="D14" s="117">
        <v>1965.6712199999999</v>
      </c>
      <c r="E14" s="117">
        <v>2757.0699199999999</v>
      </c>
      <c r="F14" s="117">
        <v>14006.38</v>
      </c>
      <c r="G14" s="117">
        <v>7870.43</v>
      </c>
      <c r="H14" s="117">
        <v>481.25999999999993</v>
      </c>
      <c r="I14" s="117">
        <v>16862.860214938384</v>
      </c>
      <c r="J14" s="117">
        <v>3547.9164480018399</v>
      </c>
      <c r="K14" s="117">
        <v>1653.2880837069999</v>
      </c>
      <c r="L14" s="118">
        <v>9973.7515000000003</v>
      </c>
      <c r="M14" s="118">
        <v>14006.38</v>
      </c>
      <c r="N14" s="118">
        <v>8351.69</v>
      </c>
      <c r="O14" s="118">
        <v>22064.064746647226</v>
      </c>
      <c r="P14" s="117">
        <v>54395.88624664722</v>
      </c>
    </row>
    <row r="15" spans="2:16" ht="13.5" thickBot="1">
      <c r="B15" s="112" t="s">
        <v>150</v>
      </c>
      <c r="C15" s="113">
        <v>0</v>
      </c>
      <c r="D15" s="113">
        <v>0</v>
      </c>
      <c r="E15" s="113">
        <v>0</v>
      </c>
      <c r="F15" s="113">
        <v>8275.48083142</v>
      </c>
      <c r="G15" s="113">
        <v>3110.0342137258012</v>
      </c>
      <c r="H15" s="113">
        <v>338.21504076346491</v>
      </c>
      <c r="I15" s="113">
        <v>2377.2954009082714</v>
      </c>
      <c r="J15" s="113">
        <v>0</v>
      </c>
      <c r="K15" s="113">
        <v>746.41261872024984</v>
      </c>
      <c r="L15" s="119">
        <v>0</v>
      </c>
      <c r="M15" s="119">
        <v>8275.48083142</v>
      </c>
      <c r="N15" s="119">
        <v>3448.2492544892661</v>
      </c>
      <c r="O15" s="119">
        <v>3123.7080196285215</v>
      </c>
      <c r="P15" s="113">
        <v>14847.438105537789</v>
      </c>
    </row>
    <row r="16" spans="2:16" ht="13.5" thickBot="1">
      <c r="B16" s="112" t="s">
        <v>151</v>
      </c>
      <c r="C16" s="113">
        <v>5251</v>
      </c>
      <c r="D16" s="113">
        <v>1965.6712199999999</v>
      </c>
      <c r="E16" s="113">
        <v>2757.0699199999999</v>
      </c>
      <c r="F16" s="113">
        <v>3027.62201129</v>
      </c>
      <c r="G16" s="113">
        <v>4008.7708363906372</v>
      </c>
      <c r="H16" s="113">
        <v>94.76997490650551</v>
      </c>
      <c r="I16" s="113">
        <v>12091.729799658933</v>
      </c>
      <c r="J16" s="113">
        <v>2688.2401292465752</v>
      </c>
      <c r="K16" s="113">
        <v>13.105999999999995</v>
      </c>
      <c r="L16" s="119">
        <v>9973.7411400000001</v>
      </c>
      <c r="M16" s="119">
        <v>3027.62201129</v>
      </c>
      <c r="N16" s="119">
        <v>4103.5408112971427</v>
      </c>
      <c r="O16" s="119">
        <v>14793.075928905508</v>
      </c>
      <c r="P16" s="113">
        <v>31897.97989149265</v>
      </c>
    </row>
    <row r="17" spans="2:16" ht="13.5" thickBot="1">
      <c r="B17" s="112" t="s">
        <v>152</v>
      </c>
      <c r="C17" s="113">
        <v>0</v>
      </c>
      <c r="D17" s="113">
        <v>0</v>
      </c>
      <c r="E17" s="113">
        <v>0</v>
      </c>
      <c r="F17" s="113">
        <v>2703.2828090608014</v>
      </c>
      <c r="G17" s="113">
        <v>751.62091428863766</v>
      </c>
      <c r="H17" s="113">
        <v>48.275747330029446</v>
      </c>
      <c r="I17" s="113">
        <v>280.7368943711931</v>
      </c>
      <c r="J17" s="113">
        <v>764.06071875525959</v>
      </c>
      <c r="K17" s="113">
        <v>144.97196498675029</v>
      </c>
      <c r="L17" s="119">
        <v>0</v>
      </c>
      <c r="M17" s="119">
        <v>2703.2828090608014</v>
      </c>
      <c r="N17" s="119">
        <v>799.89666161866717</v>
      </c>
      <c r="O17" s="119">
        <v>1189.7695781132029</v>
      </c>
      <c r="P17" s="113">
        <v>4692.9490487926714</v>
      </c>
    </row>
    <row r="18" spans="2:16" ht="13.5" thickBot="1">
      <c r="B18" s="112" t="s">
        <v>153</v>
      </c>
      <c r="C18" s="113">
        <v>0</v>
      </c>
      <c r="D18" s="113">
        <v>0</v>
      </c>
      <c r="E18" s="113">
        <v>0</v>
      </c>
      <c r="F18" s="113">
        <v>0</v>
      </c>
      <c r="G18" s="113">
        <v>0</v>
      </c>
      <c r="H18" s="113">
        <v>0</v>
      </c>
      <c r="I18" s="113">
        <v>2113.0981199999997</v>
      </c>
      <c r="J18" s="113">
        <v>95.615600000000001</v>
      </c>
      <c r="K18" s="113">
        <v>748.79750000000001</v>
      </c>
      <c r="L18" s="119">
        <v>0</v>
      </c>
      <c r="M18" s="119">
        <v>0</v>
      </c>
      <c r="N18" s="119">
        <v>0</v>
      </c>
      <c r="O18" s="119">
        <v>2957.5112199999999</v>
      </c>
      <c r="P18" s="113">
        <v>2957.5112199999999</v>
      </c>
    </row>
    <row r="19" spans="2:16" s="110" customFormat="1" ht="13.5" thickBot="1">
      <c r="B19" s="115" t="s">
        <v>154</v>
      </c>
      <c r="C19" s="117">
        <v>96913</v>
      </c>
      <c r="D19" s="117">
        <v>96913</v>
      </c>
      <c r="E19" s="117">
        <v>96913</v>
      </c>
      <c r="F19" s="262">
        <v>53598</v>
      </c>
      <c r="G19" s="117">
        <v>39417.642131379995</v>
      </c>
      <c r="H19" s="117">
        <v>39417.642131379995</v>
      </c>
      <c r="I19" s="117">
        <v>358918.875</v>
      </c>
      <c r="J19" s="117">
        <v>358918.875</v>
      </c>
      <c r="K19" s="117">
        <v>358918.875</v>
      </c>
      <c r="L19" s="118">
        <v>96913</v>
      </c>
      <c r="M19" s="118">
        <v>53598</v>
      </c>
      <c r="N19" s="118">
        <v>39417.642131379995</v>
      </c>
      <c r="O19" s="118">
        <v>358918.875</v>
      </c>
      <c r="P19" s="117"/>
    </row>
    <row r="20" spans="2:16" ht="13.5" thickBot="1">
      <c r="B20" s="112" t="s">
        <v>155</v>
      </c>
      <c r="C20" s="116">
        <v>5.4182724299113638E-2</v>
      </c>
      <c r="D20" s="116">
        <v>2.0282843581356475E-2</v>
      </c>
      <c r="E20" s="116">
        <v>2.8448917276319999E-2</v>
      </c>
      <c r="F20" s="300">
        <v>0.26132281055263257</v>
      </c>
      <c r="G20" s="116">
        <v>0.19966770142586557</v>
      </c>
      <c r="H20" s="116">
        <v>1.2209253876625806E-2</v>
      </c>
      <c r="I20" s="116">
        <v>4.6982372311677352E-2</v>
      </c>
      <c r="J20" s="116">
        <v>9.885009385482554E-3</v>
      </c>
      <c r="K20" s="116">
        <v>4.6063001944575913E-3</v>
      </c>
      <c r="L20" s="120">
        <v>0.10291448515679011</v>
      </c>
      <c r="M20" s="120">
        <v>0.26132281055263257</v>
      </c>
      <c r="N20" s="120">
        <v>0.21187695530249137</v>
      </c>
      <c r="O20" s="120">
        <v>6.1473681891617497E-2</v>
      </c>
      <c r="P20" s="116"/>
    </row>
    <row r="21" spans="2:16" ht="20.25">
      <c r="B21" s="114"/>
      <c r="C21" s="114"/>
      <c r="D21" s="114"/>
      <c r="E21" s="114"/>
      <c r="F21" s="114"/>
      <c r="G21" s="114"/>
      <c r="H21" s="114"/>
      <c r="I21" s="114"/>
      <c r="J21" s="114"/>
      <c r="K21" s="114"/>
      <c r="L21" s="114"/>
      <c r="M21" s="114"/>
      <c r="N21" s="114"/>
      <c r="O21" s="114"/>
      <c r="P21" s="114"/>
    </row>
    <row r="22" spans="2:16" ht="30" customHeight="1">
      <c r="B22" s="183" t="s">
        <v>416</v>
      </c>
      <c r="C22" s="393" t="s">
        <v>255</v>
      </c>
      <c r="D22" s="393" t="s">
        <v>256</v>
      </c>
      <c r="E22" s="393" t="s">
        <v>257</v>
      </c>
      <c r="F22" s="393" t="s">
        <v>402</v>
      </c>
      <c r="G22" s="393" t="s">
        <v>252</v>
      </c>
      <c r="H22" s="393" t="s">
        <v>253</v>
      </c>
      <c r="I22" s="393" t="s">
        <v>230</v>
      </c>
      <c r="J22" s="393" t="s">
        <v>254</v>
      </c>
      <c r="K22" s="393" t="s">
        <v>377</v>
      </c>
      <c r="L22" s="393" t="s">
        <v>10</v>
      </c>
      <c r="M22" s="184" t="s">
        <v>14</v>
      </c>
      <c r="N22" s="184" t="s">
        <v>56</v>
      </c>
      <c r="O22" s="184" t="s">
        <v>55</v>
      </c>
      <c r="P22" s="184" t="s">
        <v>20</v>
      </c>
    </row>
    <row r="23" spans="2:16" s="110" customFormat="1" ht="13.5" thickBot="1">
      <c r="B23" s="117" t="s">
        <v>140</v>
      </c>
      <c r="C23" s="117">
        <v>5194.4015910848202</v>
      </c>
      <c r="D23" s="117">
        <v>2328.4900000000002</v>
      </c>
      <c r="E23" s="117">
        <v>3130.9872699999996</v>
      </c>
      <c r="F23" s="117">
        <v>10956.300000000001</v>
      </c>
      <c r="G23" s="117">
        <v>5674.34</v>
      </c>
      <c r="H23" s="117">
        <v>422.23</v>
      </c>
      <c r="I23" s="117">
        <v>1488.57390677576</v>
      </c>
      <c r="J23" s="117">
        <v>536.79757213761502</v>
      </c>
      <c r="K23" s="117">
        <v>770.15878535182901</v>
      </c>
      <c r="L23" s="118">
        <v>10653.878861084821</v>
      </c>
      <c r="M23" s="118">
        <v>10956.300000000001</v>
      </c>
      <c r="N23" s="118">
        <v>6096.57</v>
      </c>
      <c r="O23" s="118">
        <v>2795.5302642652041</v>
      </c>
      <c r="P23" s="117">
        <v>30502.279125350025</v>
      </c>
    </row>
    <row r="24" spans="2:16" ht="13.5" thickBot="1">
      <c r="B24" s="112" t="s">
        <v>141</v>
      </c>
      <c r="C24" s="113">
        <v>0</v>
      </c>
      <c r="D24" s="113">
        <v>2289.36</v>
      </c>
      <c r="E24" s="113">
        <v>0</v>
      </c>
      <c r="F24" s="113">
        <v>10776.11</v>
      </c>
      <c r="G24" s="113">
        <v>2937.49</v>
      </c>
      <c r="H24" s="113">
        <v>0</v>
      </c>
      <c r="I24" s="113">
        <v>1488.57390677576</v>
      </c>
      <c r="J24" s="113">
        <v>0</v>
      </c>
      <c r="K24" s="113">
        <v>770.15878535182901</v>
      </c>
      <c r="L24" s="119">
        <v>2289.36</v>
      </c>
      <c r="M24" s="119">
        <v>10776.11</v>
      </c>
      <c r="N24" s="119">
        <v>2937.49</v>
      </c>
      <c r="O24" s="119">
        <v>2258.732692127589</v>
      </c>
      <c r="P24" s="113">
        <v>18261.692692127588</v>
      </c>
    </row>
    <row r="25" spans="2:16" ht="13.5" thickBot="1">
      <c r="B25" s="112" t="s">
        <v>142</v>
      </c>
      <c r="C25" s="113">
        <v>5194.4015910848202</v>
      </c>
      <c r="D25" s="113">
        <v>39.130000000000003</v>
      </c>
      <c r="E25" s="113">
        <v>3130.9872699999996</v>
      </c>
      <c r="F25" s="113">
        <v>180.19</v>
      </c>
      <c r="G25" s="113">
        <v>2736.85</v>
      </c>
      <c r="H25" s="113">
        <v>422.23</v>
      </c>
      <c r="I25" s="113">
        <v>0</v>
      </c>
      <c r="J25" s="113">
        <v>536.79757213761502</v>
      </c>
      <c r="K25" s="113">
        <v>0</v>
      </c>
      <c r="L25" s="119">
        <v>8364.5188610848199</v>
      </c>
      <c r="M25" s="119">
        <v>180.19</v>
      </c>
      <c r="N25" s="119">
        <v>3159.08</v>
      </c>
      <c r="O25" s="119">
        <v>536.79757213761502</v>
      </c>
      <c r="P25" s="113">
        <v>12240.586433222436</v>
      </c>
    </row>
    <row r="26" spans="2:16" ht="13.5" thickBot="1">
      <c r="B26" s="112" t="s">
        <v>143</v>
      </c>
      <c r="C26" s="113">
        <v>0</v>
      </c>
      <c r="D26" s="113">
        <v>0</v>
      </c>
      <c r="E26" s="113">
        <v>0</v>
      </c>
      <c r="F26" s="113">
        <v>0</v>
      </c>
      <c r="G26" s="113">
        <v>0</v>
      </c>
      <c r="H26" s="113">
        <v>0</v>
      </c>
      <c r="I26" s="113">
        <v>0</v>
      </c>
      <c r="J26" s="113">
        <v>0</v>
      </c>
      <c r="K26" s="113">
        <v>0</v>
      </c>
      <c r="L26" s="119">
        <v>0</v>
      </c>
      <c r="M26" s="119">
        <v>0</v>
      </c>
      <c r="N26" s="119">
        <v>0</v>
      </c>
      <c r="O26" s="119">
        <v>0</v>
      </c>
      <c r="P26" s="113">
        <v>0</v>
      </c>
    </row>
    <row r="27" spans="2:16" s="110" customFormat="1" ht="13.5" thickBot="1">
      <c r="B27" s="115" t="s">
        <v>144</v>
      </c>
      <c r="C27" s="117" t="s">
        <v>259</v>
      </c>
      <c r="D27" s="117">
        <v>1.9499999999998181</v>
      </c>
      <c r="E27" s="117">
        <v>0</v>
      </c>
      <c r="F27" s="262">
        <v>3285.2476997206259</v>
      </c>
      <c r="G27" s="117">
        <v>1795.63</v>
      </c>
      <c r="H27" s="117">
        <v>18.110000000000014</v>
      </c>
      <c r="I27" s="117">
        <v>11408.151284754749</v>
      </c>
      <c r="J27" s="117">
        <v>1547.9916339156871</v>
      </c>
      <c r="K27" s="117">
        <v>175.57388572700006</v>
      </c>
      <c r="L27" s="118">
        <v>1.9499999999998181</v>
      </c>
      <c r="M27" s="118">
        <v>3285.2476997206259</v>
      </c>
      <c r="N27" s="118">
        <v>1813.7400000000002</v>
      </c>
      <c r="O27" s="118">
        <v>13131.716804397438</v>
      </c>
      <c r="P27" s="117">
        <v>18232.654504118065</v>
      </c>
    </row>
    <row r="28" spans="2:16" ht="13.5" thickBot="1">
      <c r="B28" s="112" t="s">
        <v>145</v>
      </c>
      <c r="C28" s="113">
        <v>0</v>
      </c>
      <c r="D28" s="113">
        <v>0</v>
      </c>
      <c r="E28" s="113">
        <v>0</v>
      </c>
      <c r="F28" s="113">
        <v>27.896858100000003</v>
      </c>
      <c r="G28" s="113">
        <v>0</v>
      </c>
      <c r="H28" s="113">
        <v>0</v>
      </c>
      <c r="I28" s="113">
        <v>1901.1217695618009</v>
      </c>
      <c r="J28" s="113">
        <v>128.90879999999999</v>
      </c>
      <c r="K28" s="113">
        <v>0</v>
      </c>
      <c r="L28" s="119">
        <v>0</v>
      </c>
      <c r="M28" s="119">
        <v>27.896858100000003</v>
      </c>
      <c r="N28" s="119">
        <v>0</v>
      </c>
      <c r="O28" s="119">
        <v>2030.0305695618008</v>
      </c>
      <c r="P28" s="113">
        <v>2057.9274276618007</v>
      </c>
    </row>
    <row r="29" spans="2:16" ht="13.5" thickBot="1">
      <c r="B29" s="112" t="s">
        <v>146</v>
      </c>
      <c r="C29" s="113">
        <v>0</v>
      </c>
      <c r="D29" s="113">
        <v>0</v>
      </c>
      <c r="E29" s="113">
        <v>0</v>
      </c>
      <c r="F29" s="113">
        <v>595.00909092999996</v>
      </c>
      <c r="G29" s="113">
        <v>0</v>
      </c>
      <c r="H29" s="113">
        <v>0</v>
      </c>
      <c r="I29" s="113">
        <v>8745.8165714598981</v>
      </c>
      <c r="J29" s="113">
        <v>455.81320000000011</v>
      </c>
      <c r="K29" s="113">
        <v>0</v>
      </c>
      <c r="L29" s="119">
        <v>0</v>
      </c>
      <c r="M29" s="119">
        <v>595.00909092999996</v>
      </c>
      <c r="N29" s="119">
        <v>0</v>
      </c>
      <c r="O29" s="119">
        <v>9201.6297714598986</v>
      </c>
      <c r="P29" s="113">
        <v>9796.6388623898983</v>
      </c>
    </row>
    <row r="30" spans="2:16" ht="13.5" thickBot="1">
      <c r="B30" s="112" t="s">
        <v>147</v>
      </c>
      <c r="C30" s="113">
        <v>0</v>
      </c>
      <c r="D30" s="113">
        <v>1.9499999999998181</v>
      </c>
      <c r="E30" s="113">
        <v>0</v>
      </c>
      <c r="F30" s="113">
        <v>2662.3417506906258</v>
      </c>
      <c r="G30" s="113">
        <v>1795.63</v>
      </c>
      <c r="H30" s="113">
        <v>18.110000000000014</v>
      </c>
      <c r="I30" s="113">
        <v>761.2129437330002</v>
      </c>
      <c r="J30" s="113">
        <v>963.2696344082733</v>
      </c>
      <c r="K30" s="113">
        <v>175.573885727</v>
      </c>
      <c r="L30" s="119">
        <v>1.9499999999998181</v>
      </c>
      <c r="M30" s="119">
        <v>2662.3417506906258</v>
      </c>
      <c r="N30" s="119">
        <v>1813.7400000000002</v>
      </c>
      <c r="O30" s="119">
        <v>1900.0564638682736</v>
      </c>
      <c r="P30" s="113">
        <v>6378.0882145588994</v>
      </c>
    </row>
    <row r="31" spans="2:16" ht="13.5" thickBot="1">
      <c r="B31" s="112" t="s">
        <v>148</v>
      </c>
      <c r="C31" s="113">
        <v>0</v>
      </c>
      <c r="D31" s="113">
        <v>0</v>
      </c>
      <c r="E31" s="113">
        <v>0</v>
      </c>
      <c r="F31" s="113">
        <v>180.41558498060888</v>
      </c>
      <c r="G31" s="113">
        <v>0</v>
      </c>
      <c r="H31" s="113">
        <v>0</v>
      </c>
      <c r="I31" s="113">
        <v>0</v>
      </c>
      <c r="J31" s="113">
        <v>0</v>
      </c>
      <c r="K31" s="113">
        <v>0</v>
      </c>
      <c r="L31" s="119">
        <v>0</v>
      </c>
      <c r="M31" s="119">
        <v>180.41558498060888</v>
      </c>
      <c r="N31" s="119">
        <v>0</v>
      </c>
      <c r="O31" s="119">
        <v>0</v>
      </c>
      <c r="P31" s="113">
        <v>180.41558498060888</v>
      </c>
    </row>
    <row r="32" spans="2:16" s="110" customFormat="1" ht="13.5" thickBot="1">
      <c r="B32" s="115" t="s">
        <v>149</v>
      </c>
      <c r="C32" s="117">
        <v>5194.4015910848302</v>
      </c>
      <c r="D32" s="117">
        <v>2330.44</v>
      </c>
      <c r="E32" s="117">
        <v>3130.9872700000001</v>
      </c>
      <c r="F32" s="117">
        <v>14061.13</v>
      </c>
      <c r="G32" s="117">
        <v>7469.97</v>
      </c>
      <c r="H32" s="117">
        <v>440.34000000000003</v>
      </c>
      <c r="I32" s="117">
        <v>12896.72519153051</v>
      </c>
      <c r="J32" s="117">
        <v>2084.7892060533022</v>
      </c>
      <c r="K32" s="117">
        <v>945.73267107882907</v>
      </c>
      <c r="L32" s="118">
        <v>10655.82886108483</v>
      </c>
      <c r="M32" s="118">
        <v>14061.13</v>
      </c>
      <c r="N32" s="118">
        <v>7910.31</v>
      </c>
      <c r="O32" s="118">
        <v>15927.24706866264</v>
      </c>
      <c r="P32" s="117">
        <v>48554.515929747475</v>
      </c>
    </row>
    <row r="33" spans="2:16" ht="13.5" thickBot="1">
      <c r="B33" s="112" t="s">
        <v>150</v>
      </c>
      <c r="C33" s="113">
        <v>0</v>
      </c>
      <c r="D33" s="113">
        <v>0</v>
      </c>
      <c r="E33" s="113">
        <v>0</v>
      </c>
      <c r="F33" s="113">
        <v>8269.1584306000004</v>
      </c>
      <c r="G33" s="113">
        <v>3092.6939644726526</v>
      </c>
      <c r="H33" s="113">
        <v>349.65500493869803</v>
      </c>
      <c r="I33" s="113">
        <v>87.296234214240584</v>
      </c>
      <c r="J33" s="113">
        <v>0</v>
      </c>
      <c r="K33" s="113">
        <v>0</v>
      </c>
      <c r="L33" s="119">
        <v>0</v>
      </c>
      <c r="M33" s="119">
        <v>8269.1584306000004</v>
      </c>
      <c r="N33" s="119">
        <v>3442.3489694113505</v>
      </c>
      <c r="O33" s="119">
        <v>87.296234214240584</v>
      </c>
      <c r="P33" s="113">
        <v>11798.803634225591</v>
      </c>
    </row>
    <row r="34" spans="2:16" ht="13.5" thickBot="1">
      <c r="B34" s="112" t="s">
        <v>151</v>
      </c>
      <c r="C34" s="113">
        <v>5194.4015910848302</v>
      </c>
      <c r="D34" s="113">
        <v>2330.44</v>
      </c>
      <c r="E34" s="113">
        <v>3130.9872700000001</v>
      </c>
      <c r="F34" s="113">
        <v>3272.2421276529303</v>
      </c>
      <c r="G34" s="113">
        <v>3818.2956409463272</v>
      </c>
      <c r="H34" s="113">
        <v>90.681861702486344</v>
      </c>
      <c r="I34" s="113">
        <v>12237.31543905207</v>
      </c>
      <c r="J34" s="113">
        <v>44.6400000000001</v>
      </c>
      <c r="K34" s="113">
        <v>538.39354194422231</v>
      </c>
      <c r="L34" s="119">
        <v>10655.82886108483</v>
      </c>
      <c r="M34" s="119">
        <v>3272.2421276529303</v>
      </c>
      <c r="N34" s="119">
        <v>3908.9775026488137</v>
      </c>
      <c r="O34" s="119">
        <v>12820.348980996292</v>
      </c>
      <c r="P34" s="113">
        <v>30657.397472382865</v>
      </c>
    </row>
    <row r="35" spans="2:16" ht="13.5" thickBot="1">
      <c r="B35" s="112" t="s">
        <v>152</v>
      </c>
      <c r="C35" s="113">
        <v>0</v>
      </c>
      <c r="D35" s="113">
        <v>0</v>
      </c>
      <c r="E35" s="113">
        <v>0</v>
      </c>
      <c r="F35" s="113">
        <v>2519.7288121570864</v>
      </c>
      <c r="G35" s="113">
        <v>558.98642707843055</v>
      </c>
      <c r="H35" s="113">
        <v>0</v>
      </c>
      <c r="I35" s="113">
        <v>174.83573826416273</v>
      </c>
      <c r="J35" s="113">
        <v>27.869526098962194</v>
      </c>
      <c r="K35" s="113">
        <v>159.26862913460721</v>
      </c>
      <c r="L35" s="119">
        <v>0</v>
      </c>
      <c r="M35" s="119">
        <v>2519.7288121570864</v>
      </c>
      <c r="N35" s="119">
        <v>558.98642707843055</v>
      </c>
      <c r="O35" s="119">
        <v>361.97389349773209</v>
      </c>
      <c r="P35" s="113">
        <v>3440.6891327332492</v>
      </c>
    </row>
    <row r="36" spans="2:16" ht="13.5" thickBot="1">
      <c r="B36" s="112" t="s">
        <v>153</v>
      </c>
      <c r="C36" s="113">
        <v>0</v>
      </c>
      <c r="D36" s="113">
        <v>0</v>
      </c>
      <c r="E36" s="113">
        <v>0</v>
      </c>
      <c r="F36" s="113">
        <v>0</v>
      </c>
      <c r="G36" s="113">
        <v>0</v>
      </c>
      <c r="H36" s="113">
        <v>0</v>
      </c>
      <c r="I36" s="113">
        <v>397.27778000000006</v>
      </c>
      <c r="J36" s="113">
        <v>2012.2796799543364</v>
      </c>
      <c r="K36" s="113">
        <v>248.07049999999998</v>
      </c>
      <c r="L36" s="119">
        <v>0</v>
      </c>
      <c r="M36" s="119">
        <v>0</v>
      </c>
      <c r="N36" s="119">
        <v>0</v>
      </c>
      <c r="O36" s="119">
        <v>2657.6279599543363</v>
      </c>
      <c r="P36" s="113">
        <v>2657.6279599543363</v>
      </c>
    </row>
    <row r="37" spans="2:16" s="110" customFormat="1" ht="13.5" thickBot="1">
      <c r="B37" s="115" t="s">
        <v>154</v>
      </c>
      <c r="C37" s="262">
        <v>102179</v>
      </c>
      <c r="D37" s="262">
        <v>102179</v>
      </c>
      <c r="E37" s="262">
        <v>102179</v>
      </c>
      <c r="F37" s="262">
        <v>51458.853738589998</v>
      </c>
      <c r="G37" s="117">
        <v>37686.705640657499</v>
      </c>
      <c r="H37" s="117">
        <v>37686.705640657499</v>
      </c>
      <c r="I37" s="117">
        <v>352330.875</v>
      </c>
      <c r="J37" s="117">
        <v>352330.875</v>
      </c>
      <c r="K37" s="117">
        <v>352330.875</v>
      </c>
      <c r="L37" s="118">
        <v>102179</v>
      </c>
      <c r="M37" s="118">
        <v>51458.853738589998</v>
      </c>
      <c r="N37" s="118">
        <v>37686.705640657499</v>
      </c>
      <c r="O37" s="118">
        <v>352330.875</v>
      </c>
      <c r="P37" s="117"/>
    </row>
    <row r="38" spans="2:16" ht="13.5" thickBot="1">
      <c r="B38" s="112" t="s">
        <v>155</v>
      </c>
      <c r="C38" s="116">
        <v>5.0836293084536258E-2</v>
      </c>
      <c r="D38" s="116">
        <v>2.2807426183462355E-2</v>
      </c>
      <c r="E38" s="116">
        <v>3.0642179606377044E-2</v>
      </c>
      <c r="F38" s="300">
        <v>0.27324996533016987</v>
      </c>
      <c r="G38" s="116">
        <v>0.19821233703009536</v>
      </c>
      <c r="H38" s="116">
        <v>1.1684226374112908E-2</v>
      </c>
      <c r="I38" s="116">
        <v>3.6604016583929838E-2</v>
      </c>
      <c r="J38" s="116">
        <v>5.9171345856456727E-3</v>
      </c>
      <c r="K38" s="116">
        <v>2.6842174165940726E-3</v>
      </c>
      <c r="L38" s="120">
        <v>0.10428589887437567</v>
      </c>
      <c r="M38" s="120">
        <v>0.27324996533016987</v>
      </c>
      <c r="N38" s="120">
        <v>0.20989656340420826</v>
      </c>
      <c r="O38" s="120">
        <v>4.5205368586169588E-2</v>
      </c>
      <c r="P38" s="116"/>
    </row>
  </sheetData>
  <pageMargins left="0.7" right="0.7" top="0.75" bottom="0.75" header="0.3" footer="0.3"/>
  <pageSetup paperSize="9" orientation="portrait"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zoomScale="80" zoomScaleNormal="80" workbookViewId="0">
      <selection activeCell="A2" sqref="A2"/>
    </sheetView>
  </sheetViews>
  <sheetFormatPr baseColWidth="10" defaultRowHeight="12.75"/>
  <cols>
    <col min="2" max="2" width="51.28515625" bestFit="1" customWidth="1"/>
    <col min="11" max="11" width="14" customWidth="1"/>
    <col min="12" max="12" width="12.85546875" customWidth="1"/>
  </cols>
  <sheetData>
    <row r="1" spans="1:18">
      <c r="A1" s="340"/>
    </row>
    <row r="3" spans="1:18">
      <c r="B3" s="539"/>
      <c r="C3" s="539"/>
      <c r="D3" s="539"/>
      <c r="E3" s="539"/>
      <c r="F3" s="539"/>
      <c r="G3" s="539"/>
      <c r="H3" s="539"/>
      <c r="I3" s="539"/>
      <c r="J3" s="539"/>
      <c r="K3" s="539"/>
      <c r="L3" s="539"/>
      <c r="M3" s="539"/>
      <c r="N3" s="539"/>
      <c r="O3" s="539"/>
      <c r="P3" s="539"/>
      <c r="Q3" s="539"/>
      <c r="R3" s="539"/>
    </row>
    <row r="4" spans="1:18">
      <c r="B4" s="201"/>
      <c r="C4" s="201"/>
      <c r="D4" s="201"/>
      <c r="E4" s="201"/>
      <c r="F4" s="201"/>
      <c r="G4" s="201"/>
      <c r="H4" s="201"/>
      <c r="I4" s="201"/>
      <c r="J4" s="201"/>
      <c r="K4" s="201"/>
      <c r="L4" s="201"/>
      <c r="M4" s="201"/>
      <c r="N4" s="201"/>
      <c r="O4" s="201"/>
      <c r="P4" s="201"/>
      <c r="Q4" s="201"/>
      <c r="R4" s="201"/>
    </row>
    <row r="5" spans="1:18">
      <c r="B5" s="237"/>
      <c r="C5" s="540" t="s">
        <v>417</v>
      </c>
      <c r="D5" s="541"/>
      <c r="E5" s="541"/>
      <c r="F5" s="541"/>
      <c r="G5" s="541"/>
      <c r="H5" s="541"/>
      <c r="I5" s="541"/>
      <c r="J5" s="541"/>
      <c r="K5" s="541"/>
      <c r="L5" s="541"/>
      <c r="M5" s="541"/>
      <c r="N5" s="541"/>
      <c r="O5" s="541"/>
      <c r="P5" s="541"/>
      <c r="Q5" s="541"/>
      <c r="R5" s="541"/>
    </row>
    <row r="6" spans="1:18" ht="33.75">
      <c r="B6" s="202"/>
      <c r="C6" s="455" t="s">
        <v>64</v>
      </c>
      <c r="D6" s="455" t="s">
        <v>244</v>
      </c>
      <c r="E6" s="455" t="s">
        <v>65</v>
      </c>
      <c r="F6" s="455" t="s">
        <v>66</v>
      </c>
      <c r="G6" s="455" t="s">
        <v>67</v>
      </c>
      <c r="H6" s="455" t="s">
        <v>245</v>
      </c>
      <c r="I6" s="456" t="s">
        <v>197</v>
      </c>
      <c r="J6" s="456" t="s">
        <v>118</v>
      </c>
      <c r="K6" s="456" t="s">
        <v>246</v>
      </c>
      <c r="L6" s="456" t="s">
        <v>126</v>
      </c>
      <c r="M6" s="456" t="s">
        <v>33</v>
      </c>
      <c r="N6" s="456" t="s">
        <v>247</v>
      </c>
      <c r="O6" s="456" t="s">
        <v>248</v>
      </c>
      <c r="P6" s="456" t="s">
        <v>249</v>
      </c>
      <c r="Q6" s="456" t="s">
        <v>116</v>
      </c>
      <c r="R6" s="456" t="s">
        <v>117</v>
      </c>
    </row>
    <row r="7" spans="1:18">
      <c r="B7" s="202"/>
      <c r="C7" s="203" t="s">
        <v>250</v>
      </c>
      <c r="D7" s="203" t="s">
        <v>250</v>
      </c>
      <c r="E7" s="203" t="s">
        <v>250</v>
      </c>
      <c r="F7" s="203" t="s">
        <v>250</v>
      </c>
      <c r="G7" s="203" t="s">
        <v>250</v>
      </c>
      <c r="H7" s="203" t="s">
        <v>250</v>
      </c>
      <c r="I7" s="203" t="s">
        <v>250</v>
      </c>
      <c r="J7" s="203" t="s">
        <v>250</v>
      </c>
      <c r="K7" s="203" t="s">
        <v>250</v>
      </c>
      <c r="L7" s="203" t="s">
        <v>250</v>
      </c>
      <c r="M7" s="203" t="s">
        <v>250</v>
      </c>
      <c r="N7" s="203" t="s">
        <v>250</v>
      </c>
      <c r="O7" s="203" t="s">
        <v>250</v>
      </c>
      <c r="P7" s="203" t="s">
        <v>250</v>
      </c>
      <c r="Q7" s="203" t="s">
        <v>250</v>
      </c>
      <c r="R7" s="203" t="s">
        <v>250</v>
      </c>
    </row>
    <row r="8" spans="1:18">
      <c r="B8" s="204"/>
      <c r="C8" s="205"/>
      <c r="D8" s="205"/>
      <c r="E8" s="205"/>
      <c r="F8" s="205"/>
      <c r="G8" s="205"/>
      <c r="H8" s="205"/>
      <c r="I8" s="205"/>
      <c r="J8" s="205"/>
      <c r="K8" s="205"/>
      <c r="L8" s="205"/>
      <c r="M8" s="205"/>
      <c r="N8" s="205"/>
      <c r="O8" s="205"/>
      <c r="P8" s="205"/>
      <c r="Q8" s="205"/>
      <c r="R8" s="205"/>
    </row>
    <row r="9" spans="1:18">
      <c r="B9" s="461" t="s">
        <v>222</v>
      </c>
      <c r="C9" s="207">
        <v>38549</v>
      </c>
      <c r="D9" s="207">
        <v>91553</v>
      </c>
      <c r="E9" s="206">
        <v>130102</v>
      </c>
      <c r="F9" s="206">
        <v>1425</v>
      </c>
      <c r="G9" s="206">
        <v>0</v>
      </c>
      <c r="H9" s="206">
        <v>128677</v>
      </c>
      <c r="I9" s="206">
        <v>130102</v>
      </c>
      <c r="J9" s="206">
        <v>0</v>
      </c>
      <c r="K9" s="206">
        <v>0</v>
      </c>
      <c r="L9" s="206">
        <v>0</v>
      </c>
      <c r="M9" s="206">
        <v>-570</v>
      </c>
      <c r="N9" s="206">
        <v>-570</v>
      </c>
      <c r="O9" s="206">
        <v>5699</v>
      </c>
      <c r="P9" s="206">
        <v>34711</v>
      </c>
      <c r="Q9" s="206">
        <v>-1564</v>
      </c>
      <c r="R9" s="206">
        <v>33147</v>
      </c>
    </row>
    <row r="10" spans="1:18">
      <c r="B10" s="462" t="s">
        <v>223</v>
      </c>
      <c r="C10" s="207">
        <v>104114</v>
      </c>
      <c r="D10" s="207">
        <v>256192</v>
      </c>
      <c r="E10" s="206">
        <v>360306</v>
      </c>
      <c r="F10" s="206">
        <v>101406</v>
      </c>
      <c r="G10" s="206">
        <v>112536</v>
      </c>
      <c r="H10" s="206">
        <v>146364</v>
      </c>
      <c r="I10" s="206">
        <v>360306</v>
      </c>
      <c r="J10" s="206">
        <v>157456</v>
      </c>
      <c r="K10" s="206">
        <v>-48965</v>
      </c>
      <c r="L10" s="206">
        <v>108491</v>
      </c>
      <c r="M10" s="206">
        <v>77637</v>
      </c>
      <c r="N10" s="206">
        <v>50164</v>
      </c>
      <c r="O10" s="206">
        <v>15717</v>
      </c>
      <c r="P10" s="206">
        <v>65996</v>
      </c>
      <c r="Q10" s="206">
        <v>-12751</v>
      </c>
      <c r="R10" s="206">
        <v>53245</v>
      </c>
    </row>
    <row r="11" spans="1:18">
      <c r="B11" s="462" t="s">
        <v>224</v>
      </c>
      <c r="C11" s="207">
        <v>104998</v>
      </c>
      <c r="D11" s="207">
        <v>328977</v>
      </c>
      <c r="E11" s="206">
        <v>433975</v>
      </c>
      <c r="F11" s="206">
        <v>62945</v>
      </c>
      <c r="G11" s="206">
        <v>91358</v>
      </c>
      <c r="H11" s="206">
        <v>279672</v>
      </c>
      <c r="I11" s="206">
        <v>433975</v>
      </c>
      <c r="J11" s="206">
        <v>49112</v>
      </c>
      <c r="K11" s="206">
        <v>-3408</v>
      </c>
      <c r="L11" s="206">
        <v>45704</v>
      </c>
      <c r="M11" s="206">
        <v>40186</v>
      </c>
      <c r="N11" s="206">
        <v>31180</v>
      </c>
      <c r="O11" s="206">
        <v>57041</v>
      </c>
      <c r="P11" s="206">
        <v>88935</v>
      </c>
      <c r="Q11" s="206">
        <v>-34720</v>
      </c>
      <c r="R11" s="206">
        <v>54215</v>
      </c>
    </row>
    <row r="12" spans="1:18">
      <c r="B12" s="462" t="s">
        <v>225</v>
      </c>
      <c r="C12" s="207">
        <v>314012</v>
      </c>
      <c r="D12" s="207">
        <v>1345560</v>
      </c>
      <c r="E12" s="206">
        <v>1659572</v>
      </c>
      <c r="F12" s="206">
        <v>514741</v>
      </c>
      <c r="G12" s="206">
        <v>402674</v>
      </c>
      <c r="H12" s="206">
        <v>742157</v>
      </c>
      <c r="I12" s="206">
        <v>1659572</v>
      </c>
      <c r="J12" s="206">
        <v>1027673</v>
      </c>
      <c r="K12" s="206">
        <v>-569018</v>
      </c>
      <c r="L12" s="206">
        <v>458655</v>
      </c>
      <c r="M12" s="206">
        <v>270917</v>
      </c>
      <c r="N12" s="206">
        <v>202374</v>
      </c>
      <c r="O12" s="206">
        <v>33221</v>
      </c>
      <c r="P12" s="206">
        <v>235604</v>
      </c>
      <c r="Q12" s="206">
        <v>-67438</v>
      </c>
      <c r="R12" s="206">
        <v>168166</v>
      </c>
    </row>
    <row r="13" spans="1:18">
      <c r="B13" s="462" t="s">
        <v>226</v>
      </c>
      <c r="C13" s="207">
        <v>12019</v>
      </c>
      <c r="D13" s="207">
        <v>1136</v>
      </c>
      <c r="E13" s="206">
        <v>13155</v>
      </c>
      <c r="F13" s="206">
        <v>10373</v>
      </c>
      <c r="G13" s="206">
        <v>0</v>
      </c>
      <c r="H13" s="206">
        <v>2782</v>
      </c>
      <c r="I13" s="206">
        <v>13155</v>
      </c>
      <c r="J13" s="206">
        <v>3740</v>
      </c>
      <c r="K13" s="206">
        <v>-489</v>
      </c>
      <c r="L13" s="206">
        <v>3251</v>
      </c>
      <c r="M13" s="206">
        <v>1466</v>
      </c>
      <c r="N13" s="206">
        <v>1335</v>
      </c>
      <c r="O13" s="206">
        <v>361</v>
      </c>
      <c r="P13" s="206">
        <v>1696</v>
      </c>
      <c r="Q13" s="206">
        <v>-375</v>
      </c>
      <c r="R13" s="206">
        <v>1321</v>
      </c>
    </row>
    <row r="14" spans="1:18">
      <c r="B14" s="462" t="s">
        <v>261</v>
      </c>
      <c r="C14" s="207">
        <v>58481</v>
      </c>
      <c r="D14" s="207">
        <v>238573</v>
      </c>
      <c r="E14" s="206">
        <v>297054</v>
      </c>
      <c r="F14" s="206">
        <v>37929</v>
      </c>
      <c r="G14" s="206">
        <v>33908</v>
      </c>
      <c r="H14" s="206">
        <v>225217</v>
      </c>
      <c r="I14" s="206">
        <v>297054</v>
      </c>
      <c r="J14" s="206">
        <v>73334</v>
      </c>
      <c r="K14" s="206">
        <v>-25709</v>
      </c>
      <c r="L14" s="206">
        <v>47625</v>
      </c>
      <c r="M14" s="206">
        <v>40846</v>
      </c>
      <c r="N14" s="206">
        <v>19790</v>
      </c>
      <c r="O14" s="206">
        <v>21656</v>
      </c>
      <c r="P14" s="206">
        <v>41578</v>
      </c>
      <c r="Q14" s="206">
        <v>1609</v>
      </c>
      <c r="R14" s="206">
        <v>43187</v>
      </c>
    </row>
    <row r="15" spans="1:18">
      <c r="B15" s="462" t="s">
        <v>227</v>
      </c>
      <c r="C15" s="207">
        <v>293253</v>
      </c>
      <c r="D15" s="207">
        <v>897262</v>
      </c>
      <c r="E15" s="206">
        <v>1190515</v>
      </c>
      <c r="F15" s="206">
        <v>161111</v>
      </c>
      <c r="G15" s="206">
        <v>189964</v>
      </c>
      <c r="H15" s="206">
        <v>839440</v>
      </c>
      <c r="I15" s="206">
        <v>1190515</v>
      </c>
      <c r="J15" s="206">
        <v>206382</v>
      </c>
      <c r="K15" s="206">
        <v>-52373</v>
      </c>
      <c r="L15" s="206">
        <v>154009</v>
      </c>
      <c r="M15" s="206">
        <v>116513</v>
      </c>
      <c r="N15" s="206">
        <v>80034</v>
      </c>
      <c r="O15" s="206">
        <v>95209</v>
      </c>
      <c r="P15" s="206">
        <v>249250</v>
      </c>
      <c r="Q15" s="206">
        <v>-53158</v>
      </c>
      <c r="R15" s="206">
        <v>196092</v>
      </c>
    </row>
    <row r="16" spans="1:18">
      <c r="B16" s="462" t="s">
        <v>228</v>
      </c>
      <c r="C16" s="207">
        <v>393312</v>
      </c>
      <c r="D16" s="207">
        <v>4928743</v>
      </c>
      <c r="E16" s="206">
        <v>5322055</v>
      </c>
      <c r="F16" s="206">
        <v>334892</v>
      </c>
      <c r="G16" s="206">
        <v>226400</v>
      </c>
      <c r="H16" s="206">
        <v>4760763</v>
      </c>
      <c r="I16" s="206">
        <v>5322055</v>
      </c>
      <c r="J16" s="206">
        <v>63</v>
      </c>
      <c r="K16" s="206">
        <v>-80</v>
      </c>
      <c r="L16" s="206">
        <v>-17</v>
      </c>
      <c r="M16" s="206">
        <v>-41353</v>
      </c>
      <c r="N16" s="206">
        <v>-41556</v>
      </c>
      <c r="O16" s="206">
        <v>-118572</v>
      </c>
      <c r="P16" s="206">
        <v>38456</v>
      </c>
      <c r="Q16" s="206">
        <v>29396</v>
      </c>
      <c r="R16" s="206">
        <v>67852</v>
      </c>
    </row>
    <row r="17" spans="2:18">
      <c r="B17" s="462" t="s">
        <v>229</v>
      </c>
      <c r="C17" s="207">
        <v>152359</v>
      </c>
      <c r="D17" s="207">
        <v>156990</v>
      </c>
      <c r="E17" s="206">
        <v>309349</v>
      </c>
      <c r="F17" s="206">
        <v>112657</v>
      </c>
      <c r="G17" s="206">
        <v>467</v>
      </c>
      <c r="H17" s="206">
        <v>196225</v>
      </c>
      <c r="I17" s="206">
        <v>309349</v>
      </c>
      <c r="J17" s="206">
        <v>223163</v>
      </c>
      <c r="K17" s="206">
        <v>-126419</v>
      </c>
      <c r="L17" s="206">
        <v>96744</v>
      </c>
      <c r="M17" s="206">
        <v>88262</v>
      </c>
      <c r="N17" s="206">
        <v>77705</v>
      </c>
      <c r="O17" s="206">
        <v>21706</v>
      </c>
      <c r="P17" s="206">
        <v>99412</v>
      </c>
      <c r="Q17" s="206">
        <v>-33999</v>
      </c>
      <c r="R17" s="206">
        <v>65413</v>
      </c>
    </row>
    <row r="18" spans="2:18">
      <c r="B18" s="462" t="s">
        <v>230</v>
      </c>
      <c r="C18" s="207">
        <v>197586</v>
      </c>
      <c r="D18" s="207">
        <v>93951</v>
      </c>
      <c r="E18" s="206">
        <v>291537</v>
      </c>
      <c r="F18" s="206">
        <v>176764</v>
      </c>
      <c r="G18" s="206">
        <v>2702</v>
      </c>
      <c r="H18" s="206">
        <v>112071</v>
      </c>
      <c r="I18" s="206">
        <v>291537</v>
      </c>
      <c r="J18" s="206">
        <v>370044</v>
      </c>
      <c r="K18" s="206">
        <v>-289553</v>
      </c>
      <c r="L18" s="206">
        <v>80491</v>
      </c>
      <c r="M18" s="206">
        <v>70398</v>
      </c>
      <c r="N18" s="206">
        <v>65267</v>
      </c>
      <c r="O18" s="206">
        <v>-1058</v>
      </c>
      <c r="P18" s="206">
        <v>64209</v>
      </c>
      <c r="Q18" s="206">
        <v>-21097</v>
      </c>
      <c r="R18" s="206">
        <v>43112</v>
      </c>
    </row>
    <row r="19" spans="2:18">
      <c r="B19" s="462" t="s">
        <v>262</v>
      </c>
      <c r="C19" s="207">
        <v>106494</v>
      </c>
      <c r="D19" s="207">
        <v>333033</v>
      </c>
      <c r="E19" s="206">
        <v>439527</v>
      </c>
      <c r="F19" s="206">
        <v>273730</v>
      </c>
      <c r="G19" s="206">
        <v>7225</v>
      </c>
      <c r="H19" s="206">
        <v>158572</v>
      </c>
      <c r="I19" s="206">
        <v>439527</v>
      </c>
      <c r="J19" s="206">
        <v>77522</v>
      </c>
      <c r="K19" s="206">
        <v>-32168</v>
      </c>
      <c r="L19" s="206">
        <v>45354</v>
      </c>
      <c r="M19" s="206">
        <v>42352</v>
      </c>
      <c r="N19" s="206">
        <v>42348</v>
      </c>
      <c r="O19" s="206">
        <v>-9940</v>
      </c>
      <c r="P19" s="206">
        <v>32408</v>
      </c>
      <c r="Q19" s="206">
        <v>-10565</v>
      </c>
      <c r="R19" s="206">
        <v>21843</v>
      </c>
    </row>
    <row r="20" spans="2:18">
      <c r="B20" s="462" t="s">
        <v>231</v>
      </c>
      <c r="C20" s="207">
        <v>112169</v>
      </c>
      <c r="D20" s="207">
        <v>160573</v>
      </c>
      <c r="E20" s="206">
        <v>272742</v>
      </c>
      <c r="F20" s="206">
        <v>8609</v>
      </c>
      <c r="G20" s="206">
        <v>14300</v>
      </c>
      <c r="H20" s="206">
        <v>249833</v>
      </c>
      <c r="I20" s="206">
        <v>272742</v>
      </c>
      <c r="J20" s="206">
        <v>57704</v>
      </c>
      <c r="K20" s="206">
        <v>-774</v>
      </c>
      <c r="L20" s="206">
        <v>56930</v>
      </c>
      <c r="M20" s="206">
        <v>49346</v>
      </c>
      <c r="N20" s="206">
        <v>40007</v>
      </c>
      <c r="O20" s="206">
        <v>19291</v>
      </c>
      <c r="P20" s="206">
        <v>59298</v>
      </c>
      <c r="Q20" s="206">
        <v>-19789</v>
      </c>
      <c r="R20" s="206">
        <v>39509</v>
      </c>
    </row>
    <row r="21" spans="2:18">
      <c r="B21" s="462" t="s">
        <v>232</v>
      </c>
      <c r="C21" s="207">
        <v>6867</v>
      </c>
      <c r="D21" s="207">
        <v>996</v>
      </c>
      <c r="E21" s="206">
        <v>7863</v>
      </c>
      <c r="F21" s="206">
        <v>49993</v>
      </c>
      <c r="G21" s="206">
        <v>7827</v>
      </c>
      <c r="H21" s="206">
        <v>-49957</v>
      </c>
      <c r="I21" s="206">
        <v>7863</v>
      </c>
      <c r="J21" s="206">
        <v>817</v>
      </c>
      <c r="K21" s="206">
        <v>0</v>
      </c>
      <c r="L21" s="206">
        <v>817</v>
      </c>
      <c r="M21" s="206">
        <v>561</v>
      </c>
      <c r="N21" s="206">
        <v>-364</v>
      </c>
      <c r="O21" s="206">
        <v>-11751</v>
      </c>
      <c r="P21" s="206">
        <v>-12115</v>
      </c>
      <c r="Q21" s="206">
        <v>205</v>
      </c>
      <c r="R21" s="206">
        <v>-11910</v>
      </c>
    </row>
    <row r="22" spans="2:18">
      <c r="B22" s="462" t="s">
        <v>233</v>
      </c>
      <c r="C22" s="207">
        <v>4950</v>
      </c>
      <c r="D22" s="207">
        <v>4043</v>
      </c>
      <c r="E22" s="206">
        <v>8993</v>
      </c>
      <c r="F22" s="206">
        <v>51213</v>
      </c>
      <c r="G22" s="206">
        <v>9267</v>
      </c>
      <c r="H22" s="206">
        <v>-51487</v>
      </c>
      <c r="I22" s="206">
        <v>8993</v>
      </c>
      <c r="J22" s="206">
        <v>794</v>
      </c>
      <c r="K22" s="206">
        <v>0</v>
      </c>
      <c r="L22" s="206">
        <v>794</v>
      </c>
      <c r="M22" s="206">
        <v>504</v>
      </c>
      <c r="N22" s="206">
        <v>-563</v>
      </c>
      <c r="O22" s="206">
        <v>-11840</v>
      </c>
      <c r="P22" s="206">
        <v>-12403</v>
      </c>
      <c r="Q22" s="206">
        <v>230</v>
      </c>
      <c r="R22" s="206">
        <v>-12173</v>
      </c>
    </row>
    <row r="23" spans="2:18">
      <c r="B23" s="462" t="s">
        <v>214</v>
      </c>
      <c r="C23" s="207">
        <v>581472</v>
      </c>
      <c r="D23" s="207">
        <v>1566127</v>
      </c>
      <c r="E23" s="206">
        <v>2147599</v>
      </c>
      <c r="F23" s="206">
        <v>492958</v>
      </c>
      <c r="G23" s="206">
        <v>903969</v>
      </c>
      <c r="H23" s="206">
        <v>750672</v>
      </c>
      <c r="I23" s="206">
        <v>2147599</v>
      </c>
      <c r="J23" s="206">
        <v>989360</v>
      </c>
      <c r="K23" s="206">
        <v>-726864</v>
      </c>
      <c r="L23" s="206">
        <v>262496</v>
      </c>
      <c r="M23" s="206">
        <v>142453</v>
      </c>
      <c r="N23" s="206">
        <v>77091</v>
      </c>
      <c r="O23" s="206">
        <v>-15814</v>
      </c>
      <c r="P23" s="206">
        <v>61277</v>
      </c>
      <c r="Q23" s="206">
        <v>-9961</v>
      </c>
      <c r="R23" s="206">
        <v>51316</v>
      </c>
    </row>
    <row r="24" spans="2:18">
      <c r="B24" s="462" t="s">
        <v>234</v>
      </c>
      <c r="C24" s="207">
        <v>681207</v>
      </c>
      <c r="D24" s="207">
        <v>1870241</v>
      </c>
      <c r="E24" s="206">
        <v>2551448</v>
      </c>
      <c r="F24" s="206">
        <v>702835</v>
      </c>
      <c r="G24" s="206">
        <v>947212</v>
      </c>
      <c r="H24" s="206">
        <v>901401</v>
      </c>
      <c r="I24" s="206">
        <v>2551448</v>
      </c>
      <c r="J24" s="206">
        <v>1134018</v>
      </c>
      <c r="K24" s="206">
        <v>-764840</v>
      </c>
      <c r="L24" s="206">
        <v>369178</v>
      </c>
      <c r="M24" s="206">
        <v>215870</v>
      </c>
      <c r="N24" s="206">
        <v>116276</v>
      </c>
      <c r="O24" s="206">
        <v>-48258</v>
      </c>
      <c r="P24" s="206">
        <v>68017</v>
      </c>
      <c r="Q24" s="206">
        <v>-23031</v>
      </c>
      <c r="R24" s="206">
        <v>44986</v>
      </c>
    </row>
    <row r="25" spans="2:18">
      <c r="B25" s="462" t="s">
        <v>263</v>
      </c>
      <c r="C25" s="207">
        <v>717827</v>
      </c>
      <c r="D25" s="207">
        <v>2277349</v>
      </c>
      <c r="E25" s="206">
        <v>2995176</v>
      </c>
      <c r="F25" s="206">
        <v>748499</v>
      </c>
      <c r="G25" s="206">
        <v>891891</v>
      </c>
      <c r="H25" s="206">
        <v>1354786</v>
      </c>
      <c r="I25" s="206">
        <v>2995176</v>
      </c>
      <c r="J25" s="206">
        <v>1144857</v>
      </c>
      <c r="K25" s="206">
        <v>-799631</v>
      </c>
      <c r="L25" s="206">
        <v>345226</v>
      </c>
      <c r="M25" s="206">
        <v>190051</v>
      </c>
      <c r="N25" s="206">
        <v>114703</v>
      </c>
      <c r="O25" s="206">
        <v>-42106</v>
      </c>
      <c r="P25" s="206">
        <v>72597</v>
      </c>
      <c r="Q25" s="206">
        <v>-28688</v>
      </c>
      <c r="R25" s="206">
        <v>43909</v>
      </c>
    </row>
    <row r="26" spans="2:18">
      <c r="B26" s="462" t="s">
        <v>264</v>
      </c>
      <c r="C26" s="207">
        <v>16236</v>
      </c>
      <c r="D26" s="207">
        <v>13591</v>
      </c>
      <c r="E26" s="206">
        <v>29827</v>
      </c>
      <c r="F26" s="206">
        <v>14152</v>
      </c>
      <c r="G26" s="206">
        <v>319</v>
      </c>
      <c r="H26" s="206">
        <v>15356</v>
      </c>
      <c r="I26" s="206">
        <v>29827</v>
      </c>
      <c r="J26" s="206">
        <v>13458</v>
      </c>
      <c r="K26" s="206">
        <v>-4372</v>
      </c>
      <c r="L26" s="206">
        <v>9086</v>
      </c>
      <c r="M26" s="206">
        <v>-1889</v>
      </c>
      <c r="N26" s="206">
        <v>-4279</v>
      </c>
      <c r="O26" s="206">
        <v>-194</v>
      </c>
      <c r="P26" s="206">
        <v>-4473</v>
      </c>
      <c r="Q26" s="206">
        <v>300</v>
      </c>
      <c r="R26" s="206">
        <v>-4173</v>
      </c>
    </row>
    <row r="27" spans="2:18">
      <c r="B27" s="462" t="s">
        <v>403</v>
      </c>
      <c r="C27" s="207">
        <v>1456687</v>
      </c>
      <c r="D27" s="207">
        <v>5332440</v>
      </c>
      <c r="E27" s="206">
        <v>6789127</v>
      </c>
      <c r="F27" s="206">
        <v>1364071</v>
      </c>
      <c r="G27" s="206">
        <v>3756087</v>
      </c>
      <c r="H27" s="206">
        <v>1668969</v>
      </c>
      <c r="I27" s="206">
        <v>6789127</v>
      </c>
      <c r="J27" s="206">
        <v>2747922</v>
      </c>
      <c r="K27" s="206">
        <v>-2017160</v>
      </c>
      <c r="L27" s="206">
        <v>730762</v>
      </c>
      <c r="M27" s="206">
        <v>437626</v>
      </c>
      <c r="N27" s="206">
        <v>270708</v>
      </c>
      <c r="O27" s="206">
        <v>-78589</v>
      </c>
      <c r="P27" s="206">
        <v>192118</v>
      </c>
      <c r="Q27" s="206">
        <v>-62936</v>
      </c>
      <c r="R27" s="206">
        <v>129182</v>
      </c>
    </row>
    <row r="28" spans="2:18">
      <c r="B28" s="462" t="s">
        <v>235</v>
      </c>
      <c r="C28" s="207">
        <v>3985022</v>
      </c>
      <c r="D28" s="207">
        <v>12448174</v>
      </c>
      <c r="E28" s="206">
        <v>16433196</v>
      </c>
      <c r="F28" s="206">
        <v>3889716</v>
      </c>
      <c r="G28" s="206">
        <v>6750685</v>
      </c>
      <c r="H28" s="206">
        <v>5792795</v>
      </c>
      <c r="I28" s="206">
        <v>16433196</v>
      </c>
      <c r="J28" s="206">
        <v>6347908</v>
      </c>
      <c r="K28" s="206">
        <v>-4352492</v>
      </c>
      <c r="L28" s="206">
        <v>1995416</v>
      </c>
      <c r="M28" s="206">
        <v>1193598</v>
      </c>
      <c r="N28" s="206">
        <v>756737</v>
      </c>
      <c r="O28" s="206">
        <v>-337995</v>
      </c>
      <c r="P28" s="206">
        <v>418742</v>
      </c>
      <c r="Q28" s="206">
        <v>-179935</v>
      </c>
      <c r="R28" s="206">
        <v>238807</v>
      </c>
    </row>
    <row r="29" spans="2:18">
      <c r="B29" s="462" t="s">
        <v>236</v>
      </c>
      <c r="C29" s="207">
        <v>253602</v>
      </c>
      <c r="D29" s="207">
        <v>2364180</v>
      </c>
      <c r="E29" s="206">
        <v>2617782</v>
      </c>
      <c r="F29" s="206">
        <v>420726</v>
      </c>
      <c r="G29" s="206">
        <v>903516</v>
      </c>
      <c r="H29" s="206">
        <v>1293540</v>
      </c>
      <c r="I29" s="206">
        <v>2617782</v>
      </c>
      <c r="J29" s="206">
        <v>946272</v>
      </c>
      <c r="K29" s="206">
        <v>-341450</v>
      </c>
      <c r="L29" s="206">
        <v>604822</v>
      </c>
      <c r="M29" s="206">
        <v>555165</v>
      </c>
      <c r="N29" s="206">
        <v>500744</v>
      </c>
      <c r="O29" s="206">
        <v>-63351</v>
      </c>
      <c r="P29" s="206">
        <v>437393</v>
      </c>
      <c r="Q29" s="206">
        <v>-141590</v>
      </c>
      <c r="R29" s="206">
        <v>295803</v>
      </c>
    </row>
    <row r="30" spans="2:18">
      <c r="B30" s="462" t="s">
        <v>237</v>
      </c>
      <c r="C30" s="207">
        <v>350350</v>
      </c>
      <c r="D30" s="207">
        <v>1694789</v>
      </c>
      <c r="E30" s="206">
        <v>2045139</v>
      </c>
      <c r="F30" s="206">
        <v>537654</v>
      </c>
      <c r="G30" s="206">
        <v>666444</v>
      </c>
      <c r="H30" s="206">
        <v>841041</v>
      </c>
      <c r="I30" s="206">
        <v>2045139</v>
      </c>
      <c r="J30" s="206">
        <v>1229049</v>
      </c>
      <c r="K30" s="206">
        <v>-717256</v>
      </c>
      <c r="L30" s="206">
        <v>511793</v>
      </c>
      <c r="M30" s="206">
        <v>403329</v>
      </c>
      <c r="N30" s="206">
        <v>305040</v>
      </c>
      <c r="O30" s="206">
        <v>-44232</v>
      </c>
      <c r="P30" s="206">
        <v>260812</v>
      </c>
      <c r="Q30" s="206">
        <v>-84067</v>
      </c>
      <c r="R30" s="206">
        <v>176745</v>
      </c>
    </row>
    <row r="31" spans="2:18">
      <c r="B31" s="462" t="s">
        <v>238</v>
      </c>
      <c r="C31" s="207">
        <v>36750</v>
      </c>
      <c r="D31" s="207">
        <v>1376173</v>
      </c>
      <c r="E31" s="206">
        <v>1412923</v>
      </c>
      <c r="F31" s="206">
        <v>47275</v>
      </c>
      <c r="G31" s="206">
        <v>10659</v>
      </c>
      <c r="H31" s="206">
        <v>1354989</v>
      </c>
      <c r="I31" s="206">
        <v>1412923</v>
      </c>
      <c r="J31" s="206">
        <v>11</v>
      </c>
      <c r="K31" s="206">
        <v>0</v>
      </c>
      <c r="L31" s="206">
        <v>11</v>
      </c>
      <c r="M31" s="206">
        <v>-410</v>
      </c>
      <c r="N31" s="206">
        <v>-410</v>
      </c>
      <c r="O31" s="206">
        <v>-1920</v>
      </c>
      <c r="P31" s="206">
        <v>98953</v>
      </c>
      <c r="Q31" s="206">
        <v>-8</v>
      </c>
      <c r="R31" s="206">
        <v>98945</v>
      </c>
    </row>
    <row r="32" spans="2:18">
      <c r="B32" s="462" t="s">
        <v>239</v>
      </c>
      <c r="C32" s="207">
        <v>337896</v>
      </c>
      <c r="D32" s="207">
        <v>910257</v>
      </c>
      <c r="E32" s="206">
        <v>1248153</v>
      </c>
      <c r="F32" s="206">
        <v>161874</v>
      </c>
      <c r="G32" s="206">
        <v>221482</v>
      </c>
      <c r="H32" s="206">
        <v>864797</v>
      </c>
      <c r="I32" s="206">
        <v>1248153</v>
      </c>
      <c r="J32" s="206">
        <v>342113</v>
      </c>
      <c r="K32" s="206">
        <v>-135578</v>
      </c>
      <c r="L32" s="206">
        <v>206535</v>
      </c>
      <c r="M32" s="206">
        <v>163335</v>
      </c>
      <c r="N32" s="206">
        <v>124818</v>
      </c>
      <c r="O32" s="206">
        <v>-2712</v>
      </c>
      <c r="P32" s="206">
        <v>133616</v>
      </c>
      <c r="Q32" s="206">
        <v>-38512</v>
      </c>
      <c r="R32" s="206">
        <v>95104</v>
      </c>
    </row>
    <row r="33" spans="2:18">
      <c r="B33" s="462" t="s">
        <v>240</v>
      </c>
      <c r="C33" s="207">
        <v>7034</v>
      </c>
      <c r="D33" s="207">
        <v>136239</v>
      </c>
      <c r="E33" s="206">
        <v>143273</v>
      </c>
      <c r="F33" s="206">
        <v>7795</v>
      </c>
      <c r="G33" s="206">
        <v>26583</v>
      </c>
      <c r="H33" s="206">
        <v>108895</v>
      </c>
      <c r="I33" s="206">
        <v>143273</v>
      </c>
      <c r="J33" s="206">
        <v>30962</v>
      </c>
      <c r="K33" s="206">
        <v>-4014</v>
      </c>
      <c r="L33" s="206">
        <v>26948</v>
      </c>
      <c r="M33" s="206">
        <v>23279</v>
      </c>
      <c r="N33" s="206">
        <v>20080</v>
      </c>
      <c r="O33" s="206">
        <v>-645</v>
      </c>
      <c r="P33" s="206">
        <v>19435</v>
      </c>
      <c r="Q33" s="206">
        <v>-5751</v>
      </c>
      <c r="R33" s="206">
        <v>13684</v>
      </c>
    </row>
    <row r="34" spans="2:18">
      <c r="B34" s="462" t="s">
        <v>241</v>
      </c>
      <c r="C34" s="207">
        <v>74407</v>
      </c>
      <c r="D34" s="207">
        <v>170002</v>
      </c>
      <c r="E34" s="206">
        <v>244409</v>
      </c>
      <c r="F34" s="206">
        <v>60208</v>
      </c>
      <c r="G34" s="206">
        <v>34320</v>
      </c>
      <c r="H34" s="206">
        <v>149881</v>
      </c>
      <c r="I34" s="206">
        <v>244409</v>
      </c>
      <c r="J34" s="206">
        <v>60256</v>
      </c>
      <c r="K34" s="206">
        <v>-21120</v>
      </c>
      <c r="L34" s="206">
        <v>39136</v>
      </c>
      <c r="M34" s="206">
        <v>32517</v>
      </c>
      <c r="N34" s="206">
        <v>23886</v>
      </c>
      <c r="O34" s="206">
        <v>-856</v>
      </c>
      <c r="P34" s="206">
        <v>23030</v>
      </c>
      <c r="Q34" s="206">
        <v>-6803</v>
      </c>
      <c r="R34" s="206">
        <v>16227</v>
      </c>
    </row>
    <row r="35" spans="2:18">
      <c r="B35" s="462" t="s">
        <v>242</v>
      </c>
      <c r="C35" s="207">
        <v>107873</v>
      </c>
      <c r="D35" s="207">
        <v>1259038</v>
      </c>
      <c r="E35" s="206">
        <v>1366911</v>
      </c>
      <c r="F35" s="206">
        <v>221625</v>
      </c>
      <c r="G35" s="206">
        <v>473322</v>
      </c>
      <c r="H35" s="206">
        <v>671964</v>
      </c>
      <c r="I35" s="206">
        <v>1366911</v>
      </c>
      <c r="J35" s="206">
        <v>708802</v>
      </c>
      <c r="K35" s="206">
        <v>-459506</v>
      </c>
      <c r="L35" s="206">
        <v>249296</v>
      </c>
      <c r="M35" s="206">
        <v>195836</v>
      </c>
      <c r="N35" s="206">
        <v>149874</v>
      </c>
      <c r="O35" s="206">
        <v>-17623</v>
      </c>
      <c r="P35" s="206">
        <v>132252</v>
      </c>
      <c r="Q35" s="206">
        <v>-40827</v>
      </c>
      <c r="R35" s="206">
        <v>91425</v>
      </c>
    </row>
    <row r="36" spans="2:18">
      <c r="B36" s="462" t="s">
        <v>243</v>
      </c>
      <c r="C36" s="207">
        <v>475868</v>
      </c>
      <c r="D36" s="207">
        <v>2437391</v>
      </c>
      <c r="E36" s="206">
        <v>2913259</v>
      </c>
      <c r="F36" s="206">
        <v>418415</v>
      </c>
      <c r="G36" s="206">
        <v>764884</v>
      </c>
      <c r="H36" s="206">
        <v>1729960</v>
      </c>
      <c r="I36" s="206">
        <v>2913259</v>
      </c>
      <c r="J36" s="206">
        <v>1022822</v>
      </c>
      <c r="K36" s="206">
        <v>-505611</v>
      </c>
      <c r="L36" s="206">
        <v>517211</v>
      </c>
      <c r="M36" s="206">
        <v>411373</v>
      </c>
      <c r="N36" s="206">
        <v>315063</v>
      </c>
      <c r="O36" s="206">
        <v>-23940</v>
      </c>
      <c r="P36" s="206">
        <v>291123</v>
      </c>
      <c r="Q36" s="206">
        <v>-91022</v>
      </c>
      <c r="R36" s="206">
        <v>200101</v>
      </c>
    </row>
    <row r="41" spans="2:18">
      <c r="B41" s="237"/>
      <c r="C41" s="540" t="s">
        <v>404</v>
      </c>
      <c r="D41" s="541"/>
      <c r="E41" s="541"/>
      <c r="F41" s="541"/>
      <c r="G41" s="541"/>
      <c r="H41" s="541"/>
      <c r="I41" s="541"/>
      <c r="J41" s="541"/>
      <c r="K41" s="541"/>
      <c r="L41" s="541"/>
      <c r="M41" s="541"/>
      <c r="N41" s="541"/>
      <c r="O41" s="541"/>
      <c r="P41" s="541"/>
      <c r="Q41" s="541"/>
      <c r="R41" s="542"/>
    </row>
    <row r="42" spans="2:18" ht="33.75">
      <c r="B42" s="202"/>
      <c r="C42" s="455" t="s">
        <v>64</v>
      </c>
      <c r="D42" s="455" t="s">
        <v>244</v>
      </c>
      <c r="E42" s="455" t="s">
        <v>65</v>
      </c>
      <c r="F42" s="455" t="s">
        <v>66</v>
      </c>
      <c r="G42" s="455" t="s">
        <v>67</v>
      </c>
      <c r="H42" s="455" t="s">
        <v>245</v>
      </c>
      <c r="I42" s="456" t="s">
        <v>197</v>
      </c>
      <c r="J42" s="456" t="s">
        <v>118</v>
      </c>
      <c r="K42" s="456" t="s">
        <v>246</v>
      </c>
      <c r="L42" s="456" t="s">
        <v>126</v>
      </c>
      <c r="M42" s="456" t="s">
        <v>33</v>
      </c>
      <c r="N42" s="456" t="s">
        <v>247</v>
      </c>
      <c r="O42" s="456" t="s">
        <v>248</v>
      </c>
      <c r="P42" s="456" t="s">
        <v>249</v>
      </c>
      <c r="Q42" s="456" t="s">
        <v>116</v>
      </c>
      <c r="R42" s="456" t="s">
        <v>117</v>
      </c>
    </row>
    <row r="43" spans="2:18">
      <c r="B43" s="202"/>
      <c r="C43" s="203" t="s">
        <v>250</v>
      </c>
      <c r="D43" s="203" t="s">
        <v>250</v>
      </c>
      <c r="E43" s="203" t="s">
        <v>250</v>
      </c>
      <c r="F43" s="203" t="s">
        <v>250</v>
      </c>
      <c r="G43" s="203" t="s">
        <v>250</v>
      </c>
      <c r="H43" s="203" t="s">
        <v>250</v>
      </c>
      <c r="I43" s="203" t="s">
        <v>250</v>
      </c>
      <c r="J43" s="203" t="s">
        <v>250</v>
      </c>
      <c r="K43" s="203" t="s">
        <v>250</v>
      </c>
      <c r="L43" s="203" t="s">
        <v>250</v>
      </c>
      <c r="M43" s="203" t="s">
        <v>250</v>
      </c>
      <c r="N43" s="203" t="s">
        <v>250</v>
      </c>
      <c r="O43" s="203" t="s">
        <v>250</v>
      </c>
      <c r="P43" s="203" t="s">
        <v>250</v>
      </c>
      <c r="Q43" s="203" t="s">
        <v>250</v>
      </c>
      <c r="R43" s="203" t="s">
        <v>250</v>
      </c>
    </row>
    <row r="44" spans="2:18">
      <c r="B44" s="204"/>
      <c r="C44" s="205"/>
      <c r="D44" s="205"/>
      <c r="E44" s="205"/>
      <c r="F44" s="205"/>
      <c r="G44" s="205"/>
      <c r="H44" s="205"/>
      <c r="I44" s="205"/>
      <c r="J44" s="205"/>
      <c r="K44" s="205"/>
      <c r="L44" s="205"/>
      <c r="M44" s="205"/>
      <c r="N44" s="205"/>
      <c r="O44" s="205"/>
      <c r="P44" s="205"/>
      <c r="Q44" s="205"/>
      <c r="R44" s="205"/>
    </row>
    <row r="45" spans="2:18">
      <c r="B45" s="463" t="s">
        <v>222</v>
      </c>
      <c r="C45" s="207">
        <v>6657</v>
      </c>
      <c r="D45" s="207">
        <v>139508</v>
      </c>
      <c r="E45" s="206">
        <v>146165</v>
      </c>
      <c r="F45" s="206">
        <v>776</v>
      </c>
      <c r="G45" s="206">
        <v>0</v>
      </c>
      <c r="H45" s="206">
        <v>145389</v>
      </c>
      <c r="I45" s="206">
        <v>146165</v>
      </c>
      <c r="J45" s="206">
        <v>0</v>
      </c>
      <c r="K45" s="206">
        <v>0</v>
      </c>
      <c r="L45" s="206">
        <v>0</v>
      </c>
      <c r="M45" s="206">
        <v>-618</v>
      </c>
      <c r="N45" s="206">
        <v>-618</v>
      </c>
      <c r="O45" s="206">
        <v>2812</v>
      </c>
      <c r="P45" s="206">
        <v>3657</v>
      </c>
      <c r="Q45" s="206">
        <v>-669</v>
      </c>
      <c r="R45" s="206">
        <v>2988</v>
      </c>
    </row>
    <row r="46" spans="2:18">
      <c r="B46" s="464" t="s">
        <v>223</v>
      </c>
      <c r="C46" s="207">
        <v>132613</v>
      </c>
      <c r="D46" s="207">
        <v>267952</v>
      </c>
      <c r="E46" s="206">
        <v>400565</v>
      </c>
      <c r="F46" s="206">
        <v>136446</v>
      </c>
      <c r="G46" s="206">
        <v>99309</v>
      </c>
      <c r="H46" s="206">
        <v>164810</v>
      </c>
      <c r="I46" s="206">
        <v>400565</v>
      </c>
      <c r="J46" s="206">
        <v>162894</v>
      </c>
      <c r="K46" s="206">
        <v>-15271</v>
      </c>
      <c r="L46" s="206">
        <v>147623</v>
      </c>
      <c r="M46" s="206">
        <v>103430</v>
      </c>
      <c r="N46" s="206">
        <v>89235</v>
      </c>
      <c r="O46" s="206">
        <v>19250</v>
      </c>
      <c r="P46" s="206">
        <v>108963</v>
      </c>
      <c r="Q46" s="206">
        <v>-17345</v>
      </c>
      <c r="R46" s="206">
        <v>91618</v>
      </c>
    </row>
    <row r="47" spans="2:18">
      <c r="B47" s="464" t="s">
        <v>224</v>
      </c>
      <c r="C47" s="207">
        <v>95054</v>
      </c>
      <c r="D47" s="207">
        <v>370645</v>
      </c>
      <c r="E47" s="206">
        <v>465699</v>
      </c>
      <c r="F47" s="206">
        <v>82599</v>
      </c>
      <c r="G47" s="206">
        <v>85399</v>
      </c>
      <c r="H47" s="206">
        <v>297701</v>
      </c>
      <c r="I47" s="206">
        <v>465699</v>
      </c>
      <c r="J47" s="206">
        <v>67134</v>
      </c>
      <c r="K47" s="206">
        <v>-4675</v>
      </c>
      <c r="L47" s="206">
        <v>62459</v>
      </c>
      <c r="M47" s="206">
        <v>53087</v>
      </c>
      <c r="N47" s="206">
        <v>32994</v>
      </c>
      <c r="O47" s="206">
        <v>106969</v>
      </c>
      <c r="P47" s="206">
        <v>141617</v>
      </c>
      <c r="Q47" s="206">
        <v>-51466</v>
      </c>
      <c r="R47" s="206">
        <v>90151</v>
      </c>
    </row>
    <row r="48" spans="2:18">
      <c r="B48" s="464" t="s">
        <v>225</v>
      </c>
      <c r="C48" s="207">
        <v>312128</v>
      </c>
      <c r="D48" s="207">
        <v>1381972</v>
      </c>
      <c r="E48" s="206">
        <v>1694100</v>
      </c>
      <c r="F48" s="206">
        <v>710707</v>
      </c>
      <c r="G48" s="206">
        <v>347653</v>
      </c>
      <c r="H48" s="206">
        <v>635740</v>
      </c>
      <c r="I48" s="206">
        <v>1694100</v>
      </c>
      <c r="J48" s="206">
        <v>1189950</v>
      </c>
      <c r="K48" s="206">
        <v>-729223</v>
      </c>
      <c r="L48" s="206">
        <v>460727</v>
      </c>
      <c r="M48" s="206">
        <v>179203</v>
      </c>
      <c r="N48" s="206">
        <v>77990</v>
      </c>
      <c r="O48" s="206">
        <v>127247</v>
      </c>
      <c r="P48" s="206">
        <v>205078</v>
      </c>
      <c r="Q48" s="206">
        <v>-101101</v>
      </c>
      <c r="R48" s="206">
        <v>103977</v>
      </c>
    </row>
    <row r="49" spans="2:18">
      <c r="B49" s="464" t="s">
        <v>226</v>
      </c>
      <c r="C49" s="207">
        <v>14550</v>
      </c>
      <c r="D49" s="207">
        <v>1008</v>
      </c>
      <c r="E49" s="206">
        <v>15558</v>
      </c>
      <c r="F49" s="206">
        <v>13940</v>
      </c>
      <c r="G49" s="206">
        <v>0</v>
      </c>
      <c r="H49" s="206">
        <v>1618</v>
      </c>
      <c r="I49" s="206">
        <v>15558</v>
      </c>
      <c r="J49" s="206">
        <v>4738</v>
      </c>
      <c r="K49" s="206">
        <v>-305</v>
      </c>
      <c r="L49" s="206">
        <v>4433</v>
      </c>
      <c r="M49" s="206">
        <v>1357</v>
      </c>
      <c r="N49" s="206">
        <v>1083</v>
      </c>
      <c r="O49" s="206">
        <v>-2456</v>
      </c>
      <c r="P49" s="206">
        <v>-1370</v>
      </c>
      <c r="Q49" s="206">
        <v>-408</v>
      </c>
      <c r="R49" s="206">
        <v>-1778</v>
      </c>
    </row>
    <row r="50" spans="2:18">
      <c r="B50" s="464" t="s">
        <v>409</v>
      </c>
      <c r="C50" s="207">
        <v>55921</v>
      </c>
      <c r="D50" s="207">
        <v>263659</v>
      </c>
      <c r="E50" s="206">
        <v>319580</v>
      </c>
      <c r="F50" s="206">
        <v>63756</v>
      </c>
      <c r="G50" s="206">
        <v>55240</v>
      </c>
      <c r="H50" s="206">
        <v>200584</v>
      </c>
      <c r="I50" s="206">
        <v>319580</v>
      </c>
      <c r="J50" s="206">
        <v>94769</v>
      </c>
      <c r="K50" s="206">
        <v>-20986</v>
      </c>
      <c r="L50" s="206">
        <v>73783</v>
      </c>
      <c r="M50" s="206">
        <v>58725</v>
      </c>
      <c r="N50" s="206">
        <v>33999</v>
      </c>
      <c r="O50" s="206">
        <v>35743</v>
      </c>
      <c r="P50" s="206">
        <v>69850</v>
      </c>
      <c r="Q50" s="206">
        <v>-29790</v>
      </c>
      <c r="R50" s="206">
        <v>40060</v>
      </c>
    </row>
    <row r="51" spans="2:18">
      <c r="B51" s="464" t="s">
        <v>227</v>
      </c>
      <c r="C51" s="207">
        <v>263345</v>
      </c>
      <c r="D51" s="207">
        <v>916274</v>
      </c>
      <c r="E51" s="206">
        <v>1179619</v>
      </c>
      <c r="F51" s="206">
        <v>221534</v>
      </c>
      <c r="G51" s="206">
        <v>182169</v>
      </c>
      <c r="H51" s="206">
        <v>775916</v>
      </c>
      <c r="I51" s="206">
        <v>1179619</v>
      </c>
      <c r="J51" s="206">
        <v>229458</v>
      </c>
      <c r="K51" s="206">
        <v>-19945</v>
      </c>
      <c r="L51" s="206">
        <v>209513</v>
      </c>
      <c r="M51" s="206">
        <v>155467</v>
      </c>
      <c r="N51" s="206">
        <v>121179</v>
      </c>
      <c r="O51" s="206">
        <v>140459</v>
      </c>
      <c r="P51" s="206">
        <v>307883</v>
      </c>
      <c r="Q51" s="206">
        <v>-72221</v>
      </c>
      <c r="R51" s="206">
        <v>235662</v>
      </c>
    </row>
    <row r="52" spans="2:18">
      <c r="B52" s="464" t="s">
        <v>228</v>
      </c>
      <c r="C52" s="207">
        <v>1681474</v>
      </c>
      <c r="D52" s="207">
        <v>3892112</v>
      </c>
      <c r="E52" s="206">
        <v>5573586</v>
      </c>
      <c r="F52" s="206">
        <v>2720641</v>
      </c>
      <c r="G52" s="206">
        <v>225312</v>
      </c>
      <c r="H52" s="206">
        <v>2627633</v>
      </c>
      <c r="I52" s="206">
        <v>5573586</v>
      </c>
      <c r="J52" s="206">
        <v>174</v>
      </c>
      <c r="K52" s="206">
        <v>-96</v>
      </c>
      <c r="L52" s="206">
        <v>78</v>
      </c>
      <c r="M52" s="206">
        <v>-46334</v>
      </c>
      <c r="N52" s="206">
        <v>-46374</v>
      </c>
      <c r="O52" s="206">
        <v>-119900</v>
      </c>
      <c r="P52" s="206">
        <v>-106575</v>
      </c>
      <c r="Q52" s="206">
        <v>44864</v>
      </c>
      <c r="R52" s="206">
        <v>-61711</v>
      </c>
    </row>
    <row r="53" spans="2:18">
      <c r="B53" s="464" t="s">
        <v>229</v>
      </c>
      <c r="C53" s="207">
        <v>140483</v>
      </c>
      <c r="D53" s="207">
        <v>189912</v>
      </c>
      <c r="E53" s="206">
        <v>330395</v>
      </c>
      <c r="F53" s="206">
        <v>123850</v>
      </c>
      <c r="G53" s="206">
        <v>60960</v>
      </c>
      <c r="H53" s="206">
        <v>145585</v>
      </c>
      <c r="I53" s="206">
        <v>330395</v>
      </c>
      <c r="J53" s="206">
        <v>211536</v>
      </c>
      <c r="K53" s="206">
        <v>-207475</v>
      </c>
      <c r="L53" s="206">
        <v>4061</v>
      </c>
      <c r="M53" s="206">
        <v>-6852</v>
      </c>
      <c r="N53" s="206">
        <v>-16483</v>
      </c>
      <c r="O53" s="206">
        <v>-5857</v>
      </c>
      <c r="P53" s="206">
        <v>-22340</v>
      </c>
      <c r="Q53" s="206">
        <v>7309</v>
      </c>
      <c r="R53" s="206">
        <v>-15031</v>
      </c>
    </row>
    <row r="54" spans="2:18">
      <c r="B54" s="464" t="s">
        <v>230</v>
      </c>
      <c r="C54" s="207">
        <v>301315</v>
      </c>
      <c r="D54" s="207">
        <v>103975</v>
      </c>
      <c r="E54" s="206">
        <v>405290</v>
      </c>
      <c r="F54" s="206">
        <v>244418</v>
      </c>
      <c r="G54" s="206">
        <v>3075</v>
      </c>
      <c r="H54" s="206">
        <v>157797</v>
      </c>
      <c r="I54" s="206">
        <v>405290</v>
      </c>
      <c r="J54" s="206">
        <v>540344</v>
      </c>
      <c r="K54" s="206">
        <v>-417506</v>
      </c>
      <c r="L54" s="206">
        <v>122838</v>
      </c>
      <c r="M54" s="206">
        <v>109049</v>
      </c>
      <c r="N54" s="206">
        <v>102351</v>
      </c>
      <c r="O54" s="206">
        <v>7959</v>
      </c>
      <c r="P54" s="206">
        <v>110311</v>
      </c>
      <c r="Q54" s="206">
        <v>-37719</v>
      </c>
      <c r="R54" s="206">
        <v>72592</v>
      </c>
    </row>
    <row r="55" spans="2:18">
      <c r="B55" s="464" t="s">
        <v>410</v>
      </c>
      <c r="C55" s="207">
        <v>94170</v>
      </c>
      <c r="D55" s="207">
        <v>355666</v>
      </c>
      <c r="E55" s="206">
        <v>449836</v>
      </c>
      <c r="F55" s="206">
        <v>274015</v>
      </c>
      <c r="G55" s="206">
        <v>0</v>
      </c>
      <c r="H55" s="206">
        <v>175821</v>
      </c>
      <c r="I55" s="206">
        <v>449836</v>
      </c>
      <c r="J55" s="206">
        <v>81939</v>
      </c>
      <c r="K55" s="206">
        <v>-10644</v>
      </c>
      <c r="L55" s="206">
        <v>71295</v>
      </c>
      <c r="M55" s="206">
        <v>68654</v>
      </c>
      <c r="N55" s="206">
        <v>68653</v>
      </c>
      <c r="O55" s="206">
        <v>-15031</v>
      </c>
      <c r="P55" s="206">
        <v>53622</v>
      </c>
      <c r="Q55" s="206">
        <v>-18732</v>
      </c>
      <c r="R55" s="206">
        <v>34890</v>
      </c>
    </row>
    <row r="56" spans="2:18">
      <c r="B56" s="464" t="s">
        <v>231</v>
      </c>
      <c r="C56" s="207">
        <v>120897</v>
      </c>
      <c r="D56" s="207">
        <v>183601</v>
      </c>
      <c r="E56" s="206">
        <v>304498</v>
      </c>
      <c r="F56" s="206">
        <v>9403</v>
      </c>
      <c r="G56" s="206">
        <v>18424</v>
      </c>
      <c r="H56" s="206">
        <v>276671</v>
      </c>
      <c r="I56" s="206">
        <v>304498</v>
      </c>
      <c r="J56" s="206">
        <v>82608</v>
      </c>
      <c r="K56" s="206">
        <v>-1626</v>
      </c>
      <c r="L56" s="206">
        <v>80982</v>
      </c>
      <c r="M56" s="206">
        <v>72831</v>
      </c>
      <c r="N56" s="206">
        <v>56219</v>
      </c>
      <c r="O56" s="206">
        <v>31686</v>
      </c>
      <c r="P56" s="206">
        <v>87905</v>
      </c>
      <c r="Q56" s="206">
        <v>-29729</v>
      </c>
      <c r="R56" s="206">
        <v>58176</v>
      </c>
    </row>
    <row r="57" spans="2:18">
      <c r="B57" s="464" t="s">
        <v>232</v>
      </c>
      <c r="C57" s="207">
        <v>9097</v>
      </c>
      <c r="D57" s="207">
        <v>2196</v>
      </c>
      <c r="E57" s="206">
        <v>11293</v>
      </c>
      <c r="F57" s="206">
        <v>50940</v>
      </c>
      <c r="G57" s="206">
        <v>2493</v>
      </c>
      <c r="H57" s="206">
        <v>-42140</v>
      </c>
      <c r="I57" s="206">
        <v>11293</v>
      </c>
      <c r="J57" s="206">
        <v>1193</v>
      </c>
      <c r="K57" s="206">
        <v>0</v>
      </c>
      <c r="L57" s="206">
        <v>1193</v>
      </c>
      <c r="M57" s="206">
        <v>716</v>
      </c>
      <c r="N57" s="206">
        <v>-650</v>
      </c>
      <c r="O57" s="206">
        <v>-21535</v>
      </c>
      <c r="P57" s="206">
        <v>-22185</v>
      </c>
      <c r="Q57" s="206">
        <v>44</v>
      </c>
      <c r="R57" s="206">
        <v>-22141</v>
      </c>
    </row>
    <row r="58" spans="2:18">
      <c r="B58" s="464" t="s">
        <v>233</v>
      </c>
      <c r="C58" s="207">
        <v>6912</v>
      </c>
      <c r="D58" s="207">
        <v>5755</v>
      </c>
      <c r="E58" s="206">
        <v>12667</v>
      </c>
      <c r="F58" s="206">
        <v>50780</v>
      </c>
      <c r="G58" s="206">
        <v>5431</v>
      </c>
      <c r="H58" s="206">
        <v>-43544</v>
      </c>
      <c r="I58" s="206">
        <v>12667</v>
      </c>
      <c r="J58" s="206">
        <v>1140</v>
      </c>
      <c r="K58" s="206">
        <v>0</v>
      </c>
      <c r="L58" s="206">
        <v>1140</v>
      </c>
      <c r="M58" s="206">
        <v>591</v>
      </c>
      <c r="N58" s="206">
        <v>-986</v>
      </c>
      <c r="O58" s="206">
        <v>-21519</v>
      </c>
      <c r="P58" s="206">
        <v>-22506</v>
      </c>
      <c r="Q58" s="206">
        <v>-176</v>
      </c>
      <c r="R58" s="206">
        <v>-22682</v>
      </c>
    </row>
    <row r="59" spans="2:18">
      <c r="B59" s="464" t="s">
        <v>214</v>
      </c>
      <c r="C59" s="207">
        <v>538216</v>
      </c>
      <c r="D59" s="207">
        <v>1209995</v>
      </c>
      <c r="E59" s="206">
        <v>1748211</v>
      </c>
      <c r="F59" s="206">
        <v>517761</v>
      </c>
      <c r="G59" s="206">
        <v>440495</v>
      </c>
      <c r="H59" s="206">
        <v>789955</v>
      </c>
      <c r="I59" s="206">
        <v>1748211</v>
      </c>
      <c r="J59" s="206">
        <v>1410602</v>
      </c>
      <c r="K59" s="206">
        <v>-1037015</v>
      </c>
      <c r="L59" s="206">
        <v>373587</v>
      </c>
      <c r="M59" s="206">
        <v>213754</v>
      </c>
      <c r="N59" s="206">
        <v>140035</v>
      </c>
      <c r="O59" s="206">
        <v>-17507</v>
      </c>
      <c r="P59" s="206">
        <v>122528</v>
      </c>
      <c r="Q59" s="206">
        <v>-22092</v>
      </c>
      <c r="R59" s="206">
        <v>100436</v>
      </c>
    </row>
    <row r="60" spans="2:18">
      <c r="B60" s="464" t="s">
        <v>234</v>
      </c>
      <c r="C60" s="207">
        <v>611450</v>
      </c>
      <c r="D60" s="207">
        <v>1964754</v>
      </c>
      <c r="E60" s="206">
        <v>2576204</v>
      </c>
      <c r="F60" s="206">
        <v>865349</v>
      </c>
      <c r="G60" s="206">
        <v>781211</v>
      </c>
      <c r="H60" s="206">
        <v>929644</v>
      </c>
      <c r="I60" s="206">
        <v>2576204</v>
      </c>
      <c r="J60" s="206">
        <v>1510676</v>
      </c>
      <c r="K60" s="206">
        <v>-1026864</v>
      </c>
      <c r="L60" s="206">
        <v>483812</v>
      </c>
      <c r="M60" s="206">
        <v>294177</v>
      </c>
      <c r="N60" s="206">
        <v>172577</v>
      </c>
      <c r="O60" s="206">
        <v>-96634</v>
      </c>
      <c r="P60" s="206">
        <v>75943</v>
      </c>
      <c r="Q60" s="206">
        <v>-27646</v>
      </c>
      <c r="R60" s="206">
        <v>48297</v>
      </c>
    </row>
    <row r="61" spans="2:18">
      <c r="B61" s="464" t="s">
        <v>263</v>
      </c>
      <c r="C61" s="207">
        <v>694885</v>
      </c>
      <c r="D61" s="207">
        <v>2478860</v>
      </c>
      <c r="E61" s="206">
        <v>3173745</v>
      </c>
      <c r="F61" s="206">
        <v>613692</v>
      </c>
      <c r="G61" s="206">
        <v>1154300</v>
      </c>
      <c r="H61" s="206">
        <v>1405753</v>
      </c>
      <c r="I61" s="206">
        <v>3173745</v>
      </c>
      <c r="J61" s="206">
        <v>1541938</v>
      </c>
      <c r="K61" s="206">
        <v>-1106151</v>
      </c>
      <c r="L61" s="206">
        <v>435787</v>
      </c>
      <c r="M61" s="206">
        <v>254481</v>
      </c>
      <c r="N61" s="206">
        <v>157911</v>
      </c>
      <c r="O61" s="206">
        <v>-51253</v>
      </c>
      <c r="P61" s="206">
        <v>107044</v>
      </c>
      <c r="Q61" s="206">
        <v>318307</v>
      </c>
      <c r="R61" s="206">
        <v>425351</v>
      </c>
    </row>
    <row r="62" spans="2:18">
      <c r="B62" s="464" t="s">
        <v>264</v>
      </c>
      <c r="C62" s="207">
        <v>14153</v>
      </c>
      <c r="D62" s="207">
        <v>9180</v>
      </c>
      <c r="E62" s="206">
        <v>23333</v>
      </c>
      <c r="F62" s="206">
        <v>5512</v>
      </c>
      <c r="G62" s="206">
        <v>42</v>
      </c>
      <c r="H62" s="206">
        <v>17779</v>
      </c>
      <c r="I62" s="206">
        <v>23333</v>
      </c>
      <c r="J62" s="206">
        <v>17882</v>
      </c>
      <c r="K62" s="206">
        <v>-8136</v>
      </c>
      <c r="L62" s="206">
        <v>9746</v>
      </c>
      <c r="M62" s="206">
        <v>-559</v>
      </c>
      <c r="N62" s="206">
        <v>-1412</v>
      </c>
      <c r="O62" s="206">
        <v>-169</v>
      </c>
      <c r="P62" s="206">
        <v>-1581</v>
      </c>
      <c r="Q62" s="206">
        <v>394</v>
      </c>
      <c r="R62" s="206">
        <v>-1187</v>
      </c>
    </row>
    <row r="63" spans="2:18">
      <c r="B63" s="464" t="s">
        <v>408</v>
      </c>
      <c r="C63" s="207">
        <v>1535494</v>
      </c>
      <c r="D63" s="207">
        <v>4426898</v>
      </c>
      <c r="E63" s="206">
        <v>5962392</v>
      </c>
      <c r="F63" s="206">
        <v>1438355</v>
      </c>
      <c r="G63" s="206">
        <v>2871158</v>
      </c>
      <c r="H63" s="206">
        <v>1652879</v>
      </c>
      <c r="I63" s="206">
        <v>5962392</v>
      </c>
      <c r="J63" s="206">
        <v>2459201</v>
      </c>
      <c r="K63" s="206">
        <v>-1914222</v>
      </c>
      <c r="L63" s="206">
        <v>544979</v>
      </c>
      <c r="M63" s="206">
        <v>243789</v>
      </c>
      <c r="N63" s="206">
        <v>137736</v>
      </c>
      <c r="O63" s="206">
        <v>-98509</v>
      </c>
      <c r="P63" s="206">
        <v>39227</v>
      </c>
      <c r="Q63" s="206">
        <v>-17209</v>
      </c>
      <c r="R63" s="206">
        <v>22018</v>
      </c>
    </row>
    <row r="64" spans="2:18">
      <c r="B64" s="464" t="s">
        <v>235</v>
      </c>
      <c r="C64" s="207">
        <v>4112113</v>
      </c>
      <c r="D64" s="207">
        <v>11587158</v>
      </c>
      <c r="E64" s="206">
        <v>15699271</v>
      </c>
      <c r="F64" s="206">
        <v>6524502</v>
      </c>
      <c r="G64" s="206">
        <v>5555695</v>
      </c>
      <c r="H64" s="206">
        <v>3619074</v>
      </c>
      <c r="I64" s="206">
        <v>15699271</v>
      </c>
      <c r="J64" s="206">
        <v>7492092</v>
      </c>
      <c r="K64" s="206">
        <v>-5366693</v>
      </c>
      <c r="L64" s="206">
        <v>2125399</v>
      </c>
      <c r="M64" s="206">
        <v>1201286</v>
      </c>
      <c r="N64" s="206">
        <v>766565</v>
      </c>
      <c r="O64" s="206">
        <v>-435467</v>
      </c>
      <c r="P64" s="206">
        <v>331484</v>
      </c>
      <c r="Q64" s="206">
        <v>217615</v>
      </c>
      <c r="R64" s="206">
        <v>549099</v>
      </c>
    </row>
    <row r="65" spans="2:18">
      <c r="B65" s="464" t="s">
        <v>236</v>
      </c>
      <c r="C65" s="207">
        <v>336791</v>
      </c>
      <c r="D65" s="207">
        <v>2511365</v>
      </c>
      <c r="E65" s="206">
        <v>2848156</v>
      </c>
      <c r="F65" s="206">
        <v>510844</v>
      </c>
      <c r="G65" s="206">
        <v>1032101</v>
      </c>
      <c r="H65" s="206">
        <v>1305211</v>
      </c>
      <c r="I65" s="206">
        <v>2848156</v>
      </c>
      <c r="J65" s="206">
        <v>1259471</v>
      </c>
      <c r="K65" s="206">
        <v>-478264</v>
      </c>
      <c r="L65" s="206">
        <v>781207</v>
      </c>
      <c r="M65" s="206">
        <v>707149</v>
      </c>
      <c r="N65" s="206">
        <v>633075</v>
      </c>
      <c r="O65" s="206">
        <v>-101981</v>
      </c>
      <c r="P65" s="206">
        <v>531118</v>
      </c>
      <c r="Q65" s="206">
        <v>-185554</v>
      </c>
      <c r="R65" s="206">
        <v>345564</v>
      </c>
    </row>
    <row r="66" spans="2:18">
      <c r="B66" s="464" t="s">
        <v>237</v>
      </c>
      <c r="C66" s="207">
        <v>414711</v>
      </c>
      <c r="D66" s="207">
        <v>1686783</v>
      </c>
      <c r="E66" s="206">
        <v>2101494</v>
      </c>
      <c r="F66" s="206">
        <v>650760</v>
      </c>
      <c r="G66" s="206">
        <v>598455</v>
      </c>
      <c r="H66" s="206">
        <v>852279</v>
      </c>
      <c r="I66" s="206">
        <v>2101494</v>
      </c>
      <c r="J66" s="206">
        <v>1713801</v>
      </c>
      <c r="K66" s="206">
        <v>-1032452</v>
      </c>
      <c r="L66" s="206">
        <v>681349</v>
      </c>
      <c r="M66" s="206">
        <v>522969</v>
      </c>
      <c r="N66" s="206">
        <v>389002</v>
      </c>
      <c r="O66" s="206">
        <v>-57795</v>
      </c>
      <c r="P66" s="206">
        <v>331372</v>
      </c>
      <c r="Q66" s="206">
        <v>-125242</v>
      </c>
      <c r="R66" s="206">
        <v>206130</v>
      </c>
    </row>
    <row r="67" spans="2:18">
      <c r="B67" s="464" t="s">
        <v>238</v>
      </c>
      <c r="C67" s="207">
        <v>36807</v>
      </c>
      <c r="D67" s="207">
        <v>1376103</v>
      </c>
      <c r="E67" s="206">
        <v>1412910</v>
      </c>
      <c r="F67" s="206">
        <v>69295</v>
      </c>
      <c r="G67" s="206">
        <v>10460</v>
      </c>
      <c r="H67" s="206">
        <v>1333155</v>
      </c>
      <c r="I67" s="206">
        <v>1412910</v>
      </c>
      <c r="J67" s="206">
        <v>0</v>
      </c>
      <c r="K67" s="206">
        <v>0</v>
      </c>
      <c r="L67" s="206">
        <v>0</v>
      </c>
      <c r="M67" s="206">
        <v>337</v>
      </c>
      <c r="N67" s="206">
        <v>337</v>
      </c>
      <c r="O67" s="206">
        <v>-4852</v>
      </c>
      <c r="P67" s="206">
        <v>185519</v>
      </c>
      <c r="Q67" s="206">
        <v>0</v>
      </c>
      <c r="R67" s="206">
        <v>185519</v>
      </c>
    </row>
    <row r="68" spans="2:18">
      <c r="B68" s="464" t="s">
        <v>239</v>
      </c>
      <c r="C68" s="207">
        <v>333468</v>
      </c>
      <c r="D68" s="207">
        <v>914287</v>
      </c>
      <c r="E68" s="206">
        <v>1247755</v>
      </c>
      <c r="F68" s="206">
        <v>169579</v>
      </c>
      <c r="G68" s="206">
        <v>234383</v>
      </c>
      <c r="H68" s="206">
        <v>843793</v>
      </c>
      <c r="I68" s="206">
        <v>1247755</v>
      </c>
      <c r="J68" s="206">
        <v>653276</v>
      </c>
      <c r="K68" s="206">
        <v>-336615</v>
      </c>
      <c r="L68" s="206">
        <v>316661</v>
      </c>
      <c r="M68" s="206">
        <v>257625</v>
      </c>
      <c r="N68" s="206">
        <v>209490</v>
      </c>
      <c r="O68" s="206">
        <v>13325</v>
      </c>
      <c r="P68" s="206">
        <v>263975</v>
      </c>
      <c r="Q68" s="206">
        <v>-69105</v>
      </c>
      <c r="R68" s="206">
        <v>194870</v>
      </c>
    </row>
    <row r="69" spans="2:18">
      <c r="B69" s="208" t="s">
        <v>240</v>
      </c>
      <c r="C69" s="207">
        <v>5798</v>
      </c>
      <c r="D69" s="207">
        <v>137059</v>
      </c>
      <c r="E69" s="206">
        <v>142857</v>
      </c>
      <c r="F69" s="206">
        <v>7946</v>
      </c>
      <c r="G69" s="206">
        <v>25562</v>
      </c>
      <c r="H69" s="206">
        <v>109349</v>
      </c>
      <c r="I69" s="206">
        <v>142857</v>
      </c>
      <c r="J69" s="206">
        <v>54434</v>
      </c>
      <c r="K69" s="206">
        <v>-15469</v>
      </c>
      <c r="L69" s="206">
        <v>38965</v>
      </c>
      <c r="M69" s="206">
        <v>33910</v>
      </c>
      <c r="N69" s="206">
        <v>29643</v>
      </c>
      <c r="O69" s="206">
        <v>-255</v>
      </c>
      <c r="P69" s="206">
        <v>29388</v>
      </c>
      <c r="Q69" s="206">
        <v>-8562</v>
      </c>
      <c r="R69" s="206">
        <v>20826</v>
      </c>
    </row>
    <row r="70" spans="2:18">
      <c r="B70" s="208" t="s">
        <v>241</v>
      </c>
      <c r="C70" s="207">
        <v>85080</v>
      </c>
      <c r="D70" s="207">
        <v>175196</v>
      </c>
      <c r="E70" s="206">
        <v>260276</v>
      </c>
      <c r="F70" s="206">
        <v>51046</v>
      </c>
      <c r="G70" s="206">
        <v>68377</v>
      </c>
      <c r="H70" s="206">
        <v>140853</v>
      </c>
      <c r="I70" s="206">
        <v>260276</v>
      </c>
      <c r="J70" s="206">
        <v>89395</v>
      </c>
      <c r="K70" s="206">
        <v>-37266</v>
      </c>
      <c r="L70" s="206">
        <v>52129</v>
      </c>
      <c r="M70" s="206">
        <v>42112</v>
      </c>
      <c r="N70" s="206">
        <v>30028</v>
      </c>
      <c r="O70" s="206">
        <v>-4368</v>
      </c>
      <c r="P70" s="206">
        <v>25685</v>
      </c>
      <c r="Q70" s="206">
        <v>-8003</v>
      </c>
      <c r="R70" s="206">
        <v>17682</v>
      </c>
    </row>
    <row r="71" spans="2:18">
      <c r="B71" s="208" t="s">
        <v>242</v>
      </c>
      <c r="C71" s="207">
        <v>112287</v>
      </c>
      <c r="D71" s="207">
        <v>1210429</v>
      </c>
      <c r="E71" s="206">
        <v>1322716</v>
      </c>
      <c r="F71" s="206">
        <v>268883</v>
      </c>
      <c r="G71" s="206">
        <v>431856</v>
      </c>
      <c r="H71" s="206">
        <v>621977</v>
      </c>
      <c r="I71" s="206">
        <v>1322716</v>
      </c>
      <c r="J71" s="206">
        <v>912950</v>
      </c>
      <c r="K71" s="206">
        <v>-610701</v>
      </c>
      <c r="L71" s="206">
        <v>302249</v>
      </c>
      <c r="M71" s="206">
        <v>232137</v>
      </c>
      <c r="N71" s="206">
        <v>175848</v>
      </c>
      <c r="O71" s="206">
        <v>-22150</v>
      </c>
      <c r="P71" s="206">
        <v>153693</v>
      </c>
      <c r="Q71" s="206">
        <v>-49024</v>
      </c>
      <c r="R71" s="206">
        <v>104669</v>
      </c>
    </row>
    <row r="72" spans="2:18">
      <c r="B72" s="208" t="s">
        <v>243</v>
      </c>
      <c r="C72" s="207">
        <v>488824</v>
      </c>
      <c r="D72" s="207">
        <v>2401685</v>
      </c>
      <c r="E72" s="206">
        <v>2890509</v>
      </c>
      <c r="F72" s="206">
        <v>490068</v>
      </c>
      <c r="G72" s="206">
        <v>770021</v>
      </c>
      <c r="H72" s="206">
        <v>1630420</v>
      </c>
      <c r="I72" s="206">
        <v>2890509</v>
      </c>
      <c r="J72" s="206">
        <v>1505635</v>
      </c>
      <c r="K72" s="206">
        <v>-798330</v>
      </c>
      <c r="L72" s="206">
        <v>707305</v>
      </c>
      <c r="M72" s="206">
        <v>564020</v>
      </c>
      <c r="N72" s="206">
        <v>443246</v>
      </c>
      <c r="O72" s="206">
        <v>-18583</v>
      </c>
      <c r="P72" s="206">
        <v>451681</v>
      </c>
      <c r="Q72" s="206">
        <v>-134059</v>
      </c>
      <c r="R72" s="206">
        <v>317622</v>
      </c>
    </row>
  </sheetData>
  <mergeCells count="3">
    <mergeCell ref="B3:R3"/>
    <mergeCell ref="C5:R5"/>
    <mergeCell ref="C41:R41"/>
  </mergeCells>
  <pageMargins left="0.7" right="0.7" top="0.75" bottom="0.75" header="0.3" footer="0.3"/>
  <customProperties>
    <customPr name="_pios_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S201"/>
  <sheetViews>
    <sheetView zoomScale="91" zoomScaleNormal="91" workbookViewId="0">
      <selection activeCell="M147" sqref="M147"/>
    </sheetView>
  </sheetViews>
  <sheetFormatPr baseColWidth="10" defaultRowHeight="12.75"/>
  <cols>
    <col min="1" max="1" width="12.140625" customWidth="1"/>
    <col min="2" max="2" width="69.85546875" customWidth="1"/>
    <col min="3" max="3" width="15.140625" customWidth="1"/>
    <col min="4" max="4" width="16.42578125" customWidth="1"/>
    <col min="5" max="5" width="17.7109375" customWidth="1"/>
    <col min="6" max="6" width="13.7109375" customWidth="1"/>
    <col min="7" max="7" width="19.7109375" customWidth="1"/>
    <col min="8" max="8" width="18.85546875" customWidth="1"/>
    <col min="9" max="9" width="15.28515625" customWidth="1"/>
    <col min="10" max="10" width="17.7109375" customWidth="1"/>
    <col min="11" max="11" width="20.5703125" customWidth="1"/>
    <col min="12" max="12" width="20.28515625" customWidth="1"/>
    <col min="13" max="13" width="19.140625" customWidth="1"/>
    <col min="14" max="14" width="14.5703125" customWidth="1"/>
    <col min="15" max="15" width="18" customWidth="1"/>
    <col min="16" max="16" width="18.5703125" customWidth="1"/>
    <col min="17" max="175" width="11.42578125" style="340"/>
  </cols>
  <sheetData>
    <row r="1" spans="1:175">
      <c r="A1" s="551" t="s">
        <v>94</v>
      </c>
      <c r="B1" s="552"/>
      <c r="C1" s="545" t="s">
        <v>379</v>
      </c>
      <c r="D1" s="546"/>
      <c r="E1" s="545" t="s">
        <v>10</v>
      </c>
      <c r="F1" s="546"/>
      <c r="G1" s="545" t="s">
        <v>55</v>
      </c>
      <c r="H1" s="546"/>
      <c r="I1" s="545" t="s">
        <v>14</v>
      </c>
      <c r="J1" s="546"/>
      <c r="K1" s="545" t="s">
        <v>56</v>
      </c>
      <c r="L1" s="546"/>
      <c r="M1" s="545" t="s">
        <v>381</v>
      </c>
      <c r="N1" s="546"/>
      <c r="O1" s="545" t="s">
        <v>20</v>
      </c>
      <c r="P1" s="546"/>
    </row>
    <row r="2" spans="1:175">
      <c r="A2" s="547" t="s">
        <v>351</v>
      </c>
      <c r="B2" s="548"/>
      <c r="C2" s="358" t="s">
        <v>417</v>
      </c>
      <c r="D2" s="359" t="s">
        <v>404</v>
      </c>
      <c r="E2" s="358" t="str">
        <f>C2</f>
        <v>09/30/2019</v>
      </c>
      <c r="F2" s="359" t="s">
        <v>404</v>
      </c>
      <c r="G2" s="358" t="str">
        <f>C2</f>
        <v>09/30/2019</v>
      </c>
      <c r="H2" s="359" t="s">
        <v>404</v>
      </c>
      <c r="I2" s="358" t="str">
        <f>C2</f>
        <v>09/30/2019</v>
      </c>
      <c r="J2" s="359" t="s">
        <v>404</v>
      </c>
      <c r="K2" s="358" t="str">
        <f>E2</f>
        <v>09/30/2019</v>
      </c>
      <c r="L2" s="359" t="s">
        <v>404</v>
      </c>
      <c r="M2" s="358" t="str">
        <f>I2</f>
        <v>09/30/2019</v>
      </c>
      <c r="N2" s="359" t="s">
        <v>404</v>
      </c>
      <c r="O2" s="358" t="str">
        <f>K2</f>
        <v>09/30/2019</v>
      </c>
      <c r="P2" s="359" t="s">
        <v>404</v>
      </c>
    </row>
    <row r="3" spans="1:175">
      <c r="A3" s="549"/>
      <c r="B3" s="550"/>
      <c r="C3" s="360" t="s">
        <v>372</v>
      </c>
      <c r="D3" s="361" t="s">
        <v>372</v>
      </c>
      <c r="E3" s="360" t="s">
        <v>372</v>
      </c>
      <c r="F3" s="361" t="s">
        <v>372</v>
      </c>
      <c r="G3" s="360" t="s">
        <v>372</v>
      </c>
      <c r="H3" s="361" t="s">
        <v>372</v>
      </c>
      <c r="I3" s="360" t="s">
        <v>372</v>
      </c>
      <c r="J3" s="361" t="s">
        <v>372</v>
      </c>
      <c r="K3" s="360" t="s">
        <v>372</v>
      </c>
      <c r="L3" s="361" t="s">
        <v>372</v>
      </c>
      <c r="M3" s="360" t="s">
        <v>372</v>
      </c>
      <c r="N3" s="361" t="s">
        <v>372</v>
      </c>
      <c r="O3" s="360" t="s">
        <v>372</v>
      </c>
      <c r="P3" s="361" t="s">
        <v>372</v>
      </c>
    </row>
    <row r="4" spans="1:175" s="473" customFormat="1">
      <c r="A4" s="353" t="s">
        <v>352</v>
      </c>
      <c r="B4" s="488"/>
      <c r="C4" s="366">
        <v>975665</v>
      </c>
      <c r="D4" s="367">
        <v>526410</v>
      </c>
      <c r="E4" s="366">
        <v>600397</v>
      </c>
      <c r="F4" s="367">
        <v>644916</v>
      </c>
      <c r="G4" s="366">
        <v>4075115</v>
      </c>
      <c r="H4" s="367">
        <v>4198462</v>
      </c>
      <c r="I4" s="366">
        <v>603266</v>
      </c>
      <c r="J4" s="367">
        <v>710105</v>
      </c>
      <c r="K4" s="366">
        <v>475868</v>
      </c>
      <c r="L4" s="367">
        <v>488825</v>
      </c>
      <c r="M4" s="366">
        <v>-441134</v>
      </c>
      <c r="N4" s="367">
        <v>-184732</v>
      </c>
      <c r="O4" s="366">
        <v>6289177</v>
      </c>
      <c r="P4" s="369">
        <v>6383986</v>
      </c>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c r="AW4" s="470"/>
      <c r="AX4" s="470"/>
      <c r="AY4" s="470"/>
      <c r="AZ4" s="470"/>
      <c r="BA4" s="470"/>
      <c r="BB4" s="470"/>
      <c r="BC4" s="470"/>
      <c r="BD4" s="470"/>
      <c r="BE4" s="470"/>
      <c r="BF4" s="470"/>
      <c r="BG4" s="470"/>
      <c r="BH4" s="470"/>
      <c r="BI4" s="470"/>
      <c r="BJ4" s="470"/>
      <c r="BK4" s="470"/>
      <c r="BL4" s="470"/>
      <c r="BM4" s="470"/>
      <c r="BN4" s="470"/>
      <c r="BO4" s="470"/>
      <c r="BP4" s="470"/>
      <c r="BQ4" s="470"/>
      <c r="BR4" s="470"/>
      <c r="BS4" s="470"/>
      <c r="BT4" s="470"/>
      <c r="BU4" s="470"/>
      <c r="BV4" s="470"/>
      <c r="BW4" s="470"/>
      <c r="BX4" s="470"/>
      <c r="BY4" s="470"/>
      <c r="BZ4" s="470"/>
      <c r="CA4" s="470"/>
      <c r="CB4" s="470"/>
      <c r="CC4" s="470"/>
      <c r="CD4" s="470"/>
      <c r="CE4" s="470"/>
      <c r="CF4" s="470"/>
      <c r="CG4" s="470"/>
      <c r="CH4" s="470"/>
      <c r="CI4" s="470"/>
      <c r="CJ4" s="470"/>
      <c r="CK4" s="470"/>
      <c r="CL4" s="470"/>
      <c r="CM4" s="470"/>
      <c r="CN4" s="470"/>
      <c r="CO4" s="470"/>
      <c r="CP4" s="470"/>
      <c r="CQ4" s="470"/>
      <c r="CR4" s="470"/>
      <c r="CS4" s="470"/>
      <c r="CT4" s="470"/>
      <c r="CU4" s="470"/>
      <c r="CV4" s="470"/>
      <c r="CW4" s="470"/>
      <c r="CX4" s="470"/>
      <c r="CY4" s="470"/>
      <c r="CZ4" s="470"/>
      <c r="DA4" s="470"/>
      <c r="DB4" s="470"/>
      <c r="DC4" s="470"/>
      <c r="DD4" s="470"/>
      <c r="DE4" s="470"/>
      <c r="DF4" s="470"/>
      <c r="DG4" s="470"/>
      <c r="DH4" s="470"/>
      <c r="DI4" s="470"/>
      <c r="DJ4" s="470"/>
      <c r="DK4" s="470"/>
      <c r="DL4" s="470"/>
      <c r="DM4" s="470"/>
      <c r="DN4" s="470"/>
      <c r="DO4" s="470"/>
      <c r="DP4" s="470"/>
      <c r="DQ4" s="470"/>
      <c r="DR4" s="470"/>
      <c r="DS4" s="470"/>
      <c r="DT4" s="470"/>
      <c r="DU4" s="470"/>
      <c r="DV4" s="470"/>
      <c r="DW4" s="470"/>
      <c r="DX4" s="470"/>
      <c r="DY4" s="470"/>
      <c r="DZ4" s="470"/>
      <c r="EA4" s="470"/>
      <c r="EB4" s="470"/>
      <c r="EC4" s="470"/>
      <c r="ED4" s="470"/>
      <c r="EE4" s="470"/>
      <c r="EF4" s="470"/>
      <c r="EG4" s="470"/>
      <c r="EH4" s="470"/>
      <c r="EI4" s="470"/>
      <c r="EJ4" s="470"/>
      <c r="EK4" s="470"/>
      <c r="EL4" s="470"/>
      <c r="EM4" s="470"/>
      <c r="EN4" s="470"/>
      <c r="EO4" s="470"/>
      <c r="EP4" s="470"/>
      <c r="EQ4" s="470"/>
      <c r="ER4" s="470"/>
      <c r="ES4" s="470"/>
      <c r="ET4" s="470"/>
      <c r="EU4" s="470"/>
      <c r="EV4" s="470"/>
      <c r="EW4" s="470"/>
      <c r="EX4" s="470"/>
      <c r="EY4" s="470"/>
      <c r="EZ4" s="470"/>
      <c r="FA4" s="470"/>
      <c r="FB4" s="470"/>
      <c r="FC4" s="470"/>
      <c r="FD4" s="470"/>
      <c r="FE4" s="470"/>
      <c r="FF4" s="470"/>
      <c r="FG4" s="470"/>
      <c r="FH4" s="470"/>
      <c r="FI4" s="470"/>
      <c r="FJ4" s="470"/>
      <c r="FK4" s="470"/>
      <c r="FL4" s="470"/>
      <c r="FM4" s="470"/>
      <c r="FN4" s="470"/>
      <c r="FO4" s="470"/>
      <c r="FP4" s="470"/>
      <c r="FQ4" s="470"/>
      <c r="FR4" s="470"/>
      <c r="FS4" s="470"/>
    </row>
    <row r="5" spans="1:175">
      <c r="A5" s="352"/>
      <c r="B5" s="342" t="s">
        <v>287</v>
      </c>
      <c r="C5" s="362">
        <v>622321</v>
      </c>
      <c r="D5" s="365">
        <v>441045</v>
      </c>
      <c r="E5" s="362">
        <v>142402</v>
      </c>
      <c r="F5" s="365">
        <v>182829</v>
      </c>
      <c r="G5" s="362">
        <v>439046</v>
      </c>
      <c r="H5" s="365">
        <v>633692</v>
      </c>
      <c r="I5" s="362">
        <v>203854</v>
      </c>
      <c r="J5" s="365">
        <v>394484</v>
      </c>
      <c r="K5" s="362">
        <v>232617</v>
      </c>
      <c r="L5" s="365">
        <v>252235</v>
      </c>
      <c r="M5" s="362">
        <v>0</v>
      </c>
      <c r="N5" s="365">
        <v>0</v>
      </c>
      <c r="O5" s="366">
        <v>1640240</v>
      </c>
      <c r="P5" s="369">
        <v>1904285</v>
      </c>
    </row>
    <row r="6" spans="1:175">
      <c r="A6" s="352"/>
      <c r="B6" s="342" t="s">
        <v>288</v>
      </c>
      <c r="C6" s="362">
        <v>13238</v>
      </c>
      <c r="D6" s="365">
        <v>7467</v>
      </c>
      <c r="E6" s="362">
        <v>0</v>
      </c>
      <c r="F6" s="365">
        <v>0</v>
      </c>
      <c r="G6" s="362">
        <v>232775</v>
      </c>
      <c r="H6" s="365">
        <v>178492</v>
      </c>
      <c r="I6" s="362">
        <v>59767</v>
      </c>
      <c r="J6" s="365">
        <v>24434</v>
      </c>
      <c r="K6" s="362">
        <v>53</v>
      </c>
      <c r="L6" s="365">
        <v>0</v>
      </c>
      <c r="M6" s="362">
        <v>0</v>
      </c>
      <c r="N6" s="365">
        <v>0</v>
      </c>
      <c r="O6" s="366">
        <v>305833</v>
      </c>
      <c r="P6" s="369">
        <v>210393</v>
      </c>
    </row>
    <row r="7" spans="1:175">
      <c r="A7" s="352"/>
      <c r="B7" s="342" t="s">
        <v>289</v>
      </c>
      <c r="C7" s="362">
        <v>6020</v>
      </c>
      <c r="D7" s="365">
        <v>5544</v>
      </c>
      <c r="E7" s="362">
        <v>30403</v>
      </c>
      <c r="F7" s="365">
        <v>26228</v>
      </c>
      <c r="G7" s="362">
        <v>222811</v>
      </c>
      <c r="H7" s="365">
        <v>220719</v>
      </c>
      <c r="I7" s="362">
        <v>24569</v>
      </c>
      <c r="J7" s="365">
        <v>8850</v>
      </c>
      <c r="K7" s="362">
        <v>41334</v>
      </c>
      <c r="L7" s="365">
        <v>46391</v>
      </c>
      <c r="M7" s="362">
        <v>0</v>
      </c>
      <c r="N7" s="365">
        <v>0</v>
      </c>
      <c r="O7" s="366">
        <v>325137</v>
      </c>
      <c r="P7" s="369">
        <v>307732</v>
      </c>
    </row>
    <row r="8" spans="1:175">
      <c r="A8" s="352"/>
      <c r="B8" s="342" t="s">
        <v>290</v>
      </c>
      <c r="C8" s="362">
        <v>816</v>
      </c>
      <c r="D8" s="365">
        <v>956</v>
      </c>
      <c r="E8" s="362">
        <v>387978</v>
      </c>
      <c r="F8" s="365">
        <v>389563</v>
      </c>
      <c r="G8" s="362">
        <v>2782389</v>
      </c>
      <c r="H8" s="365">
        <v>2801407</v>
      </c>
      <c r="I8" s="362">
        <v>217470</v>
      </c>
      <c r="J8" s="365">
        <v>217987</v>
      </c>
      <c r="K8" s="362">
        <v>156925</v>
      </c>
      <c r="L8" s="365">
        <v>140653</v>
      </c>
      <c r="M8" s="362">
        <v>317</v>
      </c>
      <c r="N8" s="365">
        <v>456</v>
      </c>
      <c r="O8" s="366">
        <v>3545895</v>
      </c>
      <c r="P8" s="369">
        <v>3551022</v>
      </c>
    </row>
    <row r="9" spans="1:175">
      <c r="A9" s="352"/>
      <c r="B9" s="342" t="s">
        <v>291</v>
      </c>
      <c r="C9" s="362">
        <v>332946</v>
      </c>
      <c r="D9" s="365">
        <v>71184</v>
      </c>
      <c r="E9" s="362">
        <v>11907</v>
      </c>
      <c r="F9" s="365">
        <v>16513</v>
      </c>
      <c r="G9" s="362">
        <v>105317</v>
      </c>
      <c r="H9" s="365">
        <v>106693</v>
      </c>
      <c r="I9" s="362">
        <v>2441</v>
      </c>
      <c r="J9" s="365">
        <v>1403</v>
      </c>
      <c r="K9" s="362">
        <v>2925</v>
      </c>
      <c r="L9" s="365">
        <v>3732</v>
      </c>
      <c r="M9" s="362">
        <v>-441451</v>
      </c>
      <c r="N9" s="365">
        <v>-185188</v>
      </c>
      <c r="O9" s="366">
        <v>14085</v>
      </c>
      <c r="P9" s="369">
        <v>14337</v>
      </c>
    </row>
    <row r="10" spans="1:175">
      <c r="A10" s="352"/>
      <c r="B10" s="342" t="s">
        <v>292</v>
      </c>
      <c r="C10" s="362">
        <v>0</v>
      </c>
      <c r="D10" s="365">
        <v>0</v>
      </c>
      <c r="E10" s="362">
        <v>21025</v>
      </c>
      <c r="F10" s="365">
        <v>29623</v>
      </c>
      <c r="G10" s="362">
        <v>232429</v>
      </c>
      <c r="H10" s="365">
        <v>209125</v>
      </c>
      <c r="I10" s="362">
        <v>89697</v>
      </c>
      <c r="J10" s="365">
        <v>57118</v>
      </c>
      <c r="K10" s="362">
        <v>41009</v>
      </c>
      <c r="L10" s="365">
        <v>43532</v>
      </c>
      <c r="M10" s="362">
        <v>0</v>
      </c>
      <c r="N10" s="365">
        <v>0</v>
      </c>
      <c r="O10" s="366">
        <v>384160</v>
      </c>
      <c r="P10" s="369">
        <v>339398</v>
      </c>
    </row>
    <row r="11" spans="1:175">
      <c r="A11" s="352"/>
      <c r="B11" s="342" t="s">
        <v>293</v>
      </c>
      <c r="C11" s="362">
        <v>324</v>
      </c>
      <c r="D11" s="365">
        <v>214</v>
      </c>
      <c r="E11" s="362">
        <v>6682</v>
      </c>
      <c r="F11" s="365">
        <v>160</v>
      </c>
      <c r="G11" s="362">
        <v>60348</v>
      </c>
      <c r="H11" s="365">
        <v>48334</v>
      </c>
      <c r="I11" s="362">
        <v>0</v>
      </c>
      <c r="J11" s="365">
        <v>4</v>
      </c>
      <c r="K11" s="362">
        <v>1005</v>
      </c>
      <c r="L11" s="365">
        <v>2282</v>
      </c>
      <c r="M11" s="362">
        <v>0</v>
      </c>
      <c r="N11" s="365">
        <v>0</v>
      </c>
      <c r="O11" s="366">
        <v>68359</v>
      </c>
      <c r="P11" s="369">
        <v>50994</v>
      </c>
    </row>
    <row r="12" spans="1:175">
      <c r="A12" s="343"/>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row>
    <row r="13" spans="1:175">
      <c r="A13" s="352"/>
      <c r="B13" s="342" t="s">
        <v>294</v>
      </c>
      <c r="C13" s="362">
        <v>0</v>
      </c>
      <c r="D13" s="365">
        <v>0</v>
      </c>
      <c r="E13" s="362">
        <v>0</v>
      </c>
      <c r="F13" s="365">
        <v>0</v>
      </c>
      <c r="G13" s="362">
        <v>0</v>
      </c>
      <c r="H13" s="365">
        <v>0</v>
      </c>
      <c r="I13" s="362">
        <v>5468</v>
      </c>
      <c r="J13" s="365">
        <v>5825</v>
      </c>
      <c r="K13" s="362">
        <v>0</v>
      </c>
      <c r="L13" s="365">
        <v>0</v>
      </c>
      <c r="M13" s="362">
        <v>0</v>
      </c>
      <c r="N13" s="365">
        <v>0</v>
      </c>
      <c r="O13" s="366">
        <v>5468</v>
      </c>
      <c r="P13" s="369">
        <v>5825</v>
      </c>
    </row>
    <row r="14" spans="1:175">
      <c r="A14" s="343"/>
      <c r="B14" s="343"/>
      <c r="C14" s="343"/>
      <c r="D14" s="343"/>
      <c r="E14" s="343"/>
      <c r="F14" s="343"/>
      <c r="G14" s="343"/>
      <c r="H14" s="343"/>
      <c r="I14" s="343"/>
      <c r="J14" s="343"/>
      <c r="K14" s="343"/>
      <c r="L14" s="343"/>
      <c r="M14" s="343"/>
      <c r="N14" s="343"/>
      <c r="O14" s="343"/>
      <c r="P14" s="343"/>
    </row>
    <row r="15" spans="1:175" s="473" customFormat="1">
      <c r="A15" s="353" t="s">
        <v>353</v>
      </c>
      <c r="B15" s="488"/>
      <c r="C15" s="366">
        <v>9859460</v>
      </c>
      <c r="D15" s="367">
        <v>7491715</v>
      </c>
      <c r="E15" s="366">
        <v>2464624</v>
      </c>
      <c r="F15" s="367">
        <v>2585687</v>
      </c>
      <c r="G15" s="366">
        <v>12459151</v>
      </c>
      <c r="H15" s="367">
        <v>11585461</v>
      </c>
      <c r="I15" s="366">
        <v>4062413</v>
      </c>
      <c r="J15" s="367">
        <v>4200842</v>
      </c>
      <c r="K15" s="366">
        <v>2436532</v>
      </c>
      <c r="L15" s="367">
        <v>3828620</v>
      </c>
      <c r="M15" s="366">
        <v>-9691421</v>
      </c>
      <c r="N15" s="367">
        <v>-8679955</v>
      </c>
      <c r="O15" s="366">
        <v>21590759</v>
      </c>
      <c r="P15" s="369">
        <v>21012370</v>
      </c>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0"/>
      <c r="AU15" s="470"/>
      <c r="AV15" s="470"/>
      <c r="AW15" s="470"/>
      <c r="AX15" s="470"/>
      <c r="AY15" s="470"/>
      <c r="AZ15" s="470"/>
      <c r="BA15" s="470"/>
      <c r="BB15" s="470"/>
      <c r="BC15" s="470"/>
      <c r="BD15" s="470"/>
      <c r="BE15" s="470"/>
      <c r="BF15" s="470"/>
      <c r="BG15" s="470"/>
      <c r="BH15" s="470"/>
      <c r="BI15" s="470"/>
      <c r="BJ15" s="470"/>
      <c r="BK15" s="470"/>
      <c r="BL15" s="470"/>
      <c r="BM15" s="470"/>
      <c r="BN15" s="470"/>
      <c r="BO15" s="470"/>
      <c r="BP15" s="470"/>
      <c r="BQ15" s="470"/>
      <c r="BR15" s="470"/>
      <c r="BS15" s="470"/>
      <c r="BT15" s="470"/>
      <c r="BU15" s="470"/>
      <c r="BV15" s="470"/>
      <c r="BW15" s="470"/>
      <c r="BX15" s="470"/>
      <c r="BY15" s="470"/>
      <c r="BZ15" s="470"/>
      <c r="CA15" s="470"/>
      <c r="CB15" s="470"/>
      <c r="CC15" s="470"/>
      <c r="CD15" s="470"/>
      <c r="CE15" s="470"/>
      <c r="CF15" s="470"/>
      <c r="CG15" s="470"/>
      <c r="CH15" s="470"/>
      <c r="CI15" s="470"/>
      <c r="CJ15" s="470"/>
      <c r="CK15" s="470"/>
      <c r="CL15" s="470"/>
      <c r="CM15" s="470"/>
      <c r="CN15" s="470"/>
      <c r="CO15" s="470"/>
      <c r="CP15" s="470"/>
      <c r="CQ15" s="470"/>
      <c r="CR15" s="470"/>
      <c r="CS15" s="470"/>
      <c r="CT15" s="470"/>
      <c r="CU15" s="470"/>
      <c r="CV15" s="470"/>
      <c r="CW15" s="470"/>
      <c r="CX15" s="470"/>
      <c r="CY15" s="470"/>
      <c r="CZ15" s="470"/>
      <c r="DA15" s="470"/>
      <c r="DB15" s="470"/>
      <c r="DC15" s="470"/>
      <c r="DD15" s="470"/>
      <c r="DE15" s="470"/>
      <c r="DF15" s="470"/>
      <c r="DG15" s="470"/>
      <c r="DH15" s="470"/>
      <c r="DI15" s="470"/>
      <c r="DJ15" s="470"/>
      <c r="DK15" s="470"/>
      <c r="DL15" s="470"/>
      <c r="DM15" s="470"/>
      <c r="DN15" s="470"/>
      <c r="DO15" s="470"/>
      <c r="DP15" s="470"/>
      <c r="DQ15" s="470"/>
      <c r="DR15" s="470"/>
      <c r="DS15" s="470"/>
      <c r="DT15" s="470"/>
      <c r="DU15" s="470"/>
      <c r="DV15" s="470"/>
      <c r="DW15" s="470"/>
      <c r="DX15" s="470"/>
      <c r="DY15" s="470"/>
      <c r="DZ15" s="470"/>
      <c r="EA15" s="470"/>
      <c r="EB15" s="470"/>
      <c r="EC15" s="470"/>
      <c r="ED15" s="470"/>
      <c r="EE15" s="470"/>
      <c r="EF15" s="470"/>
      <c r="EG15" s="470"/>
      <c r="EH15" s="470"/>
      <c r="EI15" s="470"/>
      <c r="EJ15" s="470"/>
      <c r="EK15" s="470"/>
      <c r="EL15" s="470"/>
      <c r="EM15" s="470"/>
      <c r="EN15" s="470"/>
      <c r="EO15" s="470"/>
      <c r="EP15" s="470"/>
      <c r="EQ15" s="470"/>
      <c r="ER15" s="470"/>
      <c r="ES15" s="470"/>
      <c r="ET15" s="470"/>
      <c r="EU15" s="470"/>
      <c r="EV15" s="470"/>
      <c r="EW15" s="470"/>
      <c r="EX15" s="470"/>
      <c r="EY15" s="470"/>
      <c r="EZ15" s="470"/>
      <c r="FA15" s="470"/>
      <c r="FB15" s="470"/>
      <c r="FC15" s="470"/>
      <c r="FD15" s="470"/>
      <c r="FE15" s="470"/>
      <c r="FF15" s="470"/>
      <c r="FG15" s="470"/>
      <c r="FH15" s="470"/>
      <c r="FI15" s="470"/>
      <c r="FJ15" s="470"/>
      <c r="FK15" s="470"/>
      <c r="FL15" s="470"/>
      <c r="FM15" s="470"/>
      <c r="FN15" s="470"/>
      <c r="FO15" s="470"/>
      <c r="FP15" s="470"/>
      <c r="FQ15" s="470"/>
      <c r="FR15" s="470"/>
      <c r="FS15" s="470"/>
    </row>
    <row r="16" spans="1:175">
      <c r="A16" s="352"/>
      <c r="B16" s="342" t="s">
        <v>295</v>
      </c>
      <c r="C16" s="362">
        <v>0</v>
      </c>
      <c r="D16" s="365">
        <v>0</v>
      </c>
      <c r="E16" s="362">
        <v>1199</v>
      </c>
      <c r="F16" s="365">
        <v>14</v>
      </c>
      <c r="G16" s="362">
        <v>2846479</v>
      </c>
      <c r="H16" s="365">
        <v>2795863</v>
      </c>
      <c r="I16" s="362">
        <v>165</v>
      </c>
      <c r="J16" s="365">
        <v>598</v>
      </c>
      <c r="K16" s="362">
        <v>0</v>
      </c>
      <c r="L16" s="365">
        <v>0</v>
      </c>
      <c r="M16" s="362">
        <v>0</v>
      </c>
      <c r="N16" s="365">
        <v>0</v>
      </c>
      <c r="O16" s="366">
        <v>2847843</v>
      </c>
      <c r="P16" s="369">
        <v>2796475</v>
      </c>
    </row>
    <row r="17" spans="1:175">
      <c r="A17" s="352"/>
      <c r="B17" s="342" t="s">
        <v>296</v>
      </c>
      <c r="C17" s="362">
        <v>3341</v>
      </c>
      <c r="D17" s="365">
        <v>3414</v>
      </c>
      <c r="E17" s="362">
        <v>2125</v>
      </c>
      <c r="F17" s="365">
        <v>927</v>
      </c>
      <c r="G17" s="362">
        <v>2735630</v>
      </c>
      <c r="H17" s="365">
        <v>1127643</v>
      </c>
      <c r="I17" s="362">
        <v>12485</v>
      </c>
      <c r="J17" s="365">
        <v>8753</v>
      </c>
      <c r="K17" s="362">
        <v>6475</v>
      </c>
      <c r="L17" s="365">
        <v>0</v>
      </c>
      <c r="M17" s="362">
        <v>-31</v>
      </c>
      <c r="N17" s="365">
        <v>-29</v>
      </c>
      <c r="O17" s="366">
        <v>2760025</v>
      </c>
      <c r="P17" s="369">
        <v>1140708</v>
      </c>
    </row>
    <row r="18" spans="1:175">
      <c r="A18" s="352"/>
      <c r="B18" s="342" t="s">
        <v>297</v>
      </c>
      <c r="C18" s="362">
        <v>58</v>
      </c>
      <c r="D18" s="365">
        <v>58</v>
      </c>
      <c r="E18" s="362">
        <v>330277</v>
      </c>
      <c r="F18" s="365">
        <v>409285</v>
      </c>
      <c r="G18" s="362">
        <v>236267</v>
      </c>
      <c r="H18" s="365">
        <v>457162</v>
      </c>
      <c r="I18" s="362">
        <v>40477</v>
      </c>
      <c r="J18" s="365">
        <v>40003</v>
      </c>
      <c r="K18" s="362">
        <v>0</v>
      </c>
      <c r="L18" s="365">
        <v>0</v>
      </c>
      <c r="M18" s="362">
        <v>0</v>
      </c>
      <c r="N18" s="365">
        <v>0</v>
      </c>
      <c r="O18" s="366">
        <v>607079</v>
      </c>
      <c r="P18" s="369">
        <v>906508</v>
      </c>
    </row>
    <row r="19" spans="1:175">
      <c r="A19" s="352"/>
      <c r="B19" s="342" t="s">
        <v>298</v>
      </c>
      <c r="C19" s="362">
        <v>225000</v>
      </c>
      <c r="D19" s="365">
        <v>375000</v>
      </c>
      <c r="E19" s="362">
        <v>71</v>
      </c>
      <c r="F19" s="365">
        <v>108</v>
      </c>
      <c r="G19" s="362">
        <v>16889</v>
      </c>
      <c r="H19" s="365">
        <v>7768</v>
      </c>
      <c r="I19" s="362">
        <v>0</v>
      </c>
      <c r="J19" s="365">
        <v>0</v>
      </c>
      <c r="K19" s="362">
        <v>0</v>
      </c>
      <c r="L19" s="365">
        <v>0</v>
      </c>
      <c r="M19" s="362">
        <v>-240983</v>
      </c>
      <c r="N19" s="365">
        <v>-381224</v>
      </c>
      <c r="O19" s="366">
        <v>977</v>
      </c>
      <c r="P19" s="369">
        <v>1652</v>
      </c>
    </row>
    <row r="20" spans="1:175">
      <c r="A20" s="352"/>
      <c r="B20" s="342" t="s">
        <v>299</v>
      </c>
      <c r="C20" s="362">
        <v>9629534</v>
      </c>
      <c r="D20" s="365">
        <v>7113243</v>
      </c>
      <c r="E20" s="362">
        <v>331966</v>
      </c>
      <c r="F20" s="365">
        <v>292079</v>
      </c>
      <c r="G20" s="362">
        <v>0</v>
      </c>
      <c r="H20" s="365">
        <v>0</v>
      </c>
      <c r="I20" s="362">
        <v>134</v>
      </c>
      <c r="J20" s="365">
        <v>137</v>
      </c>
      <c r="K20" s="362">
        <v>0</v>
      </c>
      <c r="L20" s="365">
        <v>1428462</v>
      </c>
      <c r="M20" s="362">
        <v>-9960136</v>
      </c>
      <c r="N20" s="365">
        <v>-8831325</v>
      </c>
      <c r="O20" s="366">
        <v>1498</v>
      </c>
      <c r="P20" s="369">
        <v>2596</v>
      </c>
    </row>
    <row r="21" spans="1:175">
      <c r="A21" s="352"/>
      <c r="B21" s="342" t="s">
        <v>300</v>
      </c>
      <c r="C21" s="362">
        <v>0</v>
      </c>
      <c r="D21" s="365">
        <v>0</v>
      </c>
      <c r="E21" s="362">
        <v>26190</v>
      </c>
      <c r="F21" s="365">
        <v>22170</v>
      </c>
      <c r="G21" s="362">
        <v>5190043</v>
      </c>
      <c r="H21" s="365">
        <v>5653825</v>
      </c>
      <c r="I21" s="362">
        <v>105156</v>
      </c>
      <c r="J21" s="365">
        <v>95095</v>
      </c>
      <c r="K21" s="362">
        <v>59102</v>
      </c>
      <c r="L21" s="365">
        <v>56199</v>
      </c>
      <c r="M21" s="362">
        <v>0</v>
      </c>
      <c r="N21" s="365">
        <v>0</v>
      </c>
      <c r="O21" s="366">
        <v>5380491</v>
      </c>
      <c r="P21" s="369">
        <v>5827289</v>
      </c>
    </row>
    <row r="22" spans="1:175">
      <c r="A22" s="352"/>
      <c r="B22" s="342" t="s">
        <v>301</v>
      </c>
      <c r="C22" s="362">
        <v>0</v>
      </c>
      <c r="D22" s="365">
        <v>0</v>
      </c>
      <c r="E22" s="362">
        <v>4358</v>
      </c>
      <c r="F22" s="365">
        <v>4827</v>
      </c>
      <c r="G22" s="362">
        <v>618466</v>
      </c>
      <c r="H22" s="365">
        <v>662218</v>
      </c>
      <c r="I22" s="362">
        <v>5540</v>
      </c>
      <c r="J22" s="365">
        <v>5902</v>
      </c>
      <c r="K22" s="362">
        <v>0</v>
      </c>
      <c r="L22" s="365">
        <v>0</v>
      </c>
      <c r="M22" s="362">
        <v>509729</v>
      </c>
      <c r="N22" s="365">
        <v>532623</v>
      </c>
      <c r="O22" s="366">
        <v>1138093</v>
      </c>
      <c r="P22" s="369">
        <v>1205570</v>
      </c>
    </row>
    <row r="23" spans="1:175">
      <c r="A23" s="352"/>
      <c r="B23" s="342" t="s">
        <v>302</v>
      </c>
      <c r="C23" s="362">
        <v>19</v>
      </c>
      <c r="D23" s="365">
        <v>0</v>
      </c>
      <c r="E23" s="362">
        <v>1742184</v>
      </c>
      <c r="F23" s="365">
        <v>1856267</v>
      </c>
      <c r="G23" s="362">
        <v>456650</v>
      </c>
      <c r="H23" s="365">
        <v>436248</v>
      </c>
      <c r="I23" s="362">
        <v>3894443</v>
      </c>
      <c r="J23" s="365">
        <v>4050353</v>
      </c>
      <c r="K23" s="362">
        <v>2370865</v>
      </c>
      <c r="L23" s="365">
        <v>2343959</v>
      </c>
      <c r="M23" s="362">
        <v>0</v>
      </c>
      <c r="N23" s="365">
        <v>0</v>
      </c>
      <c r="O23" s="366">
        <v>8464161</v>
      </c>
      <c r="P23" s="369">
        <v>8686827</v>
      </c>
    </row>
    <row r="24" spans="1:175">
      <c r="A24" s="352"/>
      <c r="B24" s="342" t="s">
        <v>303</v>
      </c>
      <c r="C24" s="362">
        <v>0</v>
      </c>
      <c r="D24" s="365">
        <v>0</v>
      </c>
      <c r="E24" s="362">
        <v>0</v>
      </c>
      <c r="F24" s="365">
        <v>0</v>
      </c>
      <c r="G24" s="362">
        <v>9940</v>
      </c>
      <c r="H24" s="365">
        <v>11708</v>
      </c>
      <c r="I24" s="362">
        <v>0</v>
      </c>
      <c r="J24" s="365">
        <v>0</v>
      </c>
      <c r="K24" s="362">
        <v>0</v>
      </c>
      <c r="L24" s="365">
        <v>0</v>
      </c>
      <c r="M24" s="362">
        <v>0</v>
      </c>
      <c r="N24" s="365">
        <v>0</v>
      </c>
      <c r="O24" s="366">
        <v>9940</v>
      </c>
      <c r="P24" s="369">
        <v>11708</v>
      </c>
    </row>
    <row r="25" spans="1:175">
      <c r="A25" s="352"/>
      <c r="B25" s="342" t="s">
        <v>304</v>
      </c>
      <c r="C25" s="362">
        <v>1508</v>
      </c>
      <c r="D25" s="365">
        <v>0</v>
      </c>
      <c r="E25" s="362">
        <v>26254</v>
      </c>
      <c r="F25" s="365">
        <v>10</v>
      </c>
      <c r="G25" s="362">
        <v>348787</v>
      </c>
      <c r="H25" s="365">
        <v>433026</v>
      </c>
      <c r="I25" s="362">
        <v>4013</v>
      </c>
      <c r="J25" s="365">
        <v>1</v>
      </c>
      <c r="K25" s="362">
        <v>90</v>
      </c>
      <c r="L25" s="365">
        <v>0</v>
      </c>
      <c r="M25" s="362">
        <v>0</v>
      </c>
      <c r="N25" s="365">
        <v>0</v>
      </c>
      <c r="O25" s="366">
        <v>380652</v>
      </c>
      <c r="P25" s="369">
        <v>433037</v>
      </c>
    </row>
    <row r="26" spans="1:175">
      <c r="A26" s="343"/>
      <c r="B26" s="343"/>
      <c r="C26" s="343"/>
      <c r="D26" s="343"/>
      <c r="E26" s="343"/>
      <c r="F26" s="343"/>
      <c r="G26" s="343"/>
      <c r="H26" s="343"/>
      <c r="I26" s="343"/>
      <c r="J26" s="343"/>
      <c r="K26" s="343"/>
      <c r="L26" s="343"/>
      <c r="M26" s="343"/>
      <c r="N26" s="343"/>
      <c r="O26" s="343"/>
      <c r="P26" s="343"/>
    </row>
    <row r="27" spans="1:175" s="473" customFormat="1">
      <c r="A27" s="353" t="s">
        <v>354</v>
      </c>
      <c r="B27" s="488"/>
      <c r="C27" s="366">
        <v>10835125</v>
      </c>
      <c r="D27" s="367">
        <v>8018125</v>
      </c>
      <c r="E27" s="366">
        <v>3065021</v>
      </c>
      <c r="F27" s="367">
        <v>3230603</v>
      </c>
      <c r="G27" s="366">
        <v>16534266</v>
      </c>
      <c r="H27" s="367">
        <v>15783923</v>
      </c>
      <c r="I27" s="366">
        <v>4665679</v>
      </c>
      <c r="J27" s="367">
        <v>4910947</v>
      </c>
      <c r="K27" s="366">
        <v>2912400</v>
      </c>
      <c r="L27" s="367">
        <v>4317445</v>
      </c>
      <c r="M27" s="366">
        <v>-10132555</v>
      </c>
      <c r="N27" s="367">
        <v>-8864687</v>
      </c>
      <c r="O27" s="366">
        <v>27879936</v>
      </c>
      <c r="P27" s="369">
        <v>27396356</v>
      </c>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0"/>
      <c r="AN27" s="470"/>
      <c r="AO27" s="470"/>
      <c r="AP27" s="470"/>
      <c r="AQ27" s="470"/>
      <c r="AR27" s="470"/>
      <c r="AS27" s="470"/>
      <c r="AT27" s="470"/>
      <c r="AU27" s="470"/>
      <c r="AV27" s="470"/>
      <c r="AW27" s="470"/>
      <c r="AX27" s="470"/>
      <c r="AY27" s="470"/>
      <c r="AZ27" s="470"/>
      <c r="BA27" s="470"/>
      <c r="BB27" s="470"/>
      <c r="BC27" s="470"/>
      <c r="BD27" s="470"/>
      <c r="BE27" s="470"/>
      <c r="BF27" s="470"/>
      <c r="BG27" s="470"/>
      <c r="BH27" s="470"/>
      <c r="BI27" s="470"/>
      <c r="BJ27" s="470"/>
      <c r="BK27" s="470"/>
      <c r="BL27" s="470"/>
      <c r="BM27" s="470"/>
      <c r="BN27" s="470"/>
      <c r="BO27" s="470"/>
      <c r="BP27" s="470"/>
      <c r="BQ27" s="470"/>
      <c r="BR27" s="470"/>
      <c r="BS27" s="470"/>
      <c r="BT27" s="470"/>
      <c r="BU27" s="470"/>
      <c r="BV27" s="470"/>
      <c r="BW27" s="470"/>
      <c r="BX27" s="470"/>
      <c r="BY27" s="470"/>
      <c r="BZ27" s="470"/>
      <c r="CA27" s="470"/>
      <c r="CB27" s="470"/>
      <c r="CC27" s="470"/>
      <c r="CD27" s="470"/>
      <c r="CE27" s="470"/>
      <c r="CF27" s="470"/>
      <c r="CG27" s="470"/>
      <c r="CH27" s="470"/>
      <c r="CI27" s="470"/>
      <c r="CJ27" s="470"/>
      <c r="CK27" s="470"/>
      <c r="CL27" s="470"/>
      <c r="CM27" s="470"/>
      <c r="CN27" s="470"/>
      <c r="CO27" s="470"/>
      <c r="CP27" s="470"/>
      <c r="CQ27" s="470"/>
      <c r="CR27" s="470"/>
      <c r="CS27" s="470"/>
      <c r="CT27" s="470"/>
      <c r="CU27" s="470"/>
      <c r="CV27" s="470"/>
      <c r="CW27" s="470"/>
      <c r="CX27" s="470"/>
      <c r="CY27" s="470"/>
      <c r="CZ27" s="470"/>
      <c r="DA27" s="470"/>
      <c r="DB27" s="470"/>
      <c r="DC27" s="470"/>
      <c r="DD27" s="470"/>
      <c r="DE27" s="470"/>
      <c r="DF27" s="470"/>
      <c r="DG27" s="470"/>
      <c r="DH27" s="470"/>
      <c r="DI27" s="470"/>
      <c r="DJ27" s="470"/>
      <c r="DK27" s="470"/>
      <c r="DL27" s="470"/>
      <c r="DM27" s="470"/>
      <c r="DN27" s="470"/>
      <c r="DO27" s="470"/>
      <c r="DP27" s="470"/>
      <c r="DQ27" s="470"/>
      <c r="DR27" s="470"/>
      <c r="DS27" s="470"/>
      <c r="DT27" s="470"/>
      <c r="DU27" s="470"/>
      <c r="DV27" s="470"/>
      <c r="DW27" s="470"/>
      <c r="DX27" s="470"/>
      <c r="DY27" s="470"/>
      <c r="DZ27" s="470"/>
      <c r="EA27" s="470"/>
      <c r="EB27" s="470"/>
      <c r="EC27" s="470"/>
      <c r="ED27" s="470"/>
      <c r="EE27" s="470"/>
      <c r="EF27" s="470"/>
      <c r="EG27" s="470"/>
      <c r="EH27" s="470"/>
      <c r="EI27" s="470"/>
      <c r="EJ27" s="470"/>
      <c r="EK27" s="470"/>
      <c r="EL27" s="470"/>
      <c r="EM27" s="470"/>
      <c r="EN27" s="470"/>
      <c r="EO27" s="470"/>
      <c r="EP27" s="470"/>
      <c r="EQ27" s="470"/>
      <c r="ER27" s="470"/>
      <c r="ES27" s="470"/>
      <c r="ET27" s="470"/>
      <c r="EU27" s="470"/>
      <c r="EV27" s="470"/>
      <c r="EW27" s="470"/>
      <c r="EX27" s="470"/>
      <c r="EY27" s="470"/>
      <c r="EZ27" s="470"/>
      <c r="FA27" s="470"/>
      <c r="FB27" s="470"/>
      <c r="FC27" s="470"/>
      <c r="FD27" s="470"/>
      <c r="FE27" s="470"/>
      <c r="FF27" s="470"/>
      <c r="FG27" s="470"/>
      <c r="FH27" s="470"/>
      <c r="FI27" s="470"/>
      <c r="FJ27" s="470"/>
      <c r="FK27" s="470"/>
      <c r="FL27" s="470"/>
      <c r="FM27" s="470"/>
      <c r="FN27" s="470"/>
      <c r="FO27" s="470"/>
      <c r="FP27" s="470"/>
      <c r="FQ27" s="470"/>
      <c r="FR27" s="470"/>
      <c r="FS27" s="470"/>
    </row>
    <row r="28" spans="1:175">
      <c r="A28" s="343"/>
      <c r="B28" s="343"/>
      <c r="C28" s="343"/>
      <c r="D28" s="394"/>
      <c r="E28" s="343"/>
      <c r="F28" s="343"/>
      <c r="G28" s="343"/>
      <c r="H28" s="343"/>
      <c r="I28" s="343"/>
      <c r="J28" s="343"/>
      <c r="K28" s="343"/>
      <c r="L28" s="343"/>
      <c r="M28" s="343"/>
      <c r="N28" s="343"/>
      <c r="O28" s="343"/>
      <c r="P28" s="343"/>
    </row>
    <row r="29" spans="1:175">
      <c r="A29" s="343"/>
      <c r="B29" s="343"/>
      <c r="C29" s="343"/>
      <c r="D29" s="394"/>
      <c r="E29" s="343"/>
      <c r="F29" s="343"/>
      <c r="G29" s="343"/>
      <c r="H29" s="343"/>
      <c r="I29" s="343"/>
      <c r="J29" s="343"/>
      <c r="K29" s="343"/>
      <c r="L29" s="343"/>
      <c r="M29" s="343"/>
      <c r="N29" s="343"/>
      <c r="O29" s="343"/>
      <c r="P29" s="343"/>
    </row>
    <row r="30" spans="1:175">
      <c r="A30" s="343"/>
      <c r="B30" s="343"/>
      <c r="C30" s="343"/>
      <c r="D30" s="394"/>
      <c r="E30" s="343"/>
      <c r="F30" s="343"/>
      <c r="G30" s="343"/>
      <c r="H30" s="343"/>
      <c r="I30" s="343"/>
      <c r="J30" s="343"/>
      <c r="K30" s="343"/>
      <c r="L30" s="343"/>
      <c r="M30" s="343"/>
      <c r="N30" s="343"/>
      <c r="O30" s="343"/>
      <c r="P30" s="343"/>
    </row>
    <row r="31" spans="1:175">
      <c r="A31" s="343"/>
      <c r="B31" s="343"/>
      <c r="C31" s="343"/>
      <c r="D31" s="394"/>
      <c r="E31" s="343"/>
      <c r="F31" s="343"/>
      <c r="G31" s="343"/>
      <c r="H31" s="343"/>
      <c r="I31" s="343"/>
      <c r="J31" s="343"/>
      <c r="K31" s="343"/>
      <c r="L31" s="343"/>
      <c r="M31" s="343"/>
      <c r="N31" s="343"/>
      <c r="O31" s="343"/>
      <c r="P31" s="343"/>
    </row>
    <row r="32" spans="1:175">
      <c r="A32" s="551" t="s">
        <v>94</v>
      </c>
      <c r="B32" s="552"/>
      <c r="C32" s="545" t="s">
        <v>379</v>
      </c>
      <c r="D32" s="546"/>
      <c r="E32" s="545" t="s">
        <v>10</v>
      </c>
      <c r="F32" s="546"/>
      <c r="G32" s="545" t="s">
        <v>55</v>
      </c>
      <c r="H32" s="546"/>
      <c r="I32" s="545" t="s">
        <v>14</v>
      </c>
      <c r="J32" s="546"/>
      <c r="K32" s="545" t="s">
        <v>56</v>
      </c>
      <c r="L32" s="546"/>
      <c r="M32" s="545" t="s">
        <v>381</v>
      </c>
      <c r="N32" s="546"/>
      <c r="O32" s="545" t="s">
        <v>20</v>
      </c>
      <c r="P32" s="546"/>
    </row>
    <row r="33" spans="1:175">
      <c r="A33" s="553" t="s">
        <v>355</v>
      </c>
      <c r="B33" s="554"/>
      <c r="C33" s="358" t="str">
        <f>C2</f>
        <v>09/30/2019</v>
      </c>
      <c r="D33" s="359" t="str">
        <f>D2</f>
        <v>12/31/2018</v>
      </c>
      <c r="E33" s="358" t="str">
        <f>C2</f>
        <v>09/30/2019</v>
      </c>
      <c r="F33" s="359" t="str">
        <f>D2</f>
        <v>12/31/2018</v>
      </c>
      <c r="G33" s="358" t="str">
        <f>C2</f>
        <v>09/30/2019</v>
      </c>
      <c r="H33" s="359" t="str">
        <f>D2</f>
        <v>12/31/2018</v>
      </c>
      <c r="I33" s="358" t="str">
        <f>C33</f>
        <v>09/30/2019</v>
      </c>
      <c r="J33" s="359" t="str">
        <f>D33</f>
        <v>12/31/2018</v>
      </c>
      <c r="K33" s="358" t="str">
        <f t="shared" ref="K33:P33" si="0">I33</f>
        <v>09/30/2019</v>
      </c>
      <c r="L33" s="359" t="str">
        <f t="shared" si="0"/>
        <v>12/31/2018</v>
      </c>
      <c r="M33" s="358" t="str">
        <f t="shared" si="0"/>
        <v>09/30/2019</v>
      </c>
      <c r="N33" s="359" t="str">
        <f t="shared" si="0"/>
        <v>12/31/2018</v>
      </c>
      <c r="O33" s="358" t="str">
        <f t="shared" si="0"/>
        <v>09/30/2019</v>
      </c>
      <c r="P33" s="359" t="str">
        <f t="shared" si="0"/>
        <v>12/31/2018</v>
      </c>
    </row>
    <row r="34" spans="1:175">
      <c r="A34" s="555"/>
      <c r="B34" s="556"/>
      <c r="C34" s="360" t="s">
        <v>372</v>
      </c>
      <c r="D34" s="361" t="s">
        <v>372</v>
      </c>
      <c r="E34" s="360" t="s">
        <v>372</v>
      </c>
      <c r="F34" s="361" t="s">
        <v>372</v>
      </c>
      <c r="G34" s="360" t="s">
        <v>372</v>
      </c>
      <c r="H34" s="361" t="s">
        <v>372</v>
      </c>
      <c r="I34" s="360" t="s">
        <v>372</v>
      </c>
      <c r="J34" s="361" t="s">
        <v>372</v>
      </c>
      <c r="K34" s="360" t="s">
        <v>372</v>
      </c>
      <c r="L34" s="361" t="s">
        <v>372</v>
      </c>
      <c r="M34" s="360" t="s">
        <v>372</v>
      </c>
      <c r="N34" s="361" t="s">
        <v>372</v>
      </c>
      <c r="O34" s="360" t="s">
        <v>372</v>
      </c>
      <c r="P34" s="361" t="s">
        <v>372</v>
      </c>
    </row>
    <row r="35" spans="1:175" s="473" customFormat="1">
      <c r="A35" s="353" t="s">
        <v>355</v>
      </c>
      <c r="B35" s="488"/>
      <c r="C35" s="366">
        <v>412883</v>
      </c>
      <c r="D35" s="367">
        <v>461314</v>
      </c>
      <c r="E35" s="366">
        <v>735836</v>
      </c>
      <c r="F35" s="367">
        <v>1094163</v>
      </c>
      <c r="G35" s="366">
        <v>3889451</v>
      </c>
      <c r="H35" s="367">
        <v>6524191</v>
      </c>
      <c r="I35" s="366">
        <v>955222</v>
      </c>
      <c r="J35" s="367">
        <v>1116652</v>
      </c>
      <c r="K35" s="366">
        <v>418417</v>
      </c>
      <c r="L35" s="367">
        <v>490066</v>
      </c>
      <c r="M35" s="366">
        <v>-429063</v>
      </c>
      <c r="N35" s="367">
        <v>-35630</v>
      </c>
      <c r="O35" s="366">
        <v>5982746</v>
      </c>
      <c r="P35" s="369">
        <v>9650756</v>
      </c>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0"/>
      <c r="AW35" s="470"/>
      <c r="AX35" s="470"/>
      <c r="AY35" s="470"/>
      <c r="AZ35" s="470"/>
      <c r="BA35" s="470"/>
      <c r="BB35" s="470"/>
      <c r="BC35" s="470"/>
      <c r="BD35" s="470"/>
      <c r="BE35" s="470"/>
      <c r="BF35" s="470"/>
      <c r="BG35" s="470"/>
      <c r="BH35" s="470"/>
      <c r="BI35" s="470"/>
      <c r="BJ35" s="470"/>
      <c r="BK35" s="470"/>
      <c r="BL35" s="470"/>
      <c r="BM35" s="470"/>
      <c r="BN35" s="470"/>
      <c r="BO35" s="470"/>
      <c r="BP35" s="470"/>
      <c r="BQ35" s="470"/>
      <c r="BR35" s="470"/>
      <c r="BS35" s="470"/>
      <c r="BT35" s="470"/>
      <c r="BU35" s="470"/>
      <c r="BV35" s="470"/>
      <c r="BW35" s="470"/>
      <c r="BX35" s="470"/>
      <c r="BY35" s="470"/>
      <c r="BZ35" s="470"/>
      <c r="CA35" s="470"/>
      <c r="CB35" s="470"/>
      <c r="CC35" s="470"/>
      <c r="CD35" s="470"/>
      <c r="CE35" s="470"/>
      <c r="CF35" s="470"/>
      <c r="CG35" s="470"/>
      <c r="CH35" s="470"/>
      <c r="CI35" s="470"/>
      <c r="CJ35" s="470"/>
      <c r="CK35" s="470"/>
      <c r="CL35" s="470"/>
      <c r="CM35" s="470"/>
      <c r="CN35" s="470"/>
      <c r="CO35" s="470"/>
      <c r="CP35" s="470"/>
      <c r="CQ35" s="470"/>
      <c r="CR35" s="470"/>
      <c r="CS35" s="470"/>
      <c r="CT35" s="470"/>
      <c r="CU35" s="470"/>
      <c r="CV35" s="470"/>
      <c r="CW35" s="470"/>
      <c r="CX35" s="470"/>
      <c r="CY35" s="470"/>
      <c r="CZ35" s="470"/>
      <c r="DA35" s="470"/>
      <c r="DB35" s="470"/>
      <c r="DC35" s="470"/>
      <c r="DD35" s="470"/>
      <c r="DE35" s="470"/>
      <c r="DF35" s="470"/>
      <c r="DG35" s="470"/>
      <c r="DH35" s="470"/>
      <c r="DI35" s="470"/>
      <c r="DJ35" s="470"/>
      <c r="DK35" s="470"/>
      <c r="DL35" s="470"/>
      <c r="DM35" s="470"/>
      <c r="DN35" s="470"/>
      <c r="DO35" s="470"/>
      <c r="DP35" s="470"/>
      <c r="DQ35" s="470"/>
      <c r="DR35" s="470"/>
      <c r="DS35" s="470"/>
      <c r="DT35" s="470"/>
      <c r="DU35" s="470"/>
      <c r="DV35" s="470"/>
      <c r="DW35" s="470"/>
      <c r="DX35" s="470"/>
      <c r="DY35" s="470"/>
      <c r="DZ35" s="470"/>
      <c r="EA35" s="470"/>
      <c r="EB35" s="470"/>
      <c r="EC35" s="470"/>
      <c r="ED35" s="470"/>
      <c r="EE35" s="470"/>
      <c r="EF35" s="470"/>
      <c r="EG35" s="470"/>
      <c r="EH35" s="470"/>
      <c r="EI35" s="470"/>
      <c r="EJ35" s="470"/>
      <c r="EK35" s="470"/>
      <c r="EL35" s="470"/>
      <c r="EM35" s="470"/>
      <c r="EN35" s="470"/>
      <c r="EO35" s="470"/>
      <c r="EP35" s="470"/>
      <c r="EQ35" s="470"/>
      <c r="ER35" s="470"/>
      <c r="ES35" s="470"/>
      <c r="ET35" s="470"/>
      <c r="EU35" s="470"/>
      <c r="EV35" s="470"/>
      <c r="EW35" s="470"/>
      <c r="EX35" s="470"/>
      <c r="EY35" s="470"/>
      <c r="EZ35" s="470"/>
      <c r="FA35" s="470"/>
      <c r="FB35" s="470"/>
      <c r="FC35" s="470"/>
      <c r="FD35" s="470"/>
      <c r="FE35" s="470"/>
      <c r="FF35" s="470"/>
      <c r="FG35" s="470"/>
      <c r="FH35" s="470"/>
      <c r="FI35" s="470"/>
      <c r="FJ35" s="470"/>
      <c r="FK35" s="470"/>
      <c r="FL35" s="470"/>
      <c r="FM35" s="470"/>
      <c r="FN35" s="470"/>
      <c r="FO35" s="470"/>
      <c r="FP35" s="470"/>
      <c r="FQ35" s="470"/>
      <c r="FR35" s="470"/>
      <c r="FS35" s="470"/>
    </row>
    <row r="36" spans="1:175">
      <c r="A36" s="352"/>
      <c r="B36" s="342" t="s">
        <v>305</v>
      </c>
      <c r="C36" s="362">
        <v>372002</v>
      </c>
      <c r="D36" s="365">
        <v>363057</v>
      </c>
      <c r="E36" s="362">
        <v>15968</v>
      </c>
      <c r="F36" s="365">
        <v>14322</v>
      </c>
      <c r="G36" s="362">
        <v>818141</v>
      </c>
      <c r="H36" s="365">
        <v>748859</v>
      </c>
      <c r="I36" s="362">
        <v>230972</v>
      </c>
      <c r="J36" s="365">
        <v>390762</v>
      </c>
      <c r="K36" s="362">
        <v>89899</v>
      </c>
      <c r="L36" s="365">
        <v>131099</v>
      </c>
      <c r="M36" s="362">
        <v>0</v>
      </c>
      <c r="N36" s="365">
        <v>0</v>
      </c>
      <c r="O36" s="366">
        <v>1526982</v>
      </c>
      <c r="P36" s="369">
        <v>1648099</v>
      </c>
    </row>
    <row r="37" spans="1:175">
      <c r="A37" s="352"/>
      <c r="B37" s="342" t="s">
        <v>306</v>
      </c>
      <c r="C37" s="362">
        <v>26931</v>
      </c>
      <c r="D37" s="365">
        <v>43723</v>
      </c>
      <c r="E37" s="362">
        <v>420527</v>
      </c>
      <c r="F37" s="365">
        <v>716892</v>
      </c>
      <c r="G37" s="362">
        <v>2230584</v>
      </c>
      <c r="H37" s="365">
        <v>2461540</v>
      </c>
      <c r="I37" s="362">
        <v>477697</v>
      </c>
      <c r="J37" s="365">
        <v>535183</v>
      </c>
      <c r="K37" s="362">
        <v>186544</v>
      </c>
      <c r="L37" s="365">
        <v>222164</v>
      </c>
      <c r="M37" s="362">
        <v>1740</v>
      </c>
      <c r="N37" s="365">
        <v>136745</v>
      </c>
      <c r="O37" s="366">
        <v>3344023</v>
      </c>
      <c r="P37" s="369">
        <v>4116247</v>
      </c>
    </row>
    <row r="38" spans="1:175">
      <c r="A38" s="352"/>
      <c r="B38" s="342" t="s">
        <v>307</v>
      </c>
      <c r="C38" s="362">
        <v>12594</v>
      </c>
      <c r="D38" s="365">
        <v>53178</v>
      </c>
      <c r="E38" s="362">
        <v>120233</v>
      </c>
      <c r="F38" s="365">
        <v>114938</v>
      </c>
      <c r="G38" s="362">
        <v>512650</v>
      </c>
      <c r="H38" s="365">
        <v>2912524</v>
      </c>
      <c r="I38" s="362">
        <v>117035</v>
      </c>
      <c r="J38" s="365">
        <v>53265</v>
      </c>
      <c r="K38" s="362">
        <v>40804</v>
      </c>
      <c r="L38" s="365">
        <v>35138</v>
      </c>
      <c r="M38" s="362">
        <v>-430803</v>
      </c>
      <c r="N38" s="365">
        <v>-172375</v>
      </c>
      <c r="O38" s="366">
        <v>372513</v>
      </c>
      <c r="P38" s="369">
        <v>2996668</v>
      </c>
    </row>
    <row r="39" spans="1:175">
      <c r="A39" s="352"/>
      <c r="B39" s="342" t="s">
        <v>308</v>
      </c>
      <c r="C39" s="362">
        <v>1161</v>
      </c>
      <c r="D39" s="365">
        <v>1164</v>
      </c>
      <c r="E39" s="362">
        <v>40984</v>
      </c>
      <c r="F39" s="365">
        <v>131593</v>
      </c>
      <c r="G39" s="362">
        <v>131786</v>
      </c>
      <c r="H39" s="365">
        <v>194942</v>
      </c>
      <c r="I39" s="362">
        <v>33487</v>
      </c>
      <c r="J39" s="365">
        <v>35841</v>
      </c>
      <c r="K39" s="362">
        <v>58104</v>
      </c>
      <c r="L39" s="365">
        <v>59323</v>
      </c>
      <c r="M39" s="362">
        <v>0</v>
      </c>
      <c r="N39" s="365">
        <v>0</v>
      </c>
      <c r="O39" s="366">
        <v>265522</v>
      </c>
      <c r="P39" s="369">
        <v>422863</v>
      </c>
    </row>
    <row r="40" spans="1:175" ht="14.25" customHeight="1">
      <c r="A40" s="352"/>
      <c r="B40" s="342" t="s">
        <v>309</v>
      </c>
      <c r="C40" s="362">
        <v>0</v>
      </c>
      <c r="D40" s="365">
        <v>0</v>
      </c>
      <c r="E40" s="362">
        <v>84489</v>
      </c>
      <c r="F40" s="365">
        <v>89622</v>
      </c>
      <c r="G40" s="362">
        <v>10425</v>
      </c>
      <c r="H40" s="365">
        <v>15965</v>
      </c>
      <c r="I40" s="362">
        <v>73872</v>
      </c>
      <c r="J40" s="365">
        <v>73902</v>
      </c>
      <c r="K40" s="362">
        <v>14312</v>
      </c>
      <c r="L40" s="365">
        <v>13435</v>
      </c>
      <c r="M40" s="362">
        <v>0</v>
      </c>
      <c r="N40" s="365">
        <v>0</v>
      </c>
      <c r="O40" s="366">
        <v>183098</v>
      </c>
      <c r="P40" s="369">
        <v>192924</v>
      </c>
    </row>
    <row r="41" spans="1:175">
      <c r="A41" s="352"/>
      <c r="B41" s="342" t="s">
        <v>310</v>
      </c>
      <c r="C41" s="362">
        <v>0</v>
      </c>
      <c r="D41" s="365">
        <v>0</v>
      </c>
      <c r="E41" s="362">
        <v>0</v>
      </c>
      <c r="F41" s="365">
        <v>0</v>
      </c>
      <c r="G41" s="362">
        <v>0</v>
      </c>
      <c r="H41" s="365">
        <v>0</v>
      </c>
      <c r="I41" s="362">
        <v>0</v>
      </c>
      <c r="J41" s="365">
        <v>0</v>
      </c>
      <c r="K41" s="362">
        <v>0</v>
      </c>
      <c r="L41" s="365">
        <v>0</v>
      </c>
      <c r="M41" s="362">
        <v>0</v>
      </c>
      <c r="N41" s="365">
        <v>0</v>
      </c>
      <c r="O41" s="366">
        <v>0</v>
      </c>
      <c r="P41" s="369">
        <v>0</v>
      </c>
    </row>
    <row r="42" spans="1:175">
      <c r="A42" s="352"/>
      <c r="B42" s="342" t="s">
        <v>311</v>
      </c>
      <c r="C42" s="362">
        <v>195</v>
      </c>
      <c r="D42" s="365">
        <v>192</v>
      </c>
      <c r="E42" s="362">
        <v>53635</v>
      </c>
      <c r="F42" s="365">
        <v>26796</v>
      </c>
      <c r="G42" s="362">
        <v>185865</v>
      </c>
      <c r="H42" s="365">
        <v>190361</v>
      </c>
      <c r="I42" s="362">
        <v>18560</v>
      </c>
      <c r="J42" s="365">
        <v>23864</v>
      </c>
      <c r="K42" s="362">
        <v>28754</v>
      </c>
      <c r="L42" s="365">
        <v>28907</v>
      </c>
      <c r="M42" s="362">
        <v>0</v>
      </c>
      <c r="N42" s="365">
        <v>0</v>
      </c>
      <c r="O42" s="366">
        <v>287009</v>
      </c>
      <c r="P42" s="369">
        <v>270120</v>
      </c>
    </row>
    <row r="43" spans="1:175">
      <c r="A43" s="343"/>
      <c r="B43" s="343"/>
      <c r="C43" s="343"/>
      <c r="D43" s="343"/>
      <c r="E43" s="343"/>
      <c r="F43" s="343"/>
      <c r="G43" s="343"/>
      <c r="H43" s="343"/>
      <c r="I43" s="343"/>
      <c r="J43" s="343"/>
      <c r="K43" s="343"/>
      <c r="L43" s="343"/>
      <c r="M43" s="343"/>
      <c r="N43" s="343"/>
      <c r="O43" s="343"/>
      <c r="P43" s="343"/>
    </row>
    <row r="44" spans="1:175">
      <c r="A44" s="352"/>
      <c r="B44" s="342" t="s">
        <v>312</v>
      </c>
      <c r="C44" s="362">
        <v>0</v>
      </c>
      <c r="D44" s="365">
        <v>0</v>
      </c>
      <c r="E44" s="362">
        <v>0</v>
      </c>
      <c r="F44" s="365">
        <v>0</v>
      </c>
      <c r="G44" s="362">
        <v>0</v>
      </c>
      <c r="H44" s="365">
        <v>0</v>
      </c>
      <c r="I44" s="362">
        <v>3599</v>
      </c>
      <c r="J44" s="365">
        <v>3835</v>
      </c>
      <c r="K44" s="362">
        <v>0</v>
      </c>
      <c r="L44" s="365">
        <v>0</v>
      </c>
      <c r="M44" s="362">
        <v>0</v>
      </c>
      <c r="N44" s="365">
        <v>0</v>
      </c>
      <c r="O44" s="366">
        <v>3599</v>
      </c>
      <c r="P44" s="369">
        <v>3835</v>
      </c>
    </row>
    <row r="45" spans="1:175">
      <c r="A45" s="343"/>
      <c r="B45" s="343"/>
      <c r="C45" s="343"/>
      <c r="D45" s="343"/>
      <c r="E45" s="343"/>
      <c r="F45" s="343"/>
      <c r="G45" s="343"/>
      <c r="H45" s="343"/>
      <c r="I45" s="343"/>
      <c r="J45" s="343"/>
      <c r="K45" s="343"/>
      <c r="L45" s="343"/>
      <c r="M45" s="343"/>
      <c r="N45" s="343"/>
      <c r="O45" s="343"/>
      <c r="P45" s="343"/>
    </row>
    <row r="46" spans="1:175" s="473" customFormat="1">
      <c r="A46" s="353" t="s">
        <v>357</v>
      </c>
      <c r="B46" s="488"/>
      <c r="C46" s="366">
        <v>601548</v>
      </c>
      <c r="D46" s="367">
        <v>612001</v>
      </c>
      <c r="E46" s="366">
        <v>610944</v>
      </c>
      <c r="F46" s="367">
        <v>592984</v>
      </c>
      <c r="G46" s="366">
        <v>6750569</v>
      </c>
      <c r="H46" s="367">
        <v>5554977</v>
      </c>
      <c r="I46" s="366">
        <v>1569959</v>
      </c>
      <c r="J46" s="367">
        <v>1630556</v>
      </c>
      <c r="K46" s="366">
        <v>764886</v>
      </c>
      <c r="L46" s="367">
        <v>770023</v>
      </c>
      <c r="M46" s="366">
        <v>-253086</v>
      </c>
      <c r="N46" s="367">
        <v>-246841</v>
      </c>
      <c r="O46" s="366">
        <v>10044820</v>
      </c>
      <c r="P46" s="369">
        <v>8913700</v>
      </c>
      <c r="Q46" s="470"/>
      <c r="R46" s="470"/>
      <c r="S46" s="470"/>
      <c r="T46" s="470"/>
      <c r="U46" s="470"/>
      <c r="V46" s="470"/>
      <c r="W46" s="470"/>
      <c r="X46" s="470"/>
      <c r="Y46" s="470"/>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0"/>
      <c r="AW46" s="470"/>
      <c r="AX46" s="470"/>
      <c r="AY46" s="470"/>
      <c r="AZ46" s="470"/>
      <c r="BA46" s="470"/>
      <c r="BB46" s="470"/>
      <c r="BC46" s="470"/>
      <c r="BD46" s="470"/>
      <c r="BE46" s="470"/>
      <c r="BF46" s="470"/>
      <c r="BG46" s="470"/>
      <c r="BH46" s="470"/>
      <c r="BI46" s="470"/>
      <c r="BJ46" s="470"/>
      <c r="BK46" s="470"/>
      <c r="BL46" s="470"/>
      <c r="BM46" s="470"/>
      <c r="BN46" s="470"/>
      <c r="BO46" s="470"/>
      <c r="BP46" s="470"/>
      <c r="BQ46" s="470"/>
      <c r="BR46" s="470"/>
      <c r="BS46" s="470"/>
      <c r="BT46" s="470"/>
      <c r="BU46" s="470"/>
      <c r="BV46" s="470"/>
      <c r="BW46" s="470"/>
      <c r="BX46" s="470"/>
      <c r="BY46" s="470"/>
      <c r="BZ46" s="470"/>
      <c r="CA46" s="470"/>
      <c r="CB46" s="470"/>
      <c r="CC46" s="470"/>
      <c r="CD46" s="470"/>
      <c r="CE46" s="470"/>
      <c r="CF46" s="470"/>
      <c r="CG46" s="470"/>
      <c r="CH46" s="470"/>
      <c r="CI46" s="470"/>
      <c r="CJ46" s="470"/>
      <c r="CK46" s="470"/>
      <c r="CL46" s="470"/>
      <c r="CM46" s="470"/>
      <c r="CN46" s="470"/>
      <c r="CO46" s="470"/>
      <c r="CP46" s="470"/>
      <c r="CQ46" s="470"/>
      <c r="CR46" s="470"/>
      <c r="CS46" s="470"/>
      <c r="CT46" s="470"/>
      <c r="CU46" s="470"/>
      <c r="CV46" s="470"/>
      <c r="CW46" s="470"/>
      <c r="CX46" s="470"/>
      <c r="CY46" s="470"/>
      <c r="CZ46" s="470"/>
      <c r="DA46" s="470"/>
      <c r="DB46" s="470"/>
      <c r="DC46" s="470"/>
      <c r="DD46" s="470"/>
      <c r="DE46" s="470"/>
      <c r="DF46" s="470"/>
      <c r="DG46" s="470"/>
      <c r="DH46" s="470"/>
      <c r="DI46" s="470"/>
      <c r="DJ46" s="470"/>
      <c r="DK46" s="470"/>
      <c r="DL46" s="470"/>
      <c r="DM46" s="470"/>
      <c r="DN46" s="470"/>
      <c r="DO46" s="470"/>
      <c r="DP46" s="470"/>
      <c r="DQ46" s="470"/>
      <c r="DR46" s="470"/>
      <c r="DS46" s="470"/>
      <c r="DT46" s="470"/>
      <c r="DU46" s="470"/>
      <c r="DV46" s="470"/>
      <c r="DW46" s="470"/>
      <c r="DX46" s="470"/>
      <c r="DY46" s="470"/>
      <c r="DZ46" s="470"/>
      <c r="EA46" s="470"/>
      <c r="EB46" s="470"/>
      <c r="EC46" s="470"/>
      <c r="ED46" s="470"/>
      <c r="EE46" s="470"/>
      <c r="EF46" s="470"/>
      <c r="EG46" s="470"/>
      <c r="EH46" s="470"/>
      <c r="EI46" s="470"/>
      <c r="EJ46" s="470"/>
      <c r="EK46" s="470"/>
      <c r="EL46" s="470"/>
      <c r="EM46" s="470"/>
      <c r="EN46" s="470"/>
      <c r="EO46" s="470"/>
      <c r="EP46" s="470"/>
      <c r="EQ46" s="470"/>
      <c r="ER46" s="470"/>
      <c r="ES46" s="470"/>
      <c r="ET46" s="470"/>
      <c r="EU46" s="470"/>
      <c r="EV46" s="470"/>
      <c r="EW46" s="470"/>
      <c r="EX46" s="470"/>
      <c r="EY46" s="470"/>
      <c r="EZ46" s="470"/>
      <c r="FA46" s="470"/>
      <c r="FB46" s="470"/>
      <c r="FC46" s="470"/>
      <c r="FD46" s="470"/>
      <c r="FE46" s="470"/>
      <c r="FF46" s="470"/>
      <c r="FG46" s="470"/>
      <c r="FH46" s="470"/>
      <c r="FI46" s="470"/>
      <c r="FJ46" s="470"/>
      <c r="FK46" s="470"/>
      <c r="FL46" s="470"/>
      <c r="FM46" s="470"/>
      <c r="FN46" s="470"/>
      <c r="FO46" s="470"/>
      <c r="FP46" s="470"/>
      <c r="FQ46" s="470"/>
      <c r="FR46" s="470"/>
      <c r="FS46" s="470"/>
    </row>
    <row r="47" spans="1:175">
      <c r="A47" s="352"/>
      <c r="B47" s="342" t="s">
        <v>305</v>
      </c>
      <c r="C47" s="362">
        <v>598885</v>
      </c>
      <c r="D47" s="365">
        <v>601014</v>
      </c>
      <c r="E47" s="362">
        <v>42761</v>
      </c>
      <c r="F47" s="365">
        <v>40229</v>
      </c>
      <c r="G47" s="362">
        <v>2342170</v>
      </c>
      <c r="H47" s="365">
        <v>2093405</v>
      </c>
      <c r="I47" s="362">
        <v>1373693</v>
      </c>
      <c r="J47" s="365">
        <v>1428551</v>
      </c>
      <c r="K47" s="362">
        <v>460853</v>
      </c>
      <c r="L47" s="365">
        <v>458669</v>
      </c>
      <c r="M47" s="362">
        <v>0</v>
      </c>
      <c r="N47" s="365">
        <v>0</v>
      </c>
      <c r="O47" s="366">
        <v>4818362</v>
      </c>
      <c r="P47" s="369">
        <v>4621868</v>
      </c>
    </row>
    <row r="48" spans="1:175">
      <c r="A48" s="352"/>
      <c r="B48" s="342" t="s">
        <v>306</v>
      </c>
      <c r="C48" s="362">
        <v>0</v>
      </c>
      <c r="D48" s="365">
        <v>0</v>
      </c>
      <c r="E48" s="362">
        <v>157708</v>
      </c>
      <c r="F48" s="365">
        <v>195385</v>
      </c>
      <c r="G48" s="362">
        <v>2236013</v>
      </c>
      <c r="H48" s="365">
        <v>727211</v>
      </c>
      <c r="I48" s="362">
        <v>0</v>
      </c>
      <c r="J48" s="365">
        <v>0</v>
      </c>
      <c r="K48" s="362">
        <v>10659</v>
      </c>
      <c r="L48" s="365">
        <v>10460</v>
      </c>
      <c r="M48" s="362">
        <v>0</v>
      </c>
      <c r="N48" s="365">
        <v>0</v>
      </c>
      <c r="O48" s="366">
        <v>2404380</v>
      </c>
      <c r="P48" s="369">
        <v>933056</v>
      </c>
    </row>
    <row r="49" spans="1:175">
      <c r="A49" s="352"/>
      <c r="B49" s="342" t="s">
        <v>313</v>
      </c>
      <c r="C49" s="362">
        <v>0</v>
      </c>
      <c r="D49" s="365">
        <v>0</v>
      </c>
      <c r="E49" s="362">
        <v>16000</v>
      </c>
      <c r="F49" s="365">
        <v>6230</v>
      </c>
      <c r="G49" s="362">
        <v>237086</v>
      </c>
      <c r="H49" s="365">
        <v>240611</v>
      </c>
      <c r="I49" s="362">
        <v>0</v>
      </c>
      <c r="J49" s="365">
        <v>0</v>
      </c>
      <c r="K49" s="362">
        <v>0</v>
      </c>
      <c r="L49" s="365">
        <v>0</v>
      </c>
      <c r="M49" s="362">
        <v>-253086</v>
      </c>
      <c r="N49" s="365">
        <v>-246841</v>
      </c>
      <c r="O49" s="366">
        <v>0</v>
      </c>
      <c r="P49" s="369">
        <v>0</v>
      </c>
    </row>
    <row r="50" spans="1:175">
      <c r="A50" s="352"/>
      <c r="B50" s="342" t="s">
        <v>314</v>
      </c>
      <c r="C50" s="362">
        <v>0</v>
      </c>
      <c r="D50" s="365">
        <v>0</v>
      </c>
      <c r="E50" s="362">
        <v>23387</v>
      </c>
      <c r="F50" s="365">
        <v>23144</v>
      </c>
      <c r="G50" s="362">
        <v>826256</v>
      </c>
      <c r="H50" s="365">
        <v>1279877</v>
      </c>
      <c r="I50" s="362">
        <v>35554</v>
      </c>
      <c r="J50" s="365">
        <v>40340</v>
      </c>
      <c r="K50" s="362">
        <v>22050</v>
      </c>
      <c r="L50" s="365">
        <v>20615</v>
      </c>
      <c r="M50" s="362">
        <v>0</v>
      </c>
      <c r="N50" s="365">
        <v>0</v>
      </c>
      <c r="O50" s="366">
        <v>907247</v>
      </c>
      <c r="P50" s="369">
        <v>1363976</v>
      </c>
    </row>
    <row r="51" spans="1:175">
      <c r="A51" s="352"/>
      <c r="B51" s="342" t="s">
        <v>315</v>
      </c>
      <c r="C51" s="362">
        <v>0</v>
      </c>
      <c r="D51" s="365">
        <v>8374</v>
      </c>
      <c r="E51" s="362">
        <v>299415</v>
      </c>
      <c r="F51" s="365">
        <v>244255</v>
      </c>
      <c r="G51" s="362">
        <v>16984</v>
      </c>
      <c r="H51" s="365">
        <v>11188</v>
      </c>
      <c r="I51" s="362">
        <v>40898</v>
      </c>
      <c r="J51" s="365">
        <v>32622</v>
      </c>
      <c r="K51" s="362">
        <v>241311</v>
      </c>
      <c r="L51" s="365">
        <v>249631</v>
      </c>
      <c r="M51" s="362">
        <v>0</v>
      </c>
      <c r="N51" s="365">
        <v>0</v>
      </c>
      <c r="O51" s="366">
        <v>598608</v>
      </c>
      <c r="P51" s="369">
        <v>546070</v>
      </c>
    </row>
    <row r="52" spans="1:175">
      <c r="A52" s="352"/>
      <c r="B52" s="342" t="s">
        <v>316</v>
      </c>
      <c r="C52" s="362">
        <v>2663</v>
      </c>
      <c r="D52" s="365">
        <v>2613</v>
      </c>
      <c r="E52" s="362">
        <v>11060</v>
      </c>
      <c r="F52" s="365">
        <v>14599</v>
      </c>
      <c r="G52" s="362">
        <v>1088164</v>
      </c>
      <c r="H52" s="365">
        <v>1198014</v>
      </c>
      <c r="I52" s="362">
        <v>113867</v>
      </c>
      <c r="J52" s="365">
        <v>123151</v>
      </c>
      <c r="K52" s="362">
        <v>5239</v>
      </c>
      <c r="L52" s="365">
        <v>5130</v>
      </c>
      <c r="M52" s="362">
        <v>0</v>
      </c>
      <c r="N52" s="365">
        <v>0</v>
      </c>
      <c r="O52" s="366">
        <v>1220993</v>
      </c>
      <c r="P52" s="369">
        <v>1343507</v>
      </c>
    </row>
    <row r="53" spans="1:175">
      <c r="A53" s="352"/>
      <c r="B53" s="342" t="s">
        <v>317</v>
      </c>
      <c r="C53" s="362">
        <v>0</v>
      </c>
      <c r="D53" s="365">
        <v>0</v>
      </c>
      <c r="E53" s="362">
        <v>60613</v>
      </c>
      <c r="F53" s="365">
        <v>69142</v>
      </c>
      <c r="G53" s="362">
        <v>3896</v>
      </c>
      <c r="H53" s="365">
        <v>4671</v>
      </c>
      <c r="I53" s="362">
        <v>5947</v>
      </c>
      <c r="J53" s="365">
        <v>5892</v>
      </c>
      <c r="K53" s="362">
        <v>24774</v>
      </c>
      <c r="L53" s="365">
        <v>25518</v>
      </c>
      <c r="M53" s="362">
        <v>0</v>
      </c>
      <c r="N53" s="365">
        <v>0</v>
      </c>
      <c r="O53" s="366">
        <v>95230</v>
      </c>
      <c r="P53" s="369">
        <v>105223</v>
      </c>
    </row>
    <row r="54" spans="1:175">
      <c r="A54" s="343"/>
      <c r="B54" s="343"/>
      <c r="C54" s="343"/>
      <c r="D54" s="343"/>
      <c r="E54" s="343"/>
      <c r="F54" s="343"/>
      <c r="G54" s="343"/>
      <c r="H54" s="343"/>
      <c r="I54" s="343"/>
      <c r="J54" s="343"/>
      <c r="K54" s="343"/>
      <c r="L54" s="343"/>
      <c r="M54" s="343"/>
      <c r="N54" s="343"/>
      <c r="O54" s="343"/>
      <c r="P54" s="343"/>
    </row>
    <row r="55" spans="1:175" s="473" customFormat="1">
      <c r="A55" s="353" t="s">
        <v>358</v>
      </c>
      <c r="B55" s="488"/>
      <c r="C55" s="366">
        <v>9820694</v>
      </c>
      <c r="D55" s="367">
        <v>6944810</v>
      </c>
      <c r="E55" s="366">
        <v>1718241</v>
      </c>
      <c r="F55" s="367">
        <v>1543456</v>
      </c>
      <c r="G55" s="366">
        <v>5894246</v>
      </c>
      <c r="H55" s="367">
        <v>3704755</v>
      </c>
      <c r="I55" s="366">
        <v>2140498</v>
      </c>
      <c r="J55" s="367">
        <v>2163739</v>
      </c>
      <c r="K55" s="366">
        <v>1729097</v>
      </c>
      <c r="L55" s="367">
        <v>3057356</v>
      </c>
      <c r="M55" s="366">
        <v>-9450406</v>
      </c>
      <c r="N55" s="367">
        <v>-8582216</v>
      </c>
      <c r="O55" s="366">
        <v>11852370</v>
      </c>
      <c r="P55" s="369">
        <v>8831900</v>
      </c>
      <c r="Q55" s="470"/>
      <c r="R55" s="470"/>
      <c r="S55" s="470"/>
      <c r="T55" s="470"/>
      <c r="U55" s="470"/>
      <c r="V55" s="470"/>
      <c r="W55" s="470"/>
      <c r="X55" s="470"/>
      <c r="Y55" s="470"/>
      <c r="Z55" s="470"/>
      <c r="AA55" s="470"/>
      <c r="AB55" s="470"/>
      <c r="AC55" s="470"/>
      <c r="AD55" s="470"/>
      <c r="AE55" s="470"/>
      <c r="AF55" s="470"/>
      <c r="AG55" s="470"/>
      <c r="AH55" s="470"/>
      <c r="AI55" s="470"/>
      <c r="AJ55" s="470"/>
      <c r="AK55" s="470"/>
      <c r="AL55" s="470"/>
      <c r="AM55" s="470"/>
      <c r="AN55" s="470"/>
      <c r="AO55" s="470"/>
      <c r="AP55" s="470"/>
      <c r="AQ55" s="470"/>
      <c r="AR55" s="470"/>
      <c r="AS55" s="470"/>
      <c r="AT55" s="470"/>
      <c r="AU55" s="470"/>
      <c r="AV55" s="470"/>
      <c r="AW55" s="470"/>
      <c r="AX55" s="470"/>
      <c r="AY55" s="470"/>
      <c r="AZ55" s="470"/>
      <c r="BA55" s="470"/>
      <c r="BB55" s="470"/>
      <c r="BC55" s="470"/>
      <c r="BD55" s="470"/>
      <c r="BE55" s="470"/>
      <c r="BF55" s="470"/>
      <c r="BG55" s="470"/>
      <c r="BH55" s="470"/>
      <c r="BI55" s="470"/>
      <c r="BJ55" s="470"/>
      <c r="BK55" s="470"/>
      <c r="BL55" s="470"/>
      <c r="BM55" s="470"/>
      <c r="BN55" s="470"/>
      <c r="BO55" s="470"/>
      <c r="BP55" s="470"/>
      <c r="BQ55" s="470"/>
      <c r="BR55" s="470"/>
      <c r="BS55" s="470"/>
      <c r="BT55" s="470"/>
      <c r="BU55" s="470"/>
      <c r="BV55" s="470"/>
      <c r="BW55" s="470"/>
      <c r="BX55" s="470"/>
      <c r="BY55" s="470"/>
      <c r="BZ55" s="470"/>
      <c r="CA55" s="470"/>
      <c r="CB55" s="470"/>
      <c r="CC55" s="470"/>
      <c r="CD55" s="470"/>
      <c r="CE55" s="470"/>
      <c r="CF55" s="470"/>
      <c r="CG55" s="470"/>
      <c r="CH55" s="470"/>
      <c r="CI55" s="470"/>
      <c r="CJ55" s="470"/>
      <c r="CK55" s="470"/>
      <c r="CL55" s="470"/>
      <c r="CM55" s="470"/>
      <c r="CN55" s="470"/>
      <c r="CO55" s="470"/>
      <c r="CP55" s="470"/>
      <c r="CQ55" s="470"/>
      <c r="CR55" s="470"/>
      <c r="CS55" s="470"/>
      <c r="CT55" s="470"/>
      <c r="CU55" s="470"/>
      <c r="CV55" s="470"/>
      <c r="CW55" s="470"/>
      <c r="CX55" s="470"/>
      <c r="CY55" s="470"/>
      <c r="CZ55" s="470"/>
      <c r="DA55" s="470"/>
      <c r="DB55" s="470"/>
      <c r="DC55" s="470"/>
      <c r="DD55" s="470"/>
      <c r="DE55" s="470"/>
      <c r="DF55" s="470"/>
      <c r="DG55" s="470"/>
      <c r="DH55" s="470"/>
      <c r="DI55" s="470"/>
      <c r="DJ55" s="470"/>
      <c r="DK55" s="470"/>
      <c r="DL55" s="470"/>
      <c r="DM55" s="470"/>
      <c r="DN55" s="470"/>
      <c r="DO55" s="470"/>
      <c r="DP55" s="470"/>
      <c r="DQ55" s="470"/>
      <c r="DR55" s="470"/>
      <c r="DS55" s="470"/>
      <c r="DT55" s="470"/>
      <c r="DU55" s="470"/>
      <c r="DV55" s="470"/>
      <c r="DW55" s="470"/>
      <c r="DX55" s="470"/>
      <c r="DY55" s="470"/>
      <c r="DZ55" s="470"/>
      <c r="EA55" s="470"/>
      <c r="EB55" s="470"/>
      <c r="EC55" s="470"/>
      <c r="ED55" s="470"/>
      <c r="EE55" s="470"/>
      <c r="EF55" s="470"/>
      <c r="EG55" s="470"/>
      <c r="EH55" s="470"/>
      <c r="EI55" s="470"/>
      <c r="EJ55" s="470"/>
      <c r="EK55" s="470"/>
      <c r="EL55" s="470"/>
      <c r="EM55" s="470"/>
      <c r="EN55" s="470"/>
      <c r="EO55" s="470"/>
      <c r="EP55" s="470"/>
      <c r="EQ55" s="470"/>
      <c r="ER55" s="470"/>
      <c r="ES55" s="470"/>
      <c r="ET55" s="470"/>
      <c r="EU55" s="470"/>
      <c r="EV55" s="470"/>
      <c r="EW55" s="470"/>
      <c r="EX55" s="470"/>
      <c r="EY55" s="470"/>
      <c r="EZ55" s="470"/>
      <c r="FA55" s="470"/>
      <c r="FB55" s="470"/>
      <c r="FC55" s="470"/>
      <c r="FD55" s="470"/>
      <c r="FE55" s="470"/>
      <c r="FF55" s="470"/>
      <c r="FG55" s="470"/>
      <c r="FH55" s="470"/>
      <c r="FI55" s="470"/>
      <c r="FJ55" s="470"/>
      <c r="FK55" s="470"/>
      <c r="FL55" s="470"/>
      <c r="FM55" s="470"/>
      <c r="FN55" s="470"/>
      <c r="FO55" s="470"/>
      <c r="FP55" s="470"/>
      <c r="FQ55" s="470"/>
      <c r="FR55" s="470"/>
      <c r="FS55" s="470"/>
    </row>
    <row r="56" spans="1:175">
      <c r="A56" s="352" t="s">
        <v>359</v>
      </c>
      <c r="B56" s="342"/>
      <c r="C56" s="362">
        <v>9820694</v>
      </c>
      <c r="D56" s="365">
        <v>6944810</v>
      </c>
      <c r="E56" s="362">
        <v>1718241</v>
      </c>
      <c r="F56" s="365">
        <v>1543456</v>
      </c>
      <c r="G56" s="362">
        <v>5894246</v>
      </c>
      <c r="H56" s="365">
        <v>3704755</v>
      </c>
      <c r="I56" s="362">
        <v>2140498</v>
      </c>
      <c r="J56" s="365">
        <v>2163739</v>
      </c>
      <c r="K56" s="362">
        <v>1729097</v>
      </c>
      <c r="L56" s="365">
        <v>3057356</v>
      </c>
      <c r="M56" s="362">
        <v>-9450406</v>
      </c>
      <c r="N56" s="365">
        <v>-8582216</v>
      </c>
      <c r="O56" s="366">
        <v>9719074</v>
      </c>
      <c r="P56" s="369">
        <v>6724008</v>
      </c>
    </row>
    <row r="57" spans="1:175">
      <c r="A57" s="352"/>
      <c r="B57" s="342" t="s">
        <v>318</v>
      </c>
      <c r="C57" s="362">
        <v>9783875</v>
      </c>
      <c r="D57" s="365">
        <v>6763204</v>
      </c>
      <c r="E57" s="362">
        <v>880599</v>
      </c>
      <c r="F57" s="365">
        <v>997714</v>
      </c>
      <c r="G57" s="362">
        <v>3900247</v>
      </c>
      <c r="H57" s="365">
        <v>1730839</v>
      </c>
      <c r="I57" s="362">
        <v>193280</v>
      </c>
      <c r="J57" s="365">
        <v>205915</v>
      </c>
      <c r="K57" s="362">
        <v>1586971</v>
      </c>
      <c r="L57" s="365">
        <v>2658595</v>
      </c>
      <c r="M57" s="362">
        <v>-6561097</v>
      </c>
      <c r="N57" s="365">
        <v>-5593063</v>
      </c>
      <c r="O57" s="366">
        <v>9783875</v>
      </c>
      <c r="P57" s="369">
        <v>6763204</v>
      </c>
    </row>
    <row r="58" spans="1:175">
      <c r="A58" s="352"/>
      <c r="B58" s="342" t="s">
        <v>319</v>
      </c>
      <c r="C58" s="362">
        <v>3298933</v>
      </c>
      <c r="D58" s="365">
        <v>3423217</v>
      </c>
      <c r="E58" s="362">
        <v>209462</v>
      </c>
      <c r="F58" s="365">
        <v>13202</v>
      </c>
      <c r="G58" s="362">
        <v>344406</v>
      </c>
      <c r="H58" s="365">
        <v>532531</v>
      </c>
      <c r="I58" s="362">
        <v>696087</v>
      </c>
      <c r="J58" s="365">
        <v>639936</v>
      </c>
      <c r="K58" s="362">
        <v>379018</v>
      </c>
      <c r="L58" s="365">
        <v>522144</v>
      </c>
      <c r="M58" s="362">
        <v>615334</v>
      </c>
      <c r="N58" s="365">
        <v>-289343</v>
      </c>
      <c r="O58" s="366">
        <v>5543240</v>
      </c>
      <c r="P58" s="369">
        <v>4841687</v>
      </c>
    </row>
    <row r="59" spans="1:175">
      <c r="A59" s="352"/>
      <c r="B59" s="342" t="s">
        <v>320</v>
      </c>
      <c r="C59" s="362">
        <v>0</v>
      </c>
      <c r="D59" s="365">
        <v>0</v>
      </c>
      <c r="E59" s="362">
        <v>0</v>
      </c>
      <c r="F59" s="365">
        <v>0</v>
      </c>
      <c r="G59" s="362">
        <v>720096</v>
      </c>
      <c r="H59" s="365">
        <v>771039</v>
      </c>
      <c r="I59" s="362">
        <v>87811</v>
      </c>
      <c r="J59" s="365">
        <v>93552</v>
      </c>
      <c r="K59" s="362">
        <v>1724</v>
      </c>
      <c r="L59" s="365">
        <v>6052</v>
      </c>
      <c r="M59" s="362">
        <v>-809631</v>
      </c>
      <c r="N59" s="365">
        <v>-870643</v>
      </c>
      <c r="O59" s="366">
        <v>0</v>
      </c>
      <c r="P59" s="369">
        <v>0</v>
      </c>
    </row>
    <row r="60" spans="1:175">
      <c r="A60" s="352"/>
      <c r="B60" s="342" t="s">
        <v>321</v>
      </c>
      <c r="C60" s="362">
        <v>0</v>
      </c>
      <c r="D60" s="365">
        <v>0</v>
      </c>
      <c r="E60" s="362">
        <v>0</v>
      </c>
      <c r="F60" s="365">
        <v>0</v>
      </c>
      <c r="G60" s="362">
        <v>0</v>
      </c>
      <c r="H60" s="365">
        <v>0</v>
      </c>
      <c r="I60" s="362">
        <v>0</v>
      </c>
      <c r="J60" s="365">
        <v>0</v>
      </c>
      <c r="K60" s="362">
        <v>0</v>
      </c>
      <c r="L60" s="365">
        <v>0</v>
      </c>
      <c r="M60" s="362">
        <v>0</v>
      </c>
      <c r="N60" s="365">
        <v>0</v>
      </c>
      <c r="O60" s="366">
        <v>0</v>
      </c>
      <c r="P60" s="369">
        <v>0</v>
      </c>
    </row>
    <row r="61" spans="1:175">
      <c r="A61" s="352"/>
      <c r="B61" s="342" t="s">
        <v>322</v>
      </c>
      <c r="C61" s="362">
        <v>0</v>
      </c>
      <c r="D61" s="365">
        <v>0</v>
      </c>
      <c r="E61" s="362">
        <v>0</v>
      </c>
      <c r="F61" s="365">
        <v>0</v>
      </c>
      <c r="G61" s="362">
        <v>0</v>
      </c>
      <c r="H61" s="365">
        <v>0</v>
      </c>
      <c r="I61" s="362">
        <v>0</v>
      </c>
      <c r="J61" s="365">
        <v>0</v>
      </c>
      <c r="K61" s="362">
        <v>0</v>
      </c>
      <c r="L61" s="365">
        <v>0</v>
      </c>
      <c r="M61" s="362">
        <v>0</v>
      </c>
      <c r="N61" s="365">
        <v>0</v>
      </c>
      <c r="O61" s="366">
        <v>0</v>
      </c>
      <c r="P61" s="369">
        <v>0</v>
      </c>
    </row>
    <row r="62" spans="1:175">
      <c r="A62" s="352"/>
      <c r="B62" s="342" t="s">
        <v>323</v>
      </c>
      <c r="C62" s="362">
        <v>-3262114</v>
      </c>
      <c r="D62" s="365">
        <v>-3241611</v>
      </c>
      <c r="E62" s="362">
        <v>628180</v>
      </c>
      <c r="F62" s="365">
        <v>532540</v>
      </c>
      <c r="G62" s="362">
        <v>929497</v>
      </c>
      <c r="H62" s="365">
        <v>670346</v>
      </c>
      <c r="I62" s="362">
        <v>1163320</v>
      </c>
      <c r="J62" s="365">
        <v>1224336</v>
      </c>
      <c r="K62" s="362">
        <v>-238616</v>
      </c>
      <c r="L62" s="365">
        <v>-129435</v>
      </c>
      <c r="M62" s="362">
        <v>-2695012</v>
      </c>
      <c r="N62" s="365">
        <v>-1829167</v>
      </c>
      <c r="O62" s="366">
        <v>-5608041</v>
      </c>
      <c r="P62" s="369">
        <v>-4880883</v>
      </c>
    </row>
    <row r="63" spans="1:175">
      <c r="A63" s="343"/>
      <c r="B63" s="343"/>
      <c r="C63" s="343"/>
      <c r="D63" s="343"/>
      <c r="E63" s="343"/>
      <c r="F63" s="343"/>
      <c r="G63" s="343"/>
      <c r="H63" s="343"/>
      <c r="I63" s="343"/>
      <c r="J63" s="343"/>
      <c r="K63" s="343"/>
      <c r="L63" s="343"/>
      <c r="M63" s="343"/>
      <c r="N63" s="343"/>
      <c r="O63" s="343"/>
      <c r="P63" s="343"/>
      <c r="Q63" s="343"/>
    </row>
    <row r="64" spans="1:175" s="473" customFormat="1">
      <c r="A64" s="353" t="s">
        <v>360</v>
      </c>
      <c r="B64" s="488"/>
      <c r="C64" s="366">
        <v>0</v>
      </c>
      <c r="D64" s="367">
        <v>0</v>
      </c>
      <c r="E64" s="366">
        <v>0</v>
      </c>
      <c r="F64" s="367">
        <v>0</v>
      </c>
      <c r="G64" s="366">
        <v>0</v>
      </c>
      <c r="H64" s="367">
        <v>0</v>
      </c>
      <c r="I64" s="366">
        <v>0</v>
      </c>
      <c r="J64" s="367">
        <v>0</v>
      </c>
      <c r="K64" s="366">
        <v>0</v>
      </c>
      <c r="L64" s="367">
        <v>0</v>
      </c>
      <c r="M64" s="366">
        <v>0</v>
      </c>
      <c r="N64" s="367">
        <v>0</v>
      </c>
      <c r="O64" s="366">
        <v>2133296</v>
      </c>
      <c r="P64" s="369">
        <v>2107892</v>
      </c>
      <c r="Q64" s="470"/>
      <c r="R64" s="470"/>
      <c r="S64" s="470"/>
      <c r="T64" s="470"/>
      <c r="U64" s="470"/>
      <c r="V64" s="470"/>
      <c r="W64" s="470"/>
      <c r="X64" s="470"/>
      <c r="Y64" s="470"/>
      <c r="Z64" s="470"/>
      <c r="AA64" s="470"/>
      <c r="AB64" s="470"/>
      <c r="AC64" s="470"/>
      <c r="AD64" s="470"/>
      <c r="AE64" s="470"/>
      <c r="AF64" s="470"/>
      <c r="AG64" s="470"/>
      <c r="AH64" s="470"/>
      <c r="AI64" s="470"/>
      <c r="AJ64" s="470"/>
      <c r="AK64" s="470"/>
      <c r="AL64" s="470"/>
      <c r="AM64" s="470"/>
      <c r="AN64" s="470"/>
      <c r="AO64" s="470"/>
      <c r="AP64" s="470"/>
      <c r="AQ64" s="470"/>
      <c r="AR64" s="470"/>
      <c r="AS64" s="470"/>
      <c r="AT64" s="470"/>
      <c r="AU64" s="470"/>
      <c r="AV64" s="470"/>
      <c r="AW64" s="470"/>
      <c r="AX64" s="470"/>
      <c r="AY64" s="470"/>
      <c r="AZ64" s="470"/>
      <c r="BA64" s="470"/>
      <c r="BB64" s="470"/>
      <c r="BC64" s="470"/>
      <c r="BD64" s="470"/>
      <c r="BE64" s="470"/>
      <c r="BF64" s="470"/>
      <c r="BG64" s="470"/>
      <c r="BH64" s="470"/>
      <c r="BI64" s="470"/>
      <c r="BJ64" s="470"/>
      <c r="BK64" s="470"/>
      <c r="BL64" s="470"/>
      <c r="BM64" s="470"/>
      <c r="BN64" s="470"/>
      <c r="BO64" s="470"/>
      <c r="BP64" s="470"/>
      <c r="BQ64" s="470"/>
      <c r="BR64" s="470"/>
      <c r="BS64" s="470"/>
      <c r="BT64" s="470"/>
      <c r="BU64" s="470"/>
      <c r="BV64" s="470"/>
      <c r="BW64" s="470"/>
      <c r="BX64" s="470"/>
      <c r="BY64" s="470"/>
      <c r="BZ64" s="470"/>
      <c r="CA64" s="470"/>
      <c r="CB64" s="470"/>
      <c r="CC64" s="470"/>
      <c r="CD64" s="470"/>
      <c r="CE64" s="470"/>
      <c r="CF64" s="470"/>
      <c r="CG64" s="470"/>
      <c r="CH64" s="470"/>
      <c r="CI64" s="470"/>
      <c r="CJ64" s="470"/>
      <c r="CK64" s="470"/>
      <c r="CL64" s="470"/>
      <c r="CM64" s="470"/>
      <c r="CN64" s="470"/>
      <c r="CO64" s="470"/>
      <c r="CP64" s="470"/>
      <c r="CQ64" s="470"/>
      <c r="CR64" s="470"/>
      <c r="CS64" s="470"/>
      <c r="CT64" s="470"/>
      <c r="CU64" s="470"/>
      <c r="CV64" s="470"/>
      <c r="CW64" s="470"/>
      <c r="CX64" s="470"/>
      <c r="CY64" s="470"/>
      <c r="CZ64" s="470"/>
      <c r="DA64" s="470"/>
      <c r="DB64" s="470"/>
      <c r="DC64" s="470"/>
      <c r="DD64" s="470"/>
      <c r="DE64" s="470"/>
      <c r="DF64" s="470"/>
      <c r="DG64" s="470"/>
      <c r="DH64" s="470"/>
      <c r="DI64" s="470"/>
      <c r="DJ64" s="470"/>
      <c r="DK64" s="470"/>
      <c r="DL64" s="470"/>
      <c r="DM64" s="470"/>
      <c r="DN64" s="470"/>
      <c r="DO64" s="470"/>
      <c r="DP64" s="470"/>
      <c r="DQ64" s="470"/>
      <c r="DR64" s="470"/>
      <c r="DS64" s="470"/>
      <c r="DT64" s="470"/>
      <c r="DU64" s="470"/>
      <c r="DV64" s="470"/>
      <c r="DW64" s="470"/>
      <c r="DX64" s="470"/>
      <c r="DY64" s="470"/>
      <c r="DZ64" s="470"/>
      <c r="EA64" s="470"/>
      <c r="EB64" s="470"/>
      <c r="EC64" s="470"/>
      <c r="ED64" s="470"/>
      <c r="EE64" s="470"/>
      <c r="EF64" s="470"/>
      <c r="EG64" s="470"/>
      <c r="EH64" s="470"/>
      <c r="EI64" s="470"/>
      <c r="EJ64" s="470"/>
      <c r="EK64" s="470"/>
      <c r="EL64" s="470"/>
      <c r="EM64" s="470"/>
      <c r="EN64" s="470"/>
      <c r="EO64" s="470"/>
      <c r="EP64" s="470"/>
      <c r="EQ64" s="470"/>
      <c r="ER64" s="470"/>
      <c r="ES64" s="470"/>
      <c r="ET64" s="470"/>
      <c r="EU64" s="470"/>
      <c r="EV64" s="470"/>
      <c r="EW64" s="470"/>
      <c r="EX64" s="470"/>
      <c r="EY64" s="470"/>
      <c r="EZ64" s="470"/>
      <c r="FA64" s="470"/>
      <c r="FB64" s="470"/>
      <c r="FC64" s="470"/>
      <c r="FD64" s="470"/>
      <c r="FE64" s="470"/>
      <c r="FF64" s="470"/>
      <c r="FG64" s="470"/>
      <c r="FH64" s="470"/>
      <c r="FI64" s="470"/>
      <c r="FJ64" s="470"/>
      <c r="FK64" s="470"/>
      <c r="FL64" s="470"/>
      <c r="FM64" s="470"/>
      <c r="FN64" s="470"/>
      <c r="FO64" s="470"/>
      <c r="FP64" s="470"/>
      <c r="FQ64" s="470"/>
      <c r="FR64" s="470"/>
      <c r="FS64" s="470"/>
    </row>
    <row r="65" spans="1:175">
      <c r="A65" s="343"/>
      <c r="B65" s="343"/>
      <c r="C65" s="343"/>
      <c r="D65" s="343"/>
      <c r="E65" s="343"/>
      <c r="F65" s="343"/>
      <c r="G65" s="343"/>
      <c r="H65" s="343"/>
      <c r="I65" s="343"/>
      <c r="J65" s="343"/>
      <c r="K65" s="343"/>
      <c r="L65" s="343"/>
      <c r="M65" s="343"/>
      <c r="N65" s="343"/>
      <c r="O65" s="343"/>
      <c r="P65" s="343"/>
    </row>
    <row r="66" spans="1:175" s="473" customFormat="1">
      <c r="A66" s="353" t="s">
        <v>361</v>
      </c>
      <c r="B66" s="488"/>
      <c r="C66" s="366">
        <v>10835125</v>
      </c>
      <c r="D66" s="367">
        <v>8018125</v>
      </c>
      <c r="E66" s="366">
        <v>3065021</v>
      </c>
      <c r="F66" s="367">
        <v>3230603</v>
      </c>
      <c r="G66" s="366">
        <v>16534266</v>
      </c>
      <c r="H66" s="367">
        <v>15783923</v>
      </c>
      <c r="I66" s="366">
        <v>4665679</v>
      </c>
      <c r="J66" s="367">
        <v>4910947</v>
      </c>
      <c r="K66" s="366">
        <v>2912400</v>
      </c>
      <c r="L66" s="367">
        <v>4317445</v>
      </c>
      <c r="M66" s="366">
        <v>-10132555</v>
      </c>
      <c r="N66" s="367">
        <v>-8864687</v>
      </c>
      <c r="O66" s="366">
        <v>27879936</v>
      </c>
      <c r="P66" s="369">
        <v>27396356</v>
      </c>
      <c r="Q66" s="470"/>
      <c r="R66" s="470"/>
      <c r="S66" s="470"/>
      <c r="T66" s="470"/>
      <c r="U66" s="470"/>
      <c r="V66" s="470"/>
      <c r="W66" s="470"/>
      <c r="X66" s="470"/>
      <c r="Y66" s="470"/>
      <c r="Z66" s="470"/>
      <c r="AA66" s="470"/>
      <c r="AB66" s="470"/>
      <c r="AC66" s="470"/>
      <c r="AD66" s="470"/>
      <c r="AE66" s="470"/>
      <c r="AF66" s="470"/>
      <c r="AG66" s="470"/>
      <c r="AH66" s="470"/>
      <c r="AI66" s="470"/>
      <c r="AJ66" s="470"/>
      <c r="AK66" s="470"/>
      <c r="AL66" s="470"/>
      <c r="AM66" s="470"/>
      <c r="AN66" s="470"/>
      <c r="AO66" s="470"/>
      <c r="AP66" s="470"/>
      <c r="AQ66" s="470"/>
      <c r="AR66" s="470"/>
      <c r="AS66" s="470"/>
      <c r="AT66" s="470"/>
      <c r="AU66" s="470"/>
      <c r="AV66" s="470"/>
      <c r="AW66" s="470"/>
      <c r="AX66" s="470"/>
      <c r="AY66" s="470"/>
      <c r="AZ66" s="470"/>
      <c r="BA66" s="470"/>
      <c r="BB66" s="470"/>
      <c r="BC66" s="470"/>
      <c r="BD66" s="470"/>
      <c r="BE66" s="470"/>
      <c r="BF66" s="470"/>
      <c r="BG66" s="470"/>
      <c r="BH66" s="470"/>
      <c r="BI66" s="470"/>
      <c r="BJ66" s="470"/>
      <c r="BK66" s="470"/>
      <c r="BL66" s="470"/>
      <c r="BM66" s="470"/>
      <c r="BN66" s="470"/>
      <c r="BO66" s="470"/>
      <c r="BP66" s="470"/>
      <c r="BQ66" s="470"/>
      <c r="BR66" s="470"/>
      <c r="BS66" s="470"/>
      <c r="BT66" s="470"/>
      <c r="BU66" s="470"/>
      <c r="BV66" s="470"/>
      <c r="BW66" s="470"/>
      <c r="BX66" s="470"/>
      <c r="BY66" s="470"/>
      <c r="BZ66" s="470"/>
      <c r="CA66" s="470"/>
      <c r="CB66" s="470"/>
      <c r="CC66" s="470"/>
      <c r="CD66" s="470"/>
      <c r="CE66" s="470"/>
      <c r="CF66" s="470"/>
      <c r="CG66" s="470"/>
      <c r="CH66" s="470"/>
      <c r="CI66" s="470"/>
      <c r="CJ66" s="470"/>
      <c r="CK66" s="470"/>
      <c r="CL66" s="470"/>
      <c r="CM66" s="470"/>
      <c r="CN66" s="470"/>
      <c r="CO66" s="470"/>
      <c r="CP66" s="470"/>
      <c r="CQ66" s="470"/>
      <c r="CR66" s="470"/>
      <c r="CS66" s="470"/>
      <c r="CT66" s="470"/>
      <c r="CU66" s="470"/>
      <c r="CV66" s="470"/>
      <c r="CW66" s="470"/>
      <c r="CX66" s="470"/>
      <c r="CY66" s="470"/>
      <c r="CZ66" s="470"/>
      <c r="DA66" s="470"/>
      <c r="DB66" s="470"/>
      <c r="DC66" s="470"/>
      <c r="DD66" s="470"/>
      <c r="DE66" s="470"/>
      <c r="DF66" s="470"/>
      <c r="DG66" s="470"/>
      <c r="DH66" s="470"/>
      <c r="DI66" s="470"/>
      <c r="DJ66" s="470"/>
      <c r="DK66" s="470"/>
      <c r="DL66" s="470"/>
      <c r="DM66" s="470"/>
      <c r="DN66" s="470"/>
      <c r="DO66" s="470"/>
      <c r="DP66" s="470"/>
      <c r="DQ66" s="470"/>
      <c r="DR66" s="470"/>
      <c r="DS66" s="470"/>
      <c r="DT66" s="470"/>
      <c r="DU66" s="470"/>
      <c r="DV66" s="470"/>
      <c r="DW66" s="470"/>
      <c r="DX66" s="470"/>
      <c r="DY66" s="470"/>
      <c r="DZ66" s="470"/>
      <c r="EA66" s="470"/>
      <c r="EB66" s="470"/>
      <c r="EC66" s="470"/>
      <c r="ED66" s="470"/>
      <c r="EE66" s="470"/>
      <c r="EF66" s="470"/>
      <c r="EG66" s="470"/>
      <c r="EH66" s="470"/>
      <c r="EI66" s="470"/>
      <c r="EJ66" s="470"/>
      <c r="EK66" s="470"/>
      <c r="EL66" s="470"/>
      <c r="EM66" s="470"/>
      <c r="EN66" s="470"/>
      <c r="EO66" s="470"/>
      <c r="EP66" s="470"/>
      <c r="EQ66" s="470"/>
      <c r="ER66" s="470"/>
      <c r="ES66" s="470"/>
      <c r="ET66" s="470"/>
      <c r="EU66" s="470"/>
      <c r="EV66" s="470"/>
      <c r="EW66" s="470"/>
      <c r="EX66" s="470"/>
      <c r="EY66" s="470"/>
      <c r="EZ66" s="470"/>
      <c r="FA66" s="470"/>
      <c r="FB66" s="470"/>
      <c r="FC66" s="470"/>
      <c r="FD66" s="470"/>
      <c r="FE66" s="470"/>
      <c r="FF66" s="470"/>
      <c r="FG66" s="470"/>
      <c r="FH66" s="470"/>
      <c r="FI66" s="470"/>
      <c r="FJ66" s="470"/>
      <c r="FK66" s="470"/>
      <c r="FL66" s="470"/>
      <c r="FM66" s="470"/>
      <c r="FN66" s="470"/>
      <c r="FO66" s="470"/>
      <c r="FP66" s="470"/>
      <c r="FQ66" s="470"/>
      <c r="FR66" s="470"/>
      <c r="FS66" s="470"/>
    </row>
    <row r="67" spans="1:175">
      <c r="A67" s="343"/>
      <c r="B67" s="343"/>
      <c r="C67" s="347"/>
      <c r="D67" s="394"/>
      <c r="E67" s="394"/>
      <c r="F67" s="394"/>
      <c r="G67" s="394"/>
      <c r="H67" s="347"/>
      <c r="I67" s="347"/>
      <c r="J67" s="347"/>
      <c r="K67" s="347"/>
      <c r="L67" s="347"/>
      <c r="M67" s="347"/>
      <c r="N67" s="347"/>
      <c r="O67" s="347"/>
      <c r="P67" s="347"/>
    </row>
    <row r="68" spans="1:175">
      <c r="A68" s="343"/>
      <c r="B68" s="343"/>
      <c r="C68" s="343"/>
      <c r="D68" s="394"/>
      <c r="E68" s="394"/>
      <c r="F68" s="394"/>
      <c r="G68" s="394"/>
      <c r="H68" s="343"/>
      <c r="I68" s="343"/>
      <c r="J68" s="343"/>
      <c r="K68" s="343"/>
      <c r="L68" s="343"/>
      <c r="M68" s="343"/>
      <c r="N68" s="343"/>
      <c r="O68" s="343"/>
      <c r="P68" s="343"/>
    </row>
    <row r="69" spans="1:175">
      <c r="A69" s="551" t="s">
        <v>94</v>
      </c>
      <c r="B69" s="552"/>
      <c r="C69" s="543" t="s">
        <v>379</v>
      </c>
      <c r="D69" s="544"/>
      <c r="E69" s="543" t="s">
        <v>10</v>
      </c>
      <c r="F69" s="544"/>
      <c r="G69" s="543" t="s">
        <v>55</v>
      </c>
      <c r="H69" s="544"/>
      <c r="I69" s="543" t="s">
        <v>14</v>
      </c>
      <c r="J69" s="544"/>
      <c r="K69" s="543" t="s">
        <v>56</v>
      </c>
      <c r="L69" s="544"/>
      <c r="M69" s="543" t="s">
        <v>381</v>
      </c>
      <c r="N69" s="544"/>
      <c r="O69" s="543" t="s">
        <v>20</v>
      </c>
      <c r="P69" s="544"/>
    </row>
    <row r="70" spans="1:175">
      <c r="A70" s="553" t="s">
        <v>362</v>
      </c>
      <c r="B70" s="554"/>
      <c r="C70" s="358" t="s">
        <v>417</v>
      </c>
      <c r="D70" s="359" t="s">
        <v>419</v>
      </c>
      <c r="E70" s="358" t="str">
        <f>C70</f>
        <v>09/30/2019</v>
      </c>
      <c r="F70" s="359" t="str">
        <f>D70</f>
        <v>09/30/2018</v>
      </c>
      <c r="G70" s="358" t="str">
        <f>C70</f>
        <v>09/30/2019</v>
      </c>
      <c r="H70" s="359" t="str">
        <f>D70</f>
        <v>09/30/2018</v>
      </c>
      <c r="I70" s="358" t="str">
        <f>C70</f>
        <v>09/30/2019</v>
      </c>
      <c r="J70" s="359" t="str">
        <f>D70</f>
        <v>09/30/2018</v>
      </c>
      <c r="K70" s="358" t="str">
        <f>G70</f>
        <v>09/30/2019</v>
      </c>
      <c r="L70" s="359" t="str">
        <f>H70</f>
        <v>09/30/2018</v>
      </c>
      <c r="M70" s="358" t="str">
        <f>K70</f>
        <v>09/30/2019</v>
      </c>
      <c r="N70" s="359" t="str">
        <f>L70</f>
        <v>09/30/2018</v>
      </c>
      <c r="O70" s="358" t="str">
        <f>M70</f>
        <v>09/30/2019</v>
      </c>
      <c r="P70" s="359" t="str">
        <f>N70</f>
        <v>09/30/2018</v>
      </c>
    </row>
    <row r="71" spans="1:175">
      <c r="A71" s="555"/>
      <c r="B71" s="556"/>
      <c r="C71" s="360" t="s">
        <v>372</v>
      </c>
      <c r="D71" s="361" t="s">
        <v>372</v>
      </c>
      <c r="E71" s="360" t="s">
        <v>372</v>
      </c>
      <c r="F71" s="361" t="s">
        <v>372</v>
      </c>
      <c r="G71" s="360" t="s">
        <v>372</v>
      </c>
      <c r="H71" s="361" t="s">
        <v>372</v>
      </c>
      <c r="I71" s="360" t="s">
        <v>372</v>
      </c>
      <c r="J71" s="361" t="s">
        <v>372</v>
      </c>
      <c r="K71" s="360" t="s">
        <v>372</v>
      </c>
      <c r="L71" s="361" t="s">
        <v>372</v>
      </c>
      <c r="M71" s="360" t="s">
        <v>372</v>
      </c>
      <c r="N71" s="361" t="s">
        <v>372</v>
      </c>
      <c r="O71" s="360" t="s">
        <v>372</v>
      </c>
      <c r="P71" s="361" t="s">
        <v>372</v>
      </c>
    </row>
    <row r="72" spans="1:175" s="473" customFormat="1">
      <c r="A72" s="353" t="s">
        <v>363</v>
      </c>
      <c r="B72" s="488"/>
      <c r="C72" s="366">
        <v>286</v>
      </c>
      <c r="D72" s="367">
        <v>1330</v>
      </c>
      <c r="E72" s="366">
        <v>1310746</v>
      </c>
      <c r="F72" s="367">
        <v>909108</v>
      </c>
      <c r="G72" s="366">
        <v>6346295</v>
      </c>
      <c r="H72" s="367">
        <v>5302138</v>
      </c>
      <c r="I72" s="366">
        <v>1895598</v>
      </c>
      <c r="J72" s="367">
        <v>2015995</v>
      </c>
      <c r="K72" s="366">
        <v>1022823</v>
      </c>
      <c r="L72" s="367">
        <v>963363</v>
      </c>
      <c r="M72" s="366">
        <v>-64</v>
      </c>
      <c r="N72" s="367">
        <v>-220</v>
      </c>
      <c r="O72" s="366">
        <v>10575684</v>
      </c>
      <c r="P72" s="369">
        <v>9191714</v>
      </c>
      <c r="Q72" s="470"/>
      <c r="R72" s="470"/>
      <c r="S72" s="470"/>
      <c r="T72" s="470"/>
      <c r="U72" s="470"/>
      <c r="V72" s="470"/>
      <c r="W72" s="470"/>
      <c r="X72" s="470"/>
      <c r="Y72" s="470"/>
      <c r="Z72" s="470"/>
      <c r="AA72" s="470"/>
      <c r="AB72" s="470"/>
      <c r="AC72" s="470"/>
      <c r="AD72" s="470"/>
      <c r="AE72" s="470"/>
      <c r="AF72" s="470"/>
      <c r="AG72" s="470"/>
      <c r="AH72" s="470"/>
      <c r="AI72" s="470"/>
      <c r="AJ72" s="470"/>
      <c r="AK72" s="470"/>
      <c r="AL72" s="470"/>
      <c r="AM72" s="470"/>
      <c r="AN72" s="470"/>
      <c r="AO72" s="470"/>
      <c r="AP72" s="470"/>
      <c r="AQ72" s="470"/>
      <c r="AR72" s="470"/>
      <c r="AS72" s="470"/>
      <c r="AT72" s="470"/>
      <c r="AU72" s="470"/>
      <c r="AV72" s="470"/>
      <c r="AW72" s="470"/>
      <c r="AX72" s="470"/>
      <c r="AY72" s="470"/>
      <c r="AZ72" s="470"/>
      <c r="BA72" s="470"/>
      <c r="BB72" s="470"/>
      <c r="BC72" s="470"/>
      <c r="BD72" s="470"/>
      <c r="BE72" s="470"/>
      <c r="BF72" s="470"/>
      <c r="BG72" s="470"/>
      <c r="BH72" s="470"/>
      <c r="BI72" s="470"/>
      <c r="BJ72" s="470"/>
      <c r="BK72" s="470"/>
      <c r="BL72" s="470"/>
      <c r="BM72" s="470"/>
      <c r="BN72" s="470"/>
      <c r="BO72" s="470"/>
      <c r="BP72" s="470"/>
      <c r="BQ72" s="470"/>
      <c r="BR72" s="470"/>
      <c r="BS72" s="470"/>
      <c r="BT72" s="470"/>
      <c r="BU72" s="470"/>
      <c r="BV72" s="470"/>
      <c r="BW72" s="470"/>
      <c r="BX72" s="470"/>
      <c r="BY72" s="470"/>
      <c r="BZ72" s="470"/>
      <c r="CA72" s="470"/>
      <c r="CB72" s="470"/>
      <c r="CC72" s="470"/>
      <c r="CD72" s="470"/>
      <c r="CE72" s="470"/>
      <c r="CF72" s="470"/>
      <c r="CG72" s="470"/>
      <c r="CH72" s="470"/>
      <c r="CI72" s="470"/>
      <c r="CJ72" s="470"/>
      <c r="CK72" s="470"/>
      <c r="CL72" s="470"/>
      <c r="CM72" s="470"/>
      <c r="CN72" s="470"/>
      <c r="CO72" s="470"/>
      <c r="CP72" s="470"/>
      <c r="CQ72" s="470"/>
      <c r="CR72" s="470"/>
      <c r="CS72" s="470"/>
      <c r="CT72" s="470"/>
      <c r="CU72" s="470"/>
      <c r="CV72" s="470"/>
      <c r="CW72" s="470"/>
      <c r="CX72" s="470"/>
      <c r="CY72" s="470"/>
      <c r="CZ72" s="470"/>
      <c r="DA72" s="470"/>
      <c r="DB72" s="470"/>
      <c r="DC72" s="470"/>
      <c r="DD72" s="470"/>
      <c r="DE72" s="470"/>
      <c r="DF72" s="470"/>
      <c r="DG72" s="470"/>
      <c r="DH72" s="470"/>
      <c r="DI72" s="470"/>
      <c r="DJ72" s="470"/>
      <c r="DK72" s="470"/>
      <c r="DL72" s="470"/>
      <c r="DM72" s="470"/>
      <c r="DN72" s="470"/>
      <c r="DO72" s="470"/>
      <c r="DP72" s="470"/>
      <c r="DQ72" s="470"/>
      <c r="DR72" s="470"/>
      <c r="DS72" s="470"/>
      <c r="DT72" s="470"/>
      <c r="DU72" s="470"/>
      <c r="DV72" s="470"/>
      <c r="DW72" s="470"/>
      <c r="DX72" s="470"/>
      <c r="DY72" s="470"/>
      <c r="DZ72" s="470"/>
      <c r="EA72" s="470"/>
      <c r="EB72" s="470"/>
      <c r="EC72" s="470"/>
      <c r="ED72" s="470"/>
      <c r="EE72" s="470"/>
      <c r="EF72" s="470"/>
      <c r="EG72" s="470"/>
      <c r="EH72" s="470"/>
      <c r="EI72" s="470"/>
      <c r="EJ72" s="470"/>
      <c r="EK72" s="470"/>
      <c r="EL72" s="470"/>
      <c r="EM72" s="470"/>
      <c r="EN72" s="470"/>
      <c r="EO72" s="470"/>
      <c r="EP72" s="470"/>
      <c r="EQ72" s="470"/>
      <c r="ER72" s="470"/>
      <c r="ES72" s="470"/>
      <c r="ET72" s="470"/>
      <c r="EU72" s="470"/>
      <c r="EV72" s="470"/>
      <c r="EW72" s="470"/>
      <c r="EX72" s="470"/>
      <c r="EY72" s="470"/>
      <c r="EZ72" s="470"/>
      <c r="FA72" s="470"/>
      <c r="FB72" s="470"/>
      <c r="FC72" s="470"/>
      <c r="FD72" s="470"/>
      <c r="FE72" s="470"/>
      <c r="FF72" s="470"/>
      <c r="FG72" s="470"/>
      <c r="FH72" s="470"/>
      <c r="FI72" s="470"/>
      <c r="FJ72" s="470"/>
      <c r="FK72" s="470"/>
      <c r="FL72" s="470"/>
      <c r="FM72" s="470"/>
      <c r="FN72" s="470"/>
      <c r="FO72" s="470"/>
      <c r="FP72" s="470"/>
      <c r="FQ72" s="470"/>
      <c r="FR72" s="470"/>
      <c r="FS72" s="470"/>
    </row>
    <row r="73" spans="1:175">
      <c r="A73" s="354"/>
      <c r="B73" s="344" t="s">
        <v>119</v>
      </c>
      <c r="C73" s="362">
        <v>0</v>
      </c>
      <c r="D73" s="365">
        <v>0</v>
      </c>
      <c r="E73" s="362">
        <v>1046404</v>
      </c>
      <c r="F73" s="365">
        <v>899386</v>
      </c>
      <c r="G73" s="362">
        <v>5720573</v>
      </c>
      <c r="H73" s="365">
        <v>4634313</v>
      </c>
      <c r="I73" s="362">
        <v>1876084</v>
      </c>
      <c r="J73" s="365">
        <v>1991900</v>
      </c>
      <c r="K73" s="362">
        <v>1016170</v>
      </c>
      <c r="L73" s="365">
        <v>942927</v>
      </c>
      <c r="M73" s="362">
        <v>0</v>
      </c>
      <c r="N73" s="365">
        <v>0</v>
      </c>
      <c r="O73" s="366">
        <v>9659231</v>
      </c>
      <c r="P73" s="369">
        <v>8468526</v>
      </c>
    </row>
    <row r="74" spans="1:175">
      <c r="A74" s="352"/>
      <c r="B74" s="342" t="s">
        <v>61</v>
      </c>
      <c r="C74" s="362">
        <v>0</v>
      </c>
      <c r="D74" s="365">
        <v>0</v>
      </c>
      <c r="E74" s="362">
        <v>1015757</v>
      </c>
      <c r="F74" s="365">
        <v>872914</v>
      </c>
      <c r="G74" s="362">
        <v>5049365</v>
      </c>
      <c r="H74" s="365">
        <v>4189035</v>
      </c>
      <c r="I74" s="362">
        <v>1689221</v>
      </c>
      <c r="J74" s="365">
        <v>1804075</v>
      </c>
      <c r="K74" s="362">
        <v>968383</v>
      </c>
      <c r="L74" s="365">
        <v>924500</v>
      </c>
      <c r="M74" s="362">
        <v>0</v>
      </c>
      <c r="N74" s="365">
        <v>0</v>
      </c>
      <c r="O74" s="366">
        <v>8722726</v>
      </c>
      <c r="P74" s="369">
        <v>7790524</v>
      </c>
    </row>
    <row r="75" spans="1:175">
      <c r="A75" s="352"/>
      <c r="B75" s="342" t="s">
        <v>324</v>
      </c>
      <c r="C75" s="362">
        <v>0</v>
      </c>
      <c r="D75" s="365">
        <v>0</v>
      </c>
      <c r="E75" s="362">
        <v>1355</v>
      </c>
      <c r="F75" s="365">
        <v>49</v>
      </c>
      <c r="G75" s="362">
        <v>3513</v>
      </c>
      <c r="H75" s="365">
        <v>1974</v>
      </c>
      <c r="I75" s="362">
        <v>20461</v>
      </c>
      <c r="J75" s="365">
        <v>16753</v>
      </c>
      <c r="K75" s="362">
        <v>17835</v>
      </c>
      <c r="L75" s="365">
        <v>16444</v>
      </c>
      <c r="M75" s="362">
        <v>0</v>
      </c>
      <c r="N75" s="365">
        <v>0</v>
      </c>
      <c r="O75" s="366">
        <v>43164</v>
      </c>
      <c r="P75" s="369">
        <v>35220</v>
      </c>
    </row>
    <row r="76" spans="1:175">
      <c r="A76" s="352"/>
      <c r="B76" s="342" t="s">
        <v>325</v>
      </c>
      <c r="C76" s="362">
        <v>0</v>
      </c>
      <c r="D76" s="365">
        <v>0</v>
      </c>
      <c r="E76" s="362">
        <v>29292</v>
      </c>
      <c r="F76" s="365">
        <v>26423</v>
      </c>
      <c r="G76" s="362">
        <v>667695</v>
      </c>
      <c r="H76" s="365">
        <v>443304</v>
      </c>
      <c r="I76" s="362">
        <v>166402</v>
      </c>
      <c r="J76" s="365">
        <v>171072</v>
      </c>
      <c r="K76" s="362">
        <v>29952</v>
      </c>
      <c r="L76" s="365">
        <v>1983</v>
      </c>
      <c r="M76" s="362">
        <v>0</v>
      </c>
      <c r="N76" s="365">
        <v>0</v>
      </c>
      <c r="O76" s="366">
        <v>893341</v>
      </c>
      <c r="P76" s="369">
        <v>642782</v>
      </c>
    </row>
    <row r="77" spans="1:175" s="459" customFormat="1">
      <c r="A77" s="343"/>
      <c r="B77" s="460"/>
      <c r="C77" s="343"/>
      <c r="D77" s="343"/>
      <c r="E77" s="343"/>
      <c r="F77" s="343"/>
      <c r="G77" s="343"/>
      <c r="H77" s="343"/>
      <c r="I77" s="343"/>
      <c r="J77" s="343"/>
      <c r="K77" s="343"/>
      <c r="L77" s="343"/>
      <c r="M77" s="343"/>
      <c r="N77" s="343"/>
      <c r="O77" s="343"/>
      <c r="P77" s="343"/>
      <c r="Q77" s="343"/>
    </row>
    <row r="78" spans="1:175">
      <c r="A78" s="352"/>
      <c r="B78" s="342" t="s">
        <v>120</v>
      </c>
      <c r="C78" s="362">
        <v>286</v>
      </c>
      <c r="D78" s="365">
        <v>1330</v>
      </c>
      <c r="E78" s="362">
        <v>264342</v>
      </c>
      <c r="F78" s="365">
        <v>9722</v>
      </c>
      <c r="G78" s="362">
        <v>625722</v>
      </c>
      <c r="H78" s="365">
        <v>667825</v>
      </c>
      <c r="I78" s="362">
        <v>19514</v>
      </c>
      <c r="J78" s="365">
        <v>24095</v>
      </c>
      <c r="K78" s="362">
        <v>6653</v>
      </c>
      <c r="L78" s="365">
        <v>20436</v>
      </c>
      <c r="M78" s="362">
        <v>-64</v>
      </c>
      <c r="N78" s="365">
        <v>-220</v>
      </c>
      <c r="O78" s="366">
        <v>916453</v>
      </c>
      <c r="P78" s="369">
        <v>723188</v>
      </c>
    </row>
    <row r="79" spans="1:175">
      <c r="A79" s="343"/>
      <c r="B79" s="343"/>
      <c r="C79" s="343"/>
      <c r="D79" s="343"/>
      <c r="E79" s="343"/>
      <c r="F79" s="343"/>
      <c r="G79" s="343"/>
      <c r="H79" s="343"/>
      <c r="I79" s="343"/>
      <c r="J79" s="343"/>
      <c r="K79" s="343"/>
      <c r="L79" s="343"/>
      <c r="M79" s="343"/>
      <c r="N79" s="343"/>
      <c r="O79" s="343"/>
      <c r="P79" s="343"/>
    </row>
    <row r="80" spans="1:175" s="473" customFormat="1">
      <c r="A80" s="353" t="s">
        <v>364</v>
      </c>
      <c r="B80" s="488"/>
      <c r="C80" s="366">
        <v>-1</v>
      </c>
      <c r="D80" s="367">
        <v>0</v>
      </c>
      <c r="E80" s="366">
        <v>-647174</v>
      </c>
      <c r="F80" s="367">
        <v>-461266</v>
      </c>
      <c r="G80" s="366">
        <v>-4352492</v>
      </c>
      <c r="H80" s="367">
        <v>-3850206</v>
      </c>
      <c r="I80" s="366">
        <v>-779102</v>
      </c>
      <c r="J80" s="367">
        <v>-897208</v>
      </c>
      <c r="K80" s="366">
        <v>-505612</v>
      </c>
      <c r="L80" s="367">
        <v>-457146</v>
      </c>
      <c r="M80" s="366">
        <v>0</v>
      </c>
      <c r="N80" s="367">
        <v>469</v>
      </c>
      <c r="O80" s="366">
        <v>-6284381</v>
      </c>
      <c r="P80" s="369">
        <v>-5665357</v>
      </c>
      <c r="Q80" s="470"/>
      <c r="R80" s="470"/>
      <c r="S80" s="470"/>
      <c r="T80" s="470"/>
      <c r="U80" s="470"/>
      <c r="V80" s="470"/>
      <c r="W80" s="470"/>
      <c r="X80" s="470"/>
      <c r="Y80" s="470"/>
      <c r="Z80" s="470"/>
      <c r="AA80" s="470"/>
      <c r="AB80" s="470"/>
      <c r="AC80" s="470"/>
      <c r="AD80" s="470"/>
      <c r="AE80" s="470"/>
      <c r="AF80" s="470"/>
      <c r="AG80" s="470"/>
      <c r="AH80" s="470"/>
      <c r="AI80" s="470"/>
      <c r="AJ80" s="470"/>
      <c r="AK80" s="470"/>
      <c r="AL80" s="470"/>
      <c r="AM80" s="470"/>
      <c r="AN80" s="470"/>
      <c r="AO80" s="470"/>
      <c r="AP80" s="470"/>
      <c r="AQ80" s="470"/>
      <c r="AR80" s="470"/>
      <c r="AS80" s="470"/>
      <c r="AT80" s="470"/>
      <c r="AU80" s="470"/>
      <c r="AV80" s="470"/>
      <c r="AW80" s="470"/>
      <c r="AX80" s="470"/>
      <c r="AY80" s="470"/>
      <c r="AZ80" s="470"/>
      <c r="BA80" s="470"/>
      <c r="BB80" s="470"/>
      <c r="BC80" s="470"/>
      <c r="BD80" s="470"/>
      <c r="BE80" s="470"/>
      <c r="BF80" s="470"/>
      <c r="BG80" s="470"/>
      <c r="BH80" s="470"/>
      <c r="BI80" s="470"/>
      <c r="BJ80" s="470"/>
      <c r="BK80" s="470"/>
      <c r="BL80" s="470"/>
      <c r="BM80" s="470"/>
      <c r="BN80" s="470"/>
      <c r="BO80" s="470"/>
      <c r="BP80" s="470"/>
      <c r="BQ80" s="470"/>
      <c r="BR80" s="470"/>
      <c r="BS80" s="470"/>
      <c r="BT80" s="470"/>
      <c r="BU80" s="470"/>
      <c r="BV80" s="470"/>
      <c r="BW80" s="470"/>
      <c r="BX80" s="470"/>
      <c r="BY80" s="470"/>
      <c r="BZ80" s="470"/>
      <c r="CA80" s="470"/>
      <c r="CB80" s="470"/>
      <c r="CC80" s="470"/>
      <c r="CD80" s="470"/>
      <c r="CE80" s="470"/>
      <c r="CF80" s="470"/>
      <c r="CG80" s="470"/>
      <c r="CH80" s="470"/>
      <c r="CI80" s="470"/>
      <c r="CJ80" s="470"/>
      <c r="CK80" s="470"/>
      <c r="CL80" s="470"/>
      <c r="CM80" s="470"/>
      <c r="CN80" s="470"/>
      <c r="CO80" s="470"/>
      <c r="CP80" s="470"/>
      <c r="CQ80" s="470"/>
      <c r="CR80" s="470"/>
      <c r="CS80" s="470"/>
      <c r="CT80" s="470"/>
      <c r="CU80" s="470"/>
      <c r="CV80" s="470"/>
      <c r="CW80" s="470"/>
      <c r="CX80" s="470"/>
      <c r="CY80" s="470"/>
      <c r="CZ80" s="470"/>
      <c r="DA80" s="470"/>
      <c r="DB80" s="470"/>
      <c r="DC80" s="470"/>
      <c r="DD80" s="470"/>
      <c r="DE80" s="470"/>
      <c r="DF80" s="470"/>
      <c r="DG80" s="470"/>
      <c r="DH80" s="470"/>
      <c r="DI80" s="470"/>
      <c r="DJ80" s="470"/>
      <c r="DK80" s="470"/>
      <c r="DL80" s="470"/>
      <c r="DM80" s="470"/>
      <c r="DN80" s="470"/>
      <c r="DO80" s="470"/>
      <c r="DP80" s="470"/>
      <c r="DQ80" s="470"/>
      <c r="DR80" s="470"/>
      <c r="DS80" s="470"/>
      <c r="DT80" s="470"/>
      <c r="DU80" s="470"/>
      <c r="DV80" s="470"/>
      <c r="DW80" s="470"/>
      <c r="DX80" s="470"/>
      <c r="DY80" s="470"/>
      <c r="DZ80" s="470"/>
      <c r="EA80" s="470"/>
      <c r="EB80" s="470"/>
      <c r="EC80" s="470"/>
      <c r="ED80" s="470"/>
      <c r="EE80" s="470"/>
      <c r="EF80" s="470"/>
      <c r="EG80" s="470"/>
      <c r="EH80" s="470"/>
      <c r="EI80" s="470"/>
      <c r="EJ80" s="470"/>
      <c r="EK80" s="470"/>
      <c r="EL80" s="470"/>
      <c r="EM80" s="470"/>
      <c r="EN80" s="470"/>
      <c r="EO80" s="470"/>
      <c r="EP80" s="470"/>
      <c r="EQ80" s="470"/>
      <c r="ER80" s="470"/>
      <c r="ES80" s="470"/>
      <c r="ET80" s="470"/>
      <c r="EU80" s="470"/>
      <c r="EV80" s="470"/>
      <c r="EW80" s="470"/>
      <c r="EX80" s="470"/>
      <c r="EY80" s="470"/>
      <c r="EZ80" s="470"/>
      <c r="FA80" s="470"/>
      <c r="FB80" s="470"/>
      <c r="FC80" s="470"/>
      <c r="FD80" s="470"/>
      <c r="FE80" s="470"/>
      <c r="FF80" s="470"/>
      <c r="FG80" s="470"/>
      <c r="FH80" s="470"/>
      <c r="FI80" s="470"/>
      <c r="FJ80" s="470"/>
      <c r="FK80" s="470"/>
      <c r="FL80" s="470"/>
      <c r="FM80" s="470"/>
      <c r="FN80" s="470"/>
      <c r="FO80" s="470"/>
      <c r="FP80" s="470"/>
      <c r="FQ80" s="470"/>
      <c r="FR80" s="470"/>
      <c r="FS80" s="470"/>
    </row>
    <row r="81" spans="1:175">
      <c r="A81" s="354"/>
      <c r="B81" s="344" t="s">
        <v>326</v>
      </c>
      <c r="C81" s="362">
        <v>0</v>
      </c>
      <c r="D81" s="365">
        <v>0</v>
      </c>
      <c r="E81" s="362">
        <v>-531170</v>
      </c>
      <c r="F81" s="365">
        <v>-402517</v>
      </c>
      <c r="G81" s="362">
        <v>-3195836</v>
      </c>
      <c r="H81" s="365">
        <v>-2799853</v>
      </c>
      <c r="I81" s="362">
        <v>-441195</v>
      </c>
      <c r="J81" s="365">
        <v>-536865</v>
      </c>
      <c r="K81" s="362">
        <v>-355356</v>
      </c>
      <c r="L81" s="365">
        <v>-320965</v>
      </c>
      <c r="M81" s="362">
        <v>425</v>
      </c>
      <c r="N81" s="365">
        <v>1318</v>
      </c>
      <c r="O81" s="366">
        <v>-4523132</v>
      </c>
      <c r="P81" s="369">
        <v>-4058882</v>
      </c>
    </row>
    <row r="82" spans="1:175">
      <c r="A82" s="352"/>
      <c r="B82" s="342" t="s">
        <v>327</v>
      </c>
      <c r="C82" s="362">
        <v>0</v>
      </c>
      <c r="D82" s="365">
        <v>0</v>
      </c>
      <c r="E82" s="362">
        <v>-60084</v>
      </c>
      <c r="F82" s="365">
        <v>-1308</v>
      </c>
      <c r="G82" s="362">
        <v>-39389</v>
      </c>
      <c r="H82" s="365">
        <v>-18408</v>
      </c>
      <c r="I82" s="362">
        <v>-37027</v>
      </c>
      <c r="J82" s="365">
        <v>-38354</v>
      </c>
      <c r="K82" s="362">
        <v>-51778</v>
      </c>
      <c r="L82" s="365">
        <v>-52145</v>
      </c>
      <c r="M82" s="362">
        <v>0</v>
      </c>
      <c r="N82" s="365">
        <v>0</v>
      </c>
      <c r="O82" s="366">
        <v>-188278</v>
      </c>
      <c r="P82" s="369">
        <v>-110215</v>
      </c>
    </row>
    <row r="83" spans="1:175">
      <c r="A83" s="352"/>
      <c r="B83" s="342" t="s">
        <v>124</v>
      </c>
      <c r="C83" s="362">
        <v>0</v>
      </c>
      <c r="D83" s="365">
        <v>0</v>
      </c>
      <c r="E83" s="362">
        <v>-17950</v>
      </c>
      <c r="F83" s="365">
        <v>-22638</v>
      </c>
      <c r="G83" s="362">
        <v>-557119</v>
      </c>
      <c r="H83" s="365">
        <v>-451228</v>
      </c>
      <c r="I83" s="362">
        <v>-193318</v>
      </c>
      <c r="J83" s="365">
        <v>-201019</v>
      </c>
      <c r="K83" s="362">
        <v>-63519</v>
      </c>
      <c r="L83" s="365">
        <v>-54248</v>
      </c>
      <c r="M83" s="362">
        <v>-425</v>
      </c>
      <c r="N83" s="365">
        <v>-849</v>
      </c>
      <c r="O83" s="366">
        <v>-832331</v>
      </c>
      <c r="P83" s="369">
        <v>-729982</v>
      </c>
    </row>
    <row r="84" spans="1:175">
      <c r="A84" s="352"/>
      <c r="B84" s="342" t="s">
        <v>328</v>
      </c>
      <c r="C84" s="362">
        <v>-1</v>
      </c>
      <c r="D84" s="365">
        <v>0</v>
      </c>
      <c r="E84" s="362">
        <v>-37970</v>
      </c>
      <c r="F84" s="365">
        <v>-34803</v>
      </c>
      <c r="G84" s="362">
        <v>-560148</v>
      </c>
      <c r="H84" s="365">
        <v>-580717</v>
      </c>
      <c r="I84" s="362">
        <v>-107562</v>
      </c>
      <c r="J84" s="365">
        <v>-120970</v>
      </c>
      <c r="K84" s="362">
        <v>-34959</v>
      </c>
      <c r="L84" s="365">
        <v>-29788</v>
      </c>
      <c r="M84" s="362">
        <v>0</v>
      </c>
      <c r="N84" s="365">
        <v>0</v>
      </c>
      <c r="O84" s="366">
        <v>-740640</v>
      </c>
      <c r="P84" s="369">
        <v>-766278</v>
      </c>
    </row>
    <row r="85" spans="1:175">
      <c r="A85" s="343"/>
      <c r="B85" s="343"/>
      <c r="C85" s="343"/>
      <c r="D85" s="343"/>
      <c r="E85" s="343"/>
      <c r="F85" s="343"/>
      <c r="G85" s="343"/>
      <c r="H85" s="343"/>
      <c r="I85" s="343"/>
      <c r="J85" s="343"/>
      <c r="K85" s="343"/>
      <c r="L85" s="343"/>
      <c r="M85" s="343"/>
      <c r="N85" s="343"/>
      <c r="O85" s="343"/>
      <c r="P85" s="343"/>
      <c r="Q85" s="343"/>
    </row>
    <row r="86" spans="1:175" s="473" customFormat="1">
      <c r="A86" s="353" t="s">
        <v>365</v>
      </c>
      <c r="B86" s="488"/>
      <c r="C86" s="366">
        <v>285</v>
      </c>
      <c r="D86" s="367">
        <v>1330</v>
      </c>
      <c r="E86" s="366">
        <v>663572</v>
      </c>
      <c r="F86" s="367">
        <v>447842</v>
      </c>
      <c r="G86" s="366">
        <v>1993803</v>
      </c>
      <c r="H86" s="367">
        <v>1451932</v>
      </c>
      <c r="I86" s="366">
        <v>1116496</v>
      </c>
      <c r="J86" s="367">
        <v>1118787</v>
      </c>
      <c r="K86" s="366">
        <v>517211</v>
      </c>
      <c r="L86" s="367">
        <v>506217</v>
      </c>
      <c r="M86" s="366">
        <v>-64</v>
      </c>
      <c r="N86" s="367">
        <v>249</v>
      </c>
      <c r="O86" s="366">
        <v>4291303</v>
      </c>
      <c r="P86" s="369">
        <v>3526357</v>
      </c>
      <c r="Q86" s="470"/>
      <c r="R86" s="470"/>
      <c r="S86" s="470"/>
      <c r="T86" s="470"/>
      <c r="U86" s="470"/>
      <c r="V86" s="470"/>
      <c r="W86" s="470"/>
      <c r="X86" s="470"/>
      <c r="Y86" s="470"/>
      <c r="Z86" s="470"/>
      <c r="AA86" s="470"/>
      <c r="AB86" s="470"/>
      <c r="AC86" s="470"/>
      <c r="AD86" s="470"/>
      <c r="AE86" s="470"/>
      <c r="AF86" s="470"/>
      <c r="AG86" s="470"/>
      <c r="AH86" s="470"/>
      <c r="AI86" s="470"/>
      <c r="AJ86" s="470"/>
      <c r="AK86" s="470"/>
      <c r="AL86" s="470"/>
      <c r="AM86" s="470"/>
      <c r="AN86" s="470"/>
      <c r="AO86" s="470"/>
      <c r="AP86" s="470"/>
      <c r="AQ86" s="470"/>
      <c r="AR86" s="470"/>
      <c r="AS86" s="470"/>
      <c r="AT86" s="470"/>
      <c r="AU86" s="470"/>
      <c r="AV86" s="470"/>
      <c r="AW86" s="470"/>
      <c r="AX86" s="470"/>
      <c r="AY86" s="470"/>
      <c r="AZ86" s="470"/>
      <c r="BA86" s="470"/>
      <c r="BB86" s="470"/>
      <c r="BC86" s="470"/>
      <c r="BD86" s="470"/>
      <c r="BE86" s="470"/>
      <c r="BF86" s="470"/>
      <c r="BG86" s="470"/>
      <c r="BH86" s="470"/>
      <c r="BI86" s="470"/>
      <c r="BJ86" s="470"/>
      <c r="BK86" s="470"/>
      <c r="BL86" s="470"/>
      <c r="BM86" s="470"/>
      <c r="BN86" s="470"/>
      <c r="BO86" s="470"/>
      <c r="BP86" s="470"/>
      <c r="BQ86" s="470"/>
      <c r="BR86" s="470"/>
      <c r="BS86" s="470"/>
      <c r="BT86" s="470"/>
      <c r="BU86" s="470"/>
      <c r="BV86" s="470"/>
      <c r="BW86" s="470"/>
      <c r="BX86" s="470"/>
      <c r="BY86" s="470"/>
      <c r="BZ86" s="470"/>
      <c r="CA86" s="470"/>
      <c r="CB86" s="470"/>
      <c r="CC86" s="470"/>
      <c r="CD86" s="470"/>
      <c r="CE86" s="470"/>
      <c r="CF86" s="470"/>
      <c r="CG86" s="470"/>
      <c r="CH86" s="470"/>
      <c r="CI86" s="470"/>
      <c r="CJ86" s="470"/>
      <c r="CK86" s="470"/>
      <c r="CL86" s="470"/>
      <c r="CM86" s="470"/>
      <c r="CN86" s="470"/>
      <c r="CO86" s="470"/>
      <c r="CP86" s="470"/>
      <c r="CQ86" s="470"/>
      <c r="CR86" s="470"/>
      <c r="CS86" s="470"/>
      <c r="CT86" s="470"/>
      <c r="CU86" s="470"/>
      <c r="CV86" s="470"/>
      <c r="CW86" s="470"/>
      <c r="CX86" s="470"/>
      <c r="CY86" s="470"/>
      <c r="CZ86" s="470"/>
      <c r="DA86" s="470"/>
      <c r="DB86" s="470"/>
      <c r="DC86" s="470"/>
      <c r="DD86" s="470"/>
      <c r="DE86" s="470"/>
      <c r="DF86" s="470"/>
      <c r="DG86" s="470"/>
      <c r="DH86" s="470"/>
      <c r="DI86" s="470"/>
      <c r="DJ86" s="470"/>
      <c r="DK86" s="470"/>
      <c r="DL86" s="470"/>
      <c r="DM86" s="470"/>
      <c r="DN86" s="470"/>
      <c r="DO86" s="470"/>
      <c r="DP86" s="470"/>
      <c r="DQ86" s="470"/>
      <c r="DR86" s="470"/>
      <c r="DS86" s="470"/>
      <c r="DT86" s="470"/>
      <c r="DU86" s="470"/>
      <c r="DV86" s="470"/>
      <c r="DW86" s="470"/>
      <c r="DX86" s="470"/>
      <c r="DY86" s="470"/>
      <c r="DZ86" s="470"/>
      <c r="EA86" s="470"/>
      <c r="EB86" s="470"/>
      <c r="EC86" s="470"/>
      <c r="ED86" s="470"/>
      <c r="EE86" s="470"/>
      <c r="EF86" s="470"/>
      <c r="EG86" s="470"/>
      <c r="EH86" s="470"/>
      <c r="EI86" s="470"/>
      <c r="EJ86" s="470"/>
      <c r="EK86" s="470"/>
      <c r="EL86" s="470"/>
      <c r="EM86" s="470"/>
      <c r="EN86" s="470"/>
      <c r="EO86" s="470"/>
      <c r="EP86" s="470"/>
      <c r="EQ86" s="470"/>
      <c r="ER86" s="470"/>
      <c r="ES86" s="470"/>
      <c r="ET86" s="470"/>
      <c r="EU86" s="470"/>
      <c r="EV86" s="470"/>
      <c r="EW86" s="470"/>
      <c r="EX86" s="470"/>
      <c r="EY86" s="470"/>
      <c r="EZ86" s="470"/>
      <c r="FA86" s="470"/>
      <c r="FB86" s="470"/>
      <c r="FC86" s="470"/>
      <c r="FD86" s="470"/>
      <c r="FE86" s="470"/>
      <c r="FF86" s="470"/>
      <c r="FG86" s="470"/>
      <c r="FH86" s="470"/>
      <c r="FI86" s="470"/>
      <c r="FJ86" s="470"/>
      <c r="FK86" s="470"/>
      <c r="FL86" s="470"/>
      <c r="FM86" s="470"/>
      <c r="FN86" s="470"/>
      <c r="FO86" s="470"/>
      <c r="FP86" s="470"/>
      <c r="FQ86" s="470"/>
      <c r="FR86" s="470"/>
      <c r="FS86" s="470"/>
    </row>
    <row r="87" spans="1:175">
      <c r="A87" s="343"/>
      <c r="B87" s="343"/>
      <c r="C87" s="343"/>
      <c r="D87" s="343"/>
      <c r="E87" s="343"/>
      <c r="F87" s="343"/>
      <c r="G87" s="343"/>
      <c r="H87" s="343"/>
      <c r="I87" s="343"/>
      <c r="J87" s="343"/>
      <c r="K87" s="343"/>
      <c r="L87" s="343"/>
      <c r="M87" s="343"/>
      <c r="N87" s="343"/>
      <c r="O87" s="343"/>
      <c r="P87" s="343"/>
    </row>
    <row r="88" spans="1:175">
      <c r="A88" s="354"/>
      <c r="B88" s="344" t="s">
        <v>329</v>
      </c>
      <c r="C88" s="362">
        <v>0</v>
      </c>
      <c r="D88" s="365">
        <v>0</v>
      </c>
      <c r="E88" s="362">
        <v>32500</v>
      </c>
      <c r="F88" s="365">
        <v>30720</v>
      </c>
      <c r="G88" s="362">
        <v>67970</v>
      </c>
      <c r="H88" s="365">
        <v>58540</v>
      </c>
      <c r="I88" s="362">
        <v>22508</v>
      </c>
      <c r="J88" s="365">
        <v>21215</v>
      </c>
      <c r="K88" s="362">
        <v>8402</v>
      </c>
      <c r="L88" s="365">
        <v>7696</v>
      </c>
      <c r="M88" s="362">
        <v>0</v>
      </c>
      <c r="N88" s="365">
        <v>0</v>
      </c>
      <c r="O88" s="366">
        <v>131380</v>
      </c>
      <c r="P88" s="369">
        <v>118171</v>
      </c>
    </row>
    <row r="89" spans="1:175">
      <c r="A89" s="352"/>
      <c r="B89" s="342" t="s">
        <v>330</v>
      </c>
      <c r="C89" s="362">
        <v>-5878</v>
      </c>
      <c r="D89" s="365">
        <v>-4832</v>
      </c>
      <c r="E89" s="362">
        <v>-138686</v>
      </c>
      <c r="F89" s="365">
        <v>-162326</v>
      </c>
      <c r="G89" s="362">
        <v>-343209</v>
      </c>
      <c r="H89" s="365">
        <v>-268772</v>
      </c>
      <c r="I89" s="362">
        <v>-75156</v>
      </c>
      <c r="J89" s="365">
        <v>-75719</v>
      </c>
      <c r="K89" s="362">
        <v>-49309</v>
      </c>
      <c r="L89" s="365">
        <v>-47799</v>
      </c>
      <c r="M89" s="362">
        <v>0</v>
      </c>
      <c r="N89" s="365">
        <v>0</v>
      </c>
      <c r="O89" s="366">
        <v>-612238</v>
      </c>
      <c r="P89" s="369">
        <v>-559448</v>
      </c>
    </row>
    <row r="90" spans="1:175">
      <c r="A90" s="352"/>
      <c r="B90" s="342" t="s">
        <v>331</v>
      </c>
      <c r="C90" s="362">
        <v>-16140</v>
      </c>
      <c r="D90" s="365">
        <v>-14485</v>
      </c>
      <c r="E90" s="362">
        <v>-126625</v>
      </c>
      <c r="F90" s="365">
        <v>-81264</v>
      </c>
      <c r="G90" s="362">
        <v>-526035</v>
      </c>
      <c r="H90" s="365">
        <v>-433897</v>
      </c>
      <c r="I90" s="362">
        <v>-105280</v>
      </c>
      <c r="J90" s="365">
        <v>-113564</v>
      </c>
      <c r="K90" s="362">
        <v>-64931</v>
      </c>
      <c r="L90" s="365">
        <v>-67293</v>
      </c>
      <c r="M90" s="362">
        <v>64</v>
      </c>
      <c r="N90" s="365">
        <v>-93</v>
      </c>
      <c r="O90" s="366">
        <v>-838947</v>
      </c>
      <c r="P90" s="369">
        <v>-710596</v>
      </c>
    </row>
    <row r="91" spans="1:175">
      <c r="A91" s="343"/>
      <c r="B91" s="343"/>
      <c r="C91" s="343"/>
      <c r="D91" s="343"/>
      <c r="E91" s="343"/>
      <c r="F91" s="343"/>
      <c r="G91" s="343"/>
      <c r="H91" s="343"/>
      <c r="I91" s="343"/>
      <c r="J91" s="343"/>
      <c r="K91" s="343"/>
      <c r="L91" s="343"/>
      <c r="M91" s="343"/>
      <c r="N91" s="343"/>
      <c r="O91" s="343"/>
      <c r="P91" s="343"/>
      <c r="Q91" s="343"/>
    </row>
    <row r="92" spans="1:175" s="473" customFormat="1">
      <c r="A92" s="353" t="s">
        <v>366</v>
      </c>
      <c r="B92" s="488"/>
      <c r="C92" s="366">
        <v>-21733</v>
      </c>
      <c r="D92" s="367">
        <v>-17987</v>
      </c>
      <c r="E92" s="366">
        <v>430761</v>
      </c>
      <c r="F92" s="367">
        <v>234972</v>
      </c>
      <c r="G92" s="366">
        <v>1192529</v>
      </c>
      <c r="H92" s="367">
        <v>807803</v>
      </c>
      <c r="I92" s="366">
        <v>958568</v>
      </c>
      <c r="J92" s="367">
        <v>950719</v>
      </c>
      <c r="K92" s="366">
        <v>411373</v>
      </c>
      <c r="L92" s="367">
        <v>398821</v>
      </c>
      <c r="M92" s="366">
        <v>0</v>
      </c>
      <c r="N92" s="367">
        <v>156</v>
      </c>
      <c r="O92" s="366">
        <v>2971498</v>
      </c>
      <c r="P92" s="369">
        <v>2374484</v>
      </c>
      <c r="Q92" s="470"/>
      <c r="R92" s="470"/>
      <c r="S92" s="470"/>
      <c r="T92" s="470"/>
      <c r="U92" s="470"/>
      <c r="V92" s="470"/>
      <c r="W92" s="470"/>
      <c r="X92" s="470"/>
      <c r="Y92" s="470"/>
      <c r="Z92" s="470"/>
      <c r="AA92" s="470"/>
      <c r="AB92" s="470"/>
      <c r="AC92" s="470"/>
      <c r="AD92" s="470"/>
      <c r="AE92" s="470"/>
      <c r="AF92" s="470"/>
      <c r="AG92" s="470"/>
      <c r="AH92" s="470"/>
      <c r="AI92" s="470"/>
      <c r="AJ92" s="470"/>
      <c r="AK92" s="470"/>
      <c r="AL92" s="470"/>
      <c r="AM92" s="470"/>
      <c r="AN92" s="470"/>
      <c r="AO92" s="470"/>
      <c r="AP92" s="470"/>
      <c r="AQ92" s="470"/>
      <c r="AR92" s="470"/>
      <c r="AS92" s="470"/>
      <c r="AT92" s="470"/>
      <c r="AU92" s="470"/>
      <c r="AV92" s="470"/>
      <c r="AW92" s="470"/>
      <c r="AX92" s="470"/>
      <c r="AY92" s="470"/>
      <c r="AZ92" s="470"/>
      <c r="BA92" s="470"/>
      <c r="BB92" s="470"/>
      <c r="BC92" s="470"/>
      <c r="BD92" s="470"/>
      <c r="BE92" s="470"/>
      <c r="BF92" s="470"/>
      <c r="BG92" s="470"/>
      <c r="BH92" s="470"/>
      <c r="BI92" s="470"/>
      <c r="BJ92" s="470"/>
      <c r="BK92" s="470"/>
      <c r="BL92" s="470"/>
      <c r="BM92" s="470"/>
      <c r="BN92" s="470"/>
      <c r="BO92" s="470"/>
      <c r="BP92" s="470"/>
      <c r="BQ92" s="470"/>
      <c r="BR92" s="470"/>
      <c r="BS92" s="470"/>
      <c r="BT92" s="470"/>
      <c r="BU92" s="470"/>
      <c r="BV92" s="470"/>
      <c r="BW92" s="470"/>
      <c r="BX92" s="470"/>
      <c r="BY92" s="470"/>
      <c r="BZ92" s="470"/>
      <c r="CA92" s="470"/>
      <c r="CB92" s="470"/>
      <c r="CC92" s="470"/>
      <c r="CD92" s="470"/>
      <c r="CE92" s="470"/>
      <c r="CF92" s="470"/>
      <c r="CG92" s="470"/>
      <c r="CH92" s="470"/>
      <c r="CI92" s="470"/>
      <c r="CJ92" s="470"/>
      <c r="CK92" s="470"/>
      <c r="CL92" s="470"/>
      <c r="CM92" s="470"/>
      <c r="CN92" s="470"/>
      <c r="CO92" s="470"/>
      <c r="CP92" s="470"/>
      <c r="CQ92" s="470"/>
      <c r="CR92" s="470"/>
      <c r="CS92" s="470"/>
      <c r="CT92" s="470"/>
      <c r="CU92" s="470"/>
      <c r="CV92" s="470"/>
      <c r="CW92" s="470"/>
      <c r="CX92" s="470"/>
      <c r="CY92" s="470"/>
      <c r="CZ92" s="470"/>
      <c r="DA92" s="470"/>
      <c r="DB92" s="470"/>
      <c r="DC92" s="470"/>
      <c r="DD92" s="470"/>
      <c r="DE92" s="470"/>
      <c r="DF92" s="470"/>
      <c r="DG92" s="470"/>
      <c r="DH92" s="470"/>
      <c r="DI92" s="470"/>
      <c r="DJ92" s="470"/>
      <c r="DK92" s="470"/>
      <c r="DL92" s="470"/>
      <c r="DM92" s="470"/>
      <c r="DN92" s="470"/>
      <c r="DO92" s="470"/>
      <c r="DP92" s="470"/>
      <c r="DQ92" s="470"/>
      <c r="DR92" s="470"/>
      <c r="DS92" s="470"/>
      <c r="DT92" s="470"/>
      <c r="DU92" s="470"/>
      <c r="DV92" s="470"/>
      <c r="DW92" s="470"/>
      <c r="DX92" s="470"/>
      <c r="DY92" s="470"/>
      <c r="DZ92" s="470"/>
      <c r="EA92" s="470"/>
      <c r="EB92" s="470"/>
      <c r="EC92" s="470"/>
      <c r="ED92" s="470"/>
      <c r="EE92" s="470"/>
      <c r="EF92" s="470"/>
      <c r="EG92" s="470"/>
      <c r="EH92" s="470"/>
      <c r="EI92" s="470"/>
      <c r="EJ92" s="470"/>
      <c r="EK92" s="470"/>
      <c r="EL92" s="470"/>
      <c r="EM92" s="470"/>
      <c r="EN92" s="470"/>
      <c r="EO92" s="470"/>
      <c r="EP92" s="470"/>
      <c r="EQ92" s="470"/>
      <c r="ER92" s="470"/>
      <c r="ES92" s="470"/>
      <c r="ET92" s="470"/>
      <c r="EU92" s="470"/>
      <c r="EV92" s="470"/>
      <c r="EW92" s="470"/>
      <c r="EX92" s="470"/>
      <c r="EY92" s="470"/>
      <c r="EZ92" s="470"/>
      <c r="FA92" s="470"/>
      <c r="FB92" s="470"/>
      <c r="FC92" s="470"/>
      <c r="FD92" s="470"/>
      <c r="FE92" s="470"/>
      <c r="FF92" s="470"/>
      <c r="FG92" s="470"/>
      <c r="FH92" s="470"/>
      <c r="FI92" s="470"/>
      <c r="FJ92" s="470"/>
      <c r="FK92" s="470"/>
      <c r="FL92" s="470"/>
      <c r="FM92" s="470"/>
      <c r="FN92" s="470"/>
      <c r="FO92" s="470"/>
      <c r="FP92" s="470"/>
      <c r="FQ92" s="470"/>
      <c r="FR92" s="470"/>
      <c r="FS92" s="470"/>
    </row>
    <row r="93" spans="1:175">
      <c r="A93" s="343"/>
      <c r="B93" s="343"/>
      <c r="C93" s="343"/>
      <c r="D93" s="343"/>
      <c r="E93" s="343"/>
      <c r="F93" s="343"/>
      <c r="G93" s="343"/>
      <c r="H93" s="343"/>
      <c r="I93" s="343"/>
      <c r="J93" s="343"/>
      <c r="K93" s="343"/>
      <c r="L93" s="343"/>
      <c r="M93" s="343"/>
      <c r="N93" s="343"/>
      <c r="O93" s="343"/>
      <c r="P93" s="343"/>
    </row>
    <row r="94" spans="1:175">
      <c r="A94" s="354"/>
      <c r="B94" s="344" t="s">
        <v>332</v>
      </c>
      <c r="C94" s="362">
        <v>0</v>
      </c>
      <c r="D94" s="365">
        <v>0</v>
      </c>
      <c r="E94" s="362">
        <v>-95995</v>
      </c>
      <c r="F94" s="365">
        <v>-86007</v>
      </c>
      <c r="G94" s="362">
        <v>-337776</v>
      </c>
      <c r="H94" s="365">
        <v>-247408</v>
      </c>
      <c r="I94" s="362">
        <v>-144278</v>
      </c>
      <c r="J94" s="365">
        <v>-146472</v>
      </c>
      <c r="K94" s="362">
        <v>-91029</v>
      </c>
      <c r="L94" s="365">
        <v>-90294</v>
      </c>
      <c r="M94" s="362">
        <v>0</v>
      </c>
      <c r="N94" s="365">
        <v>0</v>
      </c>
      <c r="O94" s="366">
        <v>-669078</v>
      </c>
      <c r="P94" s="369">
        <v>-570181</v>
      </c>
    </row>
    <row r="95" spans="1:175">
      <c r="A95" s="354"/>
      <c r="B95" s="344" t="s">
        <v>333</v>
      </c>
      <c r="C95" s="362">
        <v>0</v>
      </c>
      <c r="D95" s="365">
        <v>0</v>
      </c>
      <c r="E95" s="362">
        <v>0</v>
      </c>
      <c r="F95" s="365">
        <v>0</v>
      </c>
      <c r="G95" s="362">
        <v>0</v>
      </c>
      <c r="H95" s="365">
        <v>0</v>
      </c>
      <c r="I95" s="362">
        <v>0</v>
      </c>
      <c r="J95" s="365">
        <v>0</v>
      </c>
      <c r="K95" s="362">
        <v>0</v>
      </c>
      <c r="L95" s="365">
        <v>0</v>
      </c>
      <c r="M95" s="362">
        <v>0</v>
      </c>
      <c r="N95" s="365">
        <v>0</v>
      </c>
      <c r="O95" s="366">
        <v>0</v>
      </c>
      <c r="P95" s="369">
        <v>0</v>
      </c>
    </row>
    <row r="96" spans="1:175" ht="24">
      <c r="A96" s="354"/>
      <c r="B96" s="344" t="s">
        <v>420</v>
      </c>
      <c r="C96" s="362">
        <v>0</v>
      </c>
      <c r="D96" s="365">
        <v>0</v>
      </c>
      <c r="E96" s="362">
        <v>-32206</v>
      </c>
      <c r="F96" s="365">
        <v>-23327</v>
      </c>
      <c r="G96" s="362">
        <v>-97092</v>
      </c>
      <c r="H96" s="365">
        <v>-65626</v>
      </c>
      <c r="I96" s="362">
        <v>-8476</v>
      </c>
      <c r="J96" s="365">
        <v>-5990</v>
      </c>
      <c r="K96" s="362">
        <v>-4604</v>
      </c>
      <c r="L96" s="365">
        <v>-216</v>
      </c>
      <c r="M96" s="362">
        <v>0</v>
      </c>
      <c r="N96" s="365">
        <v>0</v>
      </c>
      <c r="O96" s="366">
        <v>-142378</v>
      </c>
      <c r="P96" s="369">
        <v>-95159</v>
      </c>
    </row>
    <row r="97" spans="1:175">
      <c r="A97" s="343"/>
      <c r="B97" s="343"/>
      <c r="C97" s="343"/>
      <c r="D97" s="343"/>
      <c r="E97" s="343"/>
      <c r="F97" s="343"/>
      <c r="G97" s="343"/>
      <c r="H97" s="343"/>
      <c r="I97" s="343"/>
      <c r="J97" s="343"/>
      <c r="K97" s="343"/>
      <c r="L97" s="343"/>
      <c r="M97" s="343"/>
      <c r="N97" s="343"/>
      <c r="O97" s="343"/>
      <c r="P97" s="343"/>
    </row>
    <row r="98" spans="1:175" s="473" customFormat="1">
      <c r="A98" s="353" t="s">
        <v>367</v>
      </c>
      <c r="B98" s="488"/>
      <c r="C98" s="366">
        <v>-21733</v>
      </c>
      <c r="D98" s="367">
        <v>-17987</v>
      </c>
      <c r="E98" s="366">
        <v>302560</v>
      </c>
      <c r="F98" s="367">
        <v>125638</v>
      </c>
      <c r="G98" s="366">
        <v>757661</v>
      </c>
      <c r="H98" s="367">
        <v>494769</v>
      </c>
      <c r="I98" s="366">
        <v>805814</v>
      </c>
      <c r="J98" s="367">
        <v>798257</v>
      </c>
      <c r="K98" s="366">
        <v>315740</v>
      </c>
      <c r="L98" s="367">
        <v>308311</v>
      </c>
      <c r="M98" s="366">
        <v>0</v>
      </c>
      <c r="N98" s="367">
        <v>156</v>
      </c>
      <c r="O98" s="366">
        <v>2160042</v>
      </c>
      <c r="P98" s="369">
        <v>1709144</v>
      </c>
      <c r="Q98" s="470"/>
      <c r="R98" s="470"/>
      <c r="S98" s="470"/>
      <c r="T98" s="470"/>
      <c r="U98" s="470"/>
      <c r="V98" s="470"/>
      <c r="W98" s="470"/>
      <c r="X98" s="470"/>
      <c r="Y98" s="470"/>
      <c r="Z98" s="470"/>
      <c r="AA98" s="470"/>
      <c r="AB98" s="470"/>
      <c r="AC98" s="470"/>
      <c r="AD98" s="470"/>
      <c r="AE98" s="470"/>
      <c r="AF98" s="470"/>
      <c r="AG98" s="470"/>
      <c r="AH98" s="470"/>
      <c r="AI98" s="470"/>
      <c r="AJ98" s="470"/>
      <c r="AK98" s="470"/>
      <c r="AL98" s="470"/>
      <c r="AM98" s="470"/>
      <c r="AN98" s="470"/>
      <c r="AO98" s="470"/>
      <c r="AP98" s="470"/>
      <c r="AQ98" s="470"/>
      <c r="AR98" s="470"/>
      <c r="AS98" s="470"/>
      <c r="AT98" s="470"/>
      <c r="AU98" s="470"/>
      <c r="AV98" s="470"/>
      <c r="AW98" s="470"/>
      <c r="AX98" s="470"/>
      <c r="AY98" s="470"/>
      <c r="AZ98" s="470"/>
      <c r="BA98" s="470"/>
      <c r="BB98" s="470"/>
      <c r="BC98" s="470"/>
      <c r="BD98" s="470"/>
      <c r="BE98" s="470"/>
      <c r="BF98" s="470"/>
      <c r="BG98" s="470"/>
      <c r="BH98" s="470"/>
      <c r="BI98" s="470"/>
      <c r="BJ98" s="470"/>
      <c r="BK98" s="470"/>
      <c r="BL98" s="470"/>
      <c r="BM98" s="470"/>
      <c r="BN98" s="470"/>
      <c r="BO98" s="470"/>
      <c r="BP98" s="470"/>
      <c r="BQ98" s="470"/>
      <c r="BR98" s="470"/>
      <c r="BS98" s="470"/>
      <c r="BT98" s="470"/>
      <c r="BU98" s="470"/>
      <c r="BV98" s="470"/>
      <c r="BW98" s="470"/>
      <c r="BX98" s="470"/>
      <c r="BY98" s="470"/>
      <c r="BZ98" s="470"/>
      <c r="CA98" s="470"/>
      <c r="CB98" s="470"/>
      <c r="CC98" s="470"/>
      <c r="CD98" s="470"/>
      <c r="CE98" s="470"/>
      <c r="CF98" s="470"/>
      <c r="CG98" s="470"/>
      <c r="CH98" s="470"/>
      <c r="CI98" s="470"/>
      <c r="CJ98" s="470"/>
      <c r="CK98" s="470"/>
      <c r="CL98" s="470"/>
      <c r="CM98" s="470"/>
      <c r="CN98" s="470"/>
      <c r="CO98" s="470"/>
      <c r="CP98" s="470"/>
      <c r="CQ98" s="470"/>
      <c r="CR98" s="470"/>
      <c r="CS98" s="470"/>
      <c r="CT98" s="470"/>
      <c r="CU98" s="470"/>
      <c r="CV98" s="470"/>
      <c r="CW98" s="470"/>
      <c r="CX98" s="470"/>
      <c r="CY98" s="470"/>
      <c r="CZ98" s="470"/>
      <c r="DA98" s="470"/>
      <c r="DB98" s="470"/>
      <c r="DC98" s="470"/>
      <c r="DD98" s="470"/>
      <c r="DE98" s="470"/>
      <c r="DF98" s="470"/>
      <c r="DG98" s="470"/>
      <c r="DH98" s="470"/>
      <c r="DI98" s="470"/>
      <c r="DJ98" s="470"/>
      <c r="DK98" s="470"/>
      <c r="DL98" s="470"/>
      <c r="DM98" s="470"/>
      <c r="DN98" s="470"/>
      <c r="DO98" s="470"/>
      <c r="DP98" s="470"/>
      <c r="DQ98" s="470"/>
      <c r="DR98" s="470"/>
      <c r="DS98" s="470"/>
      <c r="DT98" s="470"/>
      <c r="DU98" s="470"/>
      <c r="DV98" s="470"/>
      <c r="DW98" s="470"/>
      <c r="DX98" s="470"/>
      <c r="DY98" s="470"/>
      <c r="DZ98" s="470"/>
      <c r="EA98" s="470"/>
      <c r="EB98" s="470"/>
      <c r="EC98" s="470"/>
      <c r="ED98" s="470"/>
      <c r="EE98" s="470"/>
      <c r="EF98" s="470"/>
      <c r="EG98" s="470"/>
      <c r="EH98" s="470"/>
      <c r="EI98" s="470"/>
      <c r="EJ98" s="470"/>
      <c r="EK98" s="470"/>
      <c r="EL98" s="470"/>
      <c r="EM98" s="470"/>
      <c r="EN98" s="470"/>
      <c r="EO98" s="470"/>
      <c r="EP98" s="470"/>
      <c r="EQ98" s="470"/>
      <c r="ER98" s="470"/>
      <c r="ES98" s="470"/>
      <c r="ET98" s="470"/>
      <c r="EU98" s="470"/>
      <c r="EV98" s="470"/>
      <c r="EW98" s="470"/>
      <c r="EX98" s="470"/>
      <c r="EY98" s="470"/>
      <c r="EZ98" s="470"/>
      <c r="FA98" s="470"/>
      <c r="FB98" s="470"/>
      <c r="FC98" s="470"/>
      <c r="FD98" s="470"/>
      <c r="FE98" s="470"/>
      <c r="FF98" s="470"/>
      <c r="FG98" s="470"/>
      <c r="FH98" s="470"/>
      <c r="FI98" s="470"/>
      <c r="FJ98" s="470"/>
      <c r="FK98" s="470"/>
      <c r="FL98" s="470"/>
      <c r="FM98" s="470"/>
      <c r="FN98" s="470"/>
      <c r="FO98" s="470"/>
      <c r="FP98" s="470"/>
      <c r="FQ98" s="470"/>
      <c r="FR98" s="470"/>
      <c r="FS98" s="470"/>
    </row>
    <row r="99" spans="1:175">
      <c r="A99" s="395"/>
      <c r="B99" s="396"/>
      <c r="C99" s="343"/>
      <c r="D99" s="343"/>
      <c r="E99" s="343"/>
      <c r="F99" s="343"/>
      <c r="G99" s="343"/>
      <c r="H99" s="343"/>
      <c r="I99" s="343"/>
      <c r="J99" s="343"/>
      <c r="K99" s="343"/>
      <c r="L99" s="343"/>
      <c r="M99" s="343"/>
      <c r="N99" s="343"/>
      <c r="O99" s="343"/>
      <c r="P99" s="343"/>
      <c r="Q99" s="347"/>
      <c r="R99" s="347"/>
      <c r="S99" s="347"/>
    </row>
    <row r="100" spans="1:175" s="473" customFormat="1">
      <c r="A100" s="353" t="s">
        <v>368</v>
      </c>
      <c r="B100" s="488"/>
      <c r="C100" s="366">
        <v>-29036</v>
      </c>
      <c r="D100" s="367">
        <v>-16304</v>
      </c>
      <c r="E100" s="366">
        <v>128589</v>
      </c>
      <c r="F100" s="367">
        <v>166928</v>
      </c>
      <c r="G100" s="366">
        <v>-327486</v>
      </c>
      <c r="H100" s="367">
        <v>-300242</v>
      </c>
      <c r="I100" s="366">
        <v>-107540</v>
      </c>
      <c r="J100" s="367">
        <v>-122169</v>
      </c>
      <c r="K100" s="366">
        <v>-23939</v>
      </c>
      <c r="L100" s="367">
        <v>-16184</v>
      </c>
      <c r="M100" s="366">
        <v>32912</v>
      </c>
      <c r="N100" s="367">
        <v>-3</v>
      </c>
      <c r="O100" s="366">
        <v>-326500</v>
      </c>
      <c r="P100" s="369">
        <v>-287974</v>
      </c>
      <c r="Q100" s="470"/>
      <c r="R100" s="470"/>
      <c r="S100" s="470"/>
      <c r="T100" s="470"/>
      <c r="U100" s="470"/>
      <c r="V100" s="470"/>
      <c r="W100" s="470"/>
      <c r="X100" s="470"/>
      <c r="Y100" s="470"/>
      <c r="Z100" s="470"/>
      <c r="AA100" s="470"/>
      <c r="AB100" s="470"/>
      <c r="AC100" s="470"/>
      <c r="AD100" s="470"/>
      <c r="AE100" s="470"/>
      <c r="AF100" s="470"/>
      <c r="AG100" s="470"/>
      <c r="AH100" s="470"/>
      <c r="AI100" s="470"/>
      <c r="AJ100" s="470"/>
      <c r="AK100" s="470"/>
      <c r="AL100" s="470"/>
      <c r="AM100" s="470"/>
      <c r="AN100" s="470"/>
      <c r="AO100" s="470"/>
      <c r="AP100" s="470"/>
      <c r="AQ100" s="470"/>
      <c r="AR100" s="470"/>
      <c r="AS100" s="470"/>
      <c r="AT100" s="470"/>
      <c r="AU100" s="470"/>
      <c r="AV100" s="470"/>
      <c r="AW100" s="470"/>
      <c r="AX100" s="470"/>
      <c r="AY100" s="470"/>
      <c r="AZ100" s="470"/>
      <c r="BA100" s="470"/>
      <c r="BB100" s="470"/>
      <c r="BC100" s="470"/>
      <c r="BD100" s="470"/>
      <c r="BE100" s="470"/>
      <c r="BF100" s="470"/>
      <c r="BG100" s="470"/>
      <c r="BH100" s="470"/>
      <c r="BI100" s="470"/>
      <c r="BJ100" s="470"/>
      <c r="BK100" s="470"/>
      <c r="BL100" s="470"/>
      <c r="BM100" s="470"/>
      <c r="BN100" s="470"/>
      <c r="BO100" s="470"/>
      <c r="BP100" s="470"/>
      <c r="BQ100" s="470"/>
      <c r="BR100" s="470"/>
      <c r="BS100" s="470"/>
      <c r="BT100" s="470"/>
      <c r="BU100" s="470"/>
      <c r="BV100" s="470"/>
      <c r="BW100" s="470"/>
      <c r="BX100" s="470"/>
      <c r="BY100" s="470"/>
      <c r="BZ100" s="470"/>
      <c r="CA100" s="470"/>
      <c r="CB100" s="470"/>
      <c r="CC100" s="470"/>
      <c r="CD100" s="470"/>
      <c r="CE100" s="470"/>
      <c r="CF100" s="470"/>
      <c r="CG100" s="470"/>
      <c r="CH100" s="470"/>
      <c r="CI100" s="470"/>
      <c r="CJ100" s="470"/>
      <c r="CK100" s="470"/>
      <c r="CL100" s="470"/>
      <c r="CM100" s="470"/>
      <c r="CN100" s="470"/>
      <c r="CO100" s="470"/>
      <c r="CP100" s="470"/>
      <c r="CQ100" s="470"/>
      <c r="CR100" s="470"/>
      <c r="CS100" s="470"/>
      <c r="CT100" s="470"/>
      <c r="CU100" s="470"/>
      <c r="CV100" s="470"/>
      <c r="CW100" s="470"/>
      <c r="CX100" s="470"/>
      <c r="CY100" s="470"/>
      <c r="CZ100" s="470"/>
      <c r="DA100" s="470"/>
      <c r="DB100" s="470"/>
      <c r="DC100" s="470"/>
      <c r="DD100" s="470"/>
      <c r="DE100" s="470"/>
      <c r="DF100" s="470"/>
      <c r="DG100" s="470"/>
      <c r="DH100" s="470"/>
      <c r="DI100" s="470"/>
      <c r="DJ100" s="470"/>
      <c r="DK100" s="470"/>
      <c r="DL100" s="470"/>
      <c r="DM100" s="470"/>
      <c r="DN100" s="470"/>
      <c r="DO100" s="470"/>
      <c r="DP100" s="470"/>
      <c r="DQ100" s="470"/>
      <c r="DR100" s="470"/>
      <c r="DS100" s="470"/>
      <c r="DT100" s="470"/>
      <c r="DU100" s="470"/>
      <c r="DV100" s="470"/>
      <c r="DW100" s="470"/>
      <c r="DX100" s="470"/>
      <c r="DY100" s="470"/>
      <c r="DZ100" s="470"/>
      <c r="EA100" s="470"/>
      <c r="EB100" s="470"/>
      <c r="EC100" s="470"/>
      <c r="ED100" s="470"/>
      <c r="EE100" s="470"/>
      <c r="EF100" s="470"/>
      <c r="EG100" s="470"/>
      <c r="EH100" s="470"/>
      <c r="EI100" s="470"/>
      <c r="EJ100" s="470"/>
      <c r="EK100" s="470"/>
      <c r="EL100" s="470"/>
      <c r="EM100" s="470"/>
      <c r="EN100" s="470"/>
      <c r="EO100" s="470"/>
      <c r="EP100" s="470"/>
      <c r="EQ100" s="470"/>
      <c r="ER100" s="470"/>
      <c r="ES100" s="470"/>
      <c r="ET100" s="470"/>
      <c r="EU100" s="470"/>
      <c r="EV100" s="470"/>
      <c r="EW100" s="470"/>
      <c r="EX100" s="470"/>
      <c r="EY100" s="470"/>
      <c r="EZ100" s="470"/>
      <c r="FA100" s="470"/>
      <c r="FB100" s="470"/>
      <c r="FC100" s="470"/>
      <c r="FD100" s="470"/>
      <c r="FE100" s="470"/>
      <c r="FF100" s="470"/>
      <c r="FG100" s="470"/>
      <c r="FH100" s="470"/>
      <c r="FI100" s="470"/>
      <c r="FJ100" s="470"/>
      <c r="FK100" s="470"/>
      <c r="FL100" s="470"/>
      <c r="FM100" s="470"/>
      <c r="FN100" s="470"/>
      <c r="FO100" s="470"/>
      <c r="FP100" s="470"/>
      <c r="FQ100" s="470"/>
      <c r="FR100" s="470"/>
      <c r="FS100" s="470"/>
    </row>
    <row r="101" spans="1:175" s="473" customFormat="1">
      <c r="A101" s="353"/>
      <c r="B101" s="382" t="s">
        <v>111</v>
      </c>
      <c r="C101" s="366">
        <v>27853</v>
      </c>
      <c r="D101" s="367">
        <v>36361</v>
      </c>
      <c r="E101" s="366">
        <v>99540</v>
      </c>
      <c r="F101" s="367">
        <v>48938</v>
      </c>
      <c r="G101" s="366">
        <v>231813</v>
      </c>
      <c r="H101" s="367">
        <v>160796</v>
      </c>
      <c r="I101" s="366">
        <v>10185</v>
      </c>
      <c r="J101" s="367">
        <v>15135</v>
      </c>
      <c r="K101" s="366">
        <v>6419</v>
      </c>
      <c r="L101" s="367">
        <v>6061</v>
      </c>
      <c r="M101" s="366">
        <v>-16250</v>
      </c>
      <c r="N101" s="367">
        <v>-41237</v>
      </c>
      <c r="O101" s="366">
        <v>359560</v>
      </c>
      <c r="P101" s="369">
        <v>226054</v>
      </c>
      <c r="Q101" s="470"/>
      <c r="R101" s="470"/>
      <c r="S101" s="470"/>
      <c r="T101" s="470"/>
      <c r="U101" s="470"/>
      <c r="V101" s="470"/>
      <c r="W101" s="470"/>
      <c r="X101" s="470"/>
      <c r="Y101" s="470"/>
      <c r="Z101" s="470"/>
      <c r="AA101" s="470"/>
      <c r="AB101" s="470"/>
      <c r="AC101" s="470"/>
      <c r="AD101" s="470"/>
      <c r="AE101" s="470"/>
      <c r="AF101" s="470"/>
      <c r="AG101" s="470"/>
      <c r="AH101" s="470"/>
      <c r="AI101" s="470"/>
      <c r="AJ101" s="470"/>
      <c r="AK101" s="470"/>
      <c r="AL101" s="470"/>
      <c r="AM101" s="470"/>
      <c r="AN101" s="470"/>
      <c r="AO101" s="470"/>
      <c r="AP101" s="470"/>
      <c r="AQ101" s="470"/>
      <c r="AR101" s="470"/>
      <c r="AS101" s="470"/>
      <c r="AT101" s="470"/>
      <c r="AU101" s="470"/>
      <c r="AV101" s="470"/>
      <c r="AW101" s="470"/>
      <c r="AX101" s="470"/>
      <c r="AY101" s="470"/>
      <c r="AZ101" s="470"/>
      <c r="BA101" s="470"/>
      <c r="BB101" s="470"/>
      <c r="BC101" s="470"/>
      <c r="BD101" s="470"/>
      <c r="BE101" s="470"/>
      <c r="BF101" s="470"/>
      <c r="BG101" s="470"/>
      <c r="BH101" s="470"/>
      <c r="BI101" s="470"/>
      <c r="BJ101" s="470"/>
      <c r="BK101" s="470"/>
      <c r="BL101" s="470"/>
      <c r="BM101" s="470"/>
      <c r="BN101" s="470"/>
      <c r="BO101" s="470"/>
      <c r="BP101" s="470"/>
      <c r="BQ101" s="470"/>
      <c r="BR101" s="470"/>
      <c r="BS101" s="470"/>
      <c r="BT101" s="470"/>
      <c r="BU101" s="470"/>
      <c r="BV101" s="470"/>
      <c r="BW101" s="470"/>
      <c r="BX101" s="470"/>
      <c r="BY101" s="470"/>
      <c r="BZ101" s="470"/>
      <c r="CA101" s="470"/>
      <c r="CB101" s="470"/>
      <c r="CC101" s="470"/>
      <c r="CD101" s="470"/>
      <c r="CE101" s="470"/>
      <c r="CF101" s="470"/>
      <c r="CG101" s="470"/>
      <c r="CH101" s="470"/>
      <c r="CI101" s="470"/>
      <c r="CJ101" s="470"/>
      <c r="CK101" s="470"/>
      <c r="CL101" s="470"/>
      <c r="CM101" s="470"/>
      <c r="CN101" s="470"/>
      <c r="CO101" s="470"/>
      <c r="CP101" s="470"/>
      <c r="CQ101" s="470"/>
      <c r="CR101" s="470"/>
      <c r="CS101" s="470"/>
      <c r="CT101" s="470"/>
      <c r="CU101" s="470"/>
      <c r="CV101" s="470"/>
      <c r="CW101" s="470"/>
      <c r="CX101" s="470"/>
      <c r="CY101" s="470"/>
      <c r="CZ101" s="470"/>
      <c r="DA101" s="470"/>
      <c r="DB101" s="470"/>
      <c r="DC101" s="470"/>
      <c r="DD101" s="470"/>
      <c r="DE101" s="470"/>
      <c r="DF101" s="470"/>
      <c r="DG101" s="470"/>
      <c r="DH101" s="470"/>
      <c r="DI101" s="470"/>
      <c r="DJ101" s="470"/>
      <c r="DK101" s="470"/>
      <c r="DL101" s="470"/>
      <c r="DM101" s="470"/>
      <c r="DN101" s="470"/>
      <c r="DO101" s="470"/>
      <c r="DP101" s="470"/>
      <c r="DQ101" s="470"/>
      <c r="DR101" s="470"/>
      <c r="DS101" s="470"/>
      <c r="DT101" s="470"/>
      <c r="DU101" s="470"/>
      <c r="DV101" s="470"/>
      <c r="DW101" s="470"/>
      <c r="DX101" s="470"/>
      <c r="DY101" s="470"/>
      <c r="DZ101" s="470"/>
      <c r="EA101" s="470"/>
      <c r="EB101" s="470"/>
      <c r="EC101" s="470"/>
      <c r="ED101" s="470"/>
      <c r="EE101" s="470"/>
      <c r="EF101" s="470"/>
      <c r="EG101" s="470"/>
      <c r="EH101" s="470"/>
      <c r="EI101" s="470"/>
      <c r="EJ101" s="470"/>
      <c r="EK101" s="470"/>
      <c r="EL101" s="470"/>
      <c r="EM101" s="470"/>
      <c r="EN101" s="470"/>
      <c r="EO101" s="470"/>
      <c r="EP101" s="470"/>
      <c r="EQ101" s="470"/>
      <c r="ER101" s="470"/>
      <c r="ES101" s="470"/>
      <c r="ET101" s="470"/>
      <c r="EU101" s="470"/>
      <c r="EV101" s="470"/>
      <c r="EW101" s="470"/>
      <c r="EX101" s="470"/>
      <c r="EY101" s="470"/>
      <c r="EZ101" s="470"/>
      <c r="FA101" s="470"/>
      <c r="FB101" s="470"/>
      <c r="FC101" s="470"/>
      <c r="FD101" s="470"/>
      <c r="FE101" s="470"/>
      <c r="FF101" s="470"/>
      <c r="FG101" s="470"/>
      <c r="FH101" s="470"/>
      <c r="FI101" s="470"/>
      <c r="FJ101" s="470"/>
      <c r="FK101" s="470"/>
      <c r="FL101" s="470"/>
      <c r="FM101" s="470"/>
      <c r="FN101" s="470"/>
      <c r="FO101" s="470"/>
      <c r="FP101" s="470"/>
      <c r="FQ101" s="470"/>
      <c r="FR101" s="470"/>
      <c r="FS101" s="470"/>
    </row>
    <row r="102" spans="1:175">
      <c r="A102" s="354"/>
      <c r="B102" s="350" t="s">
        <v>287</v>
      </c>
      <c r="C102" s="362">
        <v>6108</v>
      </c>
      <c r="D102" s="365">
        <v>4394</v>
      </c>
      <c r="E102" s="362">
        <v>64305</v>
      </c>
      <c r="F102" s="365">
        <v>33172</v>
      </c>
      <c r="G102" s="362">
        <v>15790</v>
      </c>
      <c r="H102" s="365">
        <v>24468</v>
      </c>
      <c r="I102" s="362">
        <v>4306</v>
      </c>
      <c r="J102" s="365">
        <v>9483</v>
      </c>
      <c r="K102" s="362">
        <v>1997</v>
      </c>
      <c r="L102" s="365">
        <v>3058</v>
      </c>
      <c r="M102" s="362">
        <v>0</v>
      </c>
      <c r="N102" s="365">
        <v>0</v>
      </c>
      <c r="O102" s="366">
        <v>92506</v>
      </c>
      <c r="P102" s="369">
        <v>74575</v>
      </c>
    </row>
    <row r="103" spans="1:175">
      <c r="A103" s="354"/>
      <c r="B103" s="350" t="s">
        <v>334</v>
      </c>
      <c r="C103" s="362">
        <v>21745</v>
      </c>
      <c r="D103" s="365">
        <v>31967</v>
      </c>
      <c r="E103" s="362">
        <v>35235</v>
      </c>
      <c r="F103" s="365">
        <v>15766</v>
      </c>
      <c r="G103" s="362">
        <v>216023</v>
      </c>
      <c r="H103" s="365">
        <v>136328</v>
      </c>
      <c r="I103" s="362">
        <v>5879</v>
      </c>
      <c r="J103" s="365">
        <v>5652</v>
      </c>
      <c r="K103" s="362">
        <v>4422</v>
      </c>
      <c r="L103" s="365">
        <v>3003</v>
      </c>
      <c r="M103" s="362">
        <v>-16250</v>
      </c>
      <c r="N103" s="365">
        <v>-41237</v>
      </c>
      <c r="O103" s="366">
        <v>267054</v>
      </c>
      <c r="P103" s="369">
        <v>151479</v>
      </c>
    </row>
    <row r="104" spans="1:175" s="473" customFormat="1">
      <c r="A104" s="353"/>
      <c r="B104" s="382" t="s">
        <v>133</v>
      </c>
      <c r="C104" s="366">
        <v>-38356</v>
      </c>
      <c r="D104" s="367">
        <v>-45327</v>
      </c>
      <c r="E104" s="366">
        <v>-183649</v>
      </c>
      <c r="F104" s="367">
        <v>-127014</v>
      </c>
      <c r="G104" s="366">
        <v>-566288</v>
      </c>
      <c r="H104" s="367">
        <v>-432581</v>
      </c>
      <c r="I104" s="366">
        <v>-115877</v>
      </c>
      <c r="J104" s="367">
        <v>-136383</v>
      </c>
      <c r="K104" s="366">
        <v>-30112</v>
      </c>
      <c r="L104" s="367">
        <v>-24455</v>
      </c>
      <c r="M104" s="366">
        <v>16251</v>
      </c>
      <c r="N104" s="367">
        <v>41236</v>
      </c>
      <c r="O104" s="366">
        <v>-918031</v>
      </c>
      <c r="P104" s="369">
        <v>-724524</v>
      </c>
      <c r="Q104" s="470"/>
      <c r="R104" s="470"/>
      <c r="S104" s="470"/>
      <c r="T104" s="470"/>
      <c r="U104" s="470"/>
      <c r="V104" s="470"/>
      <c r="W104" s="470"/>
      <c r="X104" s="470"/>
      <c r="Y104" s="470"/>
      <c r="Z104" s="470"/>
      <c r="AA104" s="470"/>
      <c r="AB104" s="470"/>
      <c r="AC104" s="470"/>
      <c r="AD104" s="470"/>
      <c r="AE104" s="470"/>
      <c r="AF104" s="470"/>
      <c r="AG104" s="470"/>
      <c r="AH104" s="470"/>
      <c r="AI104" s="470"/>
      <c r="AJ104" s="470"/>
      <c r="AK104" s="470"/>
      <c r="AL104" s="470"/>
      <c r="AM104" s="470"/>
      <c r="AN104" s="470"/>
      <c r="AO104" s="470"/>
      <c r="AP104" s="470"/>
      <c r="AQ104" s="470"/>
      <c r="AR104" s="470"/>
      <c r="AS104" s="470"/>
      <c r="AT104" s="470"/>
      <c r="AU104" s="470"/>
      <c r="AV104" s="470"/>
      <c r="AW104" s="470"/>
      <c r="AX104" s="470"/>
      <c r="AY104" s="470"/>
      <c r="AZ104" s="470"/>
      <c r="BA104" s="470"/>
      <c r="BB104" s="470"/>
      <c r="BC104" s="470"/>
      <c r="BD104" s="470"/>
      <c r="BE104" s="470"/>
      <c r="BF104" s="470"/>
      <c r="BG104" s="470"/>
      <c r="BH104" s="470"/>
      <c r="BI104" s="470"/>
      <c r="BJ104" s="470"/>
      <c r="BK104" s="470"/>
      <c r="BL104" s="470"/>
      <c r="BM104" s="470"/>
      <c r="BN104" s="470"/>
      <c r="BO104" s="470"/>
      <c r="BP104" s="470"/>
      <c r="BQ104" s="470"/>
      <c r="BR104" s="470"/>
      <c r="BS104" s="470"/>
      <c r="BT104" s="470"/>
      <c r="BU104" s="470"/>
      <c r="BV104" s="470"/>
      <c r="BW104" s="470"/>
      <c r="BX104" s="470"/>
      <c r="BY104" s="470"/>
      <c r="BZ104" s="470"/>
      <c r="CA104" s="470"/>
      <c r="CB104" s="470"/>
      <c r="CC104" s="470"/>
      <c r="CD104" s="470"/>
      <c r="CE104" s="470"/>
      <c r="CF104" s="470"/>
      <c r="CG104" s="470"/>
      <c r="CH104" s="470"/>
      <c r="CI104" s="470"/>
      <c r="CJ104" s="470"/>
      <c r="CK104" s="470"/>
      <c r="CL104" s="470"/>
      <c r="CM104" s="470"/>
      <c r="CN104" s="470"/>
      <c r="CO104" s="470"/>
      <c r="CP104" s="470"/>
      <c r="CQ104" s="470"/>
      <c r="CR104" s="470"/>
      <c r="CS104" s="470"/>
      <c r="CT104" s="470"/>
      <c r="CU104" s="470"/>
      <c r="CV104" s="470"/>
      <c r="CW104" s="470"/>
      <c r="CX104" s="470"/>
      <c r="CY104" s="470"/>
      <c r="CZ104" s="470"/>
      <c r="DA104" s="470"/>
      <c r="DB104" s="470"/>
      <c r="DC104" s="470"/>
      <c r="DD104" s="470"/>
      <c r="DE104" s="470"/>
      <c r="DF104" s="470"/>
      <c r="DG104" s="470"/>
      <c r="DH104" s="470"/>
      <c r="DI104" s="470"/>
      <c r="DJ104" s="470"/>
      <c r="DK104" s="470"/>
      <c r="DL104" s="470"/>
      <c r="DM104" s="470"/>
      <c r="DN104" s="470"/>
      <c r="DO104" s="470"/>
      <c r="DP104" s="470"/>
      <c r="DQ104" s="470"/>
      <c r="DR104" s="470"/>
      <c r="DS104" s="470"/>
      <c r="DT104" s="470"/>
      <c r="DU104" s="470"/>
      <c r="DV104" s="470"/>
      <c r="DW104" s="470"/>
      <c r="DX104" s="470"/>
      <c r="DY104" s="470"/>
      <c r="DZ104" s="470"/>
      <c r="EA104" s="470"/>
      <c r="EB104" s="470"/>
      <c r="EC104" s="470"/>
      <c r="ED104" s="470"/>
      <c r="EE104" s="470"/>
      <c r="EF104" s="470"/>
      <c r="EG104" s="470"/>
      <c r="EH104" s="470"/>
      <c r="EI104" s="470"/>
      <c r="EJ104" s="470"/>
      <c r="EK104" s="470"/>
      <c r="EL104" s="470"/>
      <c r="EM104" s="470"/>
      <c r="EN104" s="470"/>
      <c r="EO104" s="470"/>
      <c r="EP104" s="470"/>
      <c r="EQ104" s="470"/>
      <c r="ER104" s="470"/>
      <c r="ES104" s="470"/>
      <c r="ET104" s="470"/>
      <c r="EU104" s="470"/>
      <c r="EV104" s="470"/>
      <c r="EW104" s="470"/>
      <c r="EX104" s="470"/>
      <c r="EY104" s="470"/>
      <c r="EZ104" s="470"/>
      <c r="FA104" s="470"/>
      <c r="FB104" s="470"/>
      <c r="FC104" s="470"/>
      <c r="FD104" s="470"/>
      <c r="FE104" s="470"/>
      <c r="FF104" s="470"/>
      <c r="FG104" s="470"/>
      <c r="FH104" s="470"/>
      <c r="FI104" s="470"/>
      <c r="FJ104" s="470"/>
      <c r="FK104" s="470"/>
      <c r="FL104" s="470"/>
      <c r="FM104" s="470"/>
      <c r="FN104" s="470"/>
      <c r="FO104" s="470"/>
      <c r="FP104" s="470"/>
      <c r="FQ104" s="470"/>
      <c r="FR104" s="470"/>
      <c r="FS104" s="470"/>
    </row>
    <row r="105" spans="1:175">
      <c r="A105" s="354"/>
      <c r="B105" s="350" t="s">
        <v>335</v>
      </c>
      <c r="C105" s="362">
        <v>-5896</v>
      </c>
      <c r="D105" s="365">
        <v>-5106</v>
      </c>
      <c r="E105" s="362">
        <v>-2157</v>
      </c>
      <c r="F105" s="365">
        <v>-100</v>
      </c>
      <c r="G105" s="362">
        <v>-45902</v>
      </c>
      <c r="H105" s="365">
        <v>-110711</v>
      </c>
      <c r="I105" s="362">
        <v>-6766</v>
      </c>
      <c r="J105" s="365">
        <v>-16049</v>
      </c>
      <c r="K105" s="362">
        <v>-789</v>
      </c>
      <c r="L105" s="365">
        <v>-2143</v>
      </c>
      <c r="M105" s="362">
        <v>0</v>
      </c>
      <c r="N105" s="365">
        <v>0</v>
      </c>
      <c r="O105" s="366">
        <v>-61510</v>
      </c>
      <c r="P105" s="369">
        <v>-134109</v>
      </c>
    </row>
    <row r="106" spans="1:175">
      <c r="A106" s="354"/>
      <c r="B106" s="350" t="s">
        <v>336</v>
      </c>
      <c r="C106" s="362">
        <v>-12616</v>
      </c>
      <c r="D106" s="365">
        <v>-19292</v>
      </c>
      <c r="E106" s="362">
        <v>0</v>
      </c>
      <c r="F106" s="365">
        <v>0</v>
      </c>
      <c r="G106" s="362">
        <v>-58831</v>
      </c>
      <c r="H106" s="365">
        <v>-89638</v>
      </c>
      <c r="I106" s="362">
        <v>-58554</v>
      </c>
      <c r="J106" s="365">
        <v>-102279</v>
      </c>
      <c r="K106" s="362">
        <v>-13656</v>
      </c>
      <c r="L106" s="365">
        <v>-20928</v>
      </c>
      <c r="M106" s="362">
        <v>0</v>
      </c>
      <c r="N106" s="365">
        <v>0</v>
      </c>
      <c r="O106" s="366">
        <v>-143657</v>
      </c>
      <c r="P106" s="369">
        <v>-232137</v>
      </c>
    </row>
    <row r="107" spans="1:175">
      <c r="A107" s="354"/>
      <c r="B107" s="350" t="s">
        <v>156</v>
      </c>
      <c r="C107" s="362">
        <v>-19844</v>
      </c>
      <c r="D107" s="365">
        <v>-20929</v>
      </c>
      <c r="E107" s="362">
        <v>-181492</v>
      </c>
      <c r="F107" s="365">
        <v>-126914</v>
      </c>
      <c r="G107" s="362">
        <v>-461555</v>
      </c>
      <c r="H107" s="365">
        <v>-232232</v>
      </c>
      <c r="I107" s="362">
        <v>-50557</v>
      </c>
      <c r="J107" s="365">
        <v>-18055</v>
      </c>
      <c r="K107" s="362">
        <v>-15667</v>
      </c>
      <c r="L107" s="365">
        <v>-1384</v>
      </c>
      <c r="M107" s="362">
        <v>16251</v>
      </c>
      <c r="N107" s="365">
        <v>41236</v>
      </c>
      <c r="O107" s="366">
        <v>-712864</v>
      </c>
      <c r="P107" s="369">
        <v>-358278</v>
      </c>
    </row>
    <row r="108" spans="1:175">
      <c r="A108" s="354"/>
      <c r="B108" s="350" t="s">
        <v>337</v>
      </c>
      <c r="C108" s="362">
        <v>0</v>
      </c>
      <c r="D108" s="365">
        <v>0</v>
      </c>
      <c r="E108" s="362">
        <v>124144</v>
      </c>
      <c r="F108" s="365">
        <v>122460</v>
      </c>
      <c r="G108" s="362">
        <v>0</v>
      </c>
      <c r="H108" s="365">
        <v>0</v>
      </c>
      <c r="I108" s="362">
        <v>0</v>
      </c>
      <c r="J108" s="365">
        <v>0</v>
      </c>
      <c r="K108" s="362">
        <v>0</v>
      </c>
      <c r="L108" s="365">
        <v>0</v>
      </c>
      <c r="M108" s="362">
        <v>0</v>
      </c>
      <c r="N108" s="365">
        <v>0</v>
      </c>
      <c r="O108" s="366">
        <v>124144</v>
      </c>
      <c r="P108" s="369">
        <v>122460</v>
      </c>
    </row>
    <row r="109" spans="1:175" s="473" customFormat="1">
      <c r="A109" s="353"/>
      <c r="B109" s="382" t="s">
        <v>338</v>
      </c>
      <c r="C109" s="366">
        <v>-18533</v>
      </c>
      <c r="D109" s="367">
        <v>-7338</v>
      </c>
      <c r="E109" s="366">
        <v>88554</v>
      </c>
      <c r="F109" s="367">
        <v>122544</v>
      </c>
      <c r="G109" s="366">
        <v>6989</v>
      </c>
      <c r="H109" s="367">
        <v>-28457</v>
      </c>
      <c r="I109" s="366">
        <v>-1848</v>
      </c>
      <c r="J109" s="367">
        <v>-921</v>
      </c>
      <c r="K109" s="366">
        <v>-246</v>
      </c>
      <c r="L109" s="367">
        <v>2210</v>
      </c>
      <c r="M109" s="366">
        <v>32911</v>
      </c>
      <c r="N109" s="367">
        <v>-2</v>
      </c>
      <c r="O109" s="366">
        <v>107827</v>
      </c>
      <c r="P109" s="369">
        <v>88036</v>
      </c>
      <c r="Q109" s="470"/>
      <c r="R109" s="470"/>
      <c r="S109" s="470"/>
      <c r="T109" s="470"/>
      <c r="U109" s="470"/>
      <c r="V109" s="470"/>
      <c r="W109" s="470"/>
      <c r="X109" s="470"/>
      <c r="Y109" s="470"/>
      <c r="Z109" s="470"/>
      <c r="AA109" s="470"/>
      <c r="AB109" s="470"/>
      <c r="AC109" s="470"/>
      <c r="AD109" s="470"/>
      <c r="AE109" s="470"/>
      <c r="AF109" s="470"/>
      <c r="AG109" s="470"/>
      <c r="AH109" s="470"/>
      <c r="AI109" s="470"/>
      <c r="AJ109" s="470"/>
      <c r="AK109" s="470"/>
      <c r="AL109" s="470"/>
      <c r="AM109" s="470"/>
      <c r="AN109" s="470"/>
      <c r="AO109" s="470"/>
      <c r="AP109" s="470"/>
      <c r="AQ109" s="470"/>
      <c r="AR109" s="470"/>
      <c r="AS109" s="470"/>
      <c r="AT109" s="470"/>
      <c r="AU109" s="470"/>
      <c r="AV109" s="470"/>
      <c r="AW109" s="470"/>
      <c r="AX109" s="470"/>
      <c r="AY109" s="470"/>
      <c r="AZ109" s="470"/>
      <c r="BA109" s="470"/>
      <c r="BB109" s="470"/>
      <c r="BC109" s="470"/>
      <c r="BD109" s="470"/>
      <c r="BE109" s="470"/>
      <c r="BF109" s="470"/>
      <c r="BG109" s="470"/>
      <c r="BH109" s="470"/>
      <c r="BI109" s="470"/>
      <c r="BJ109" s="470"/>
      <c r="BK109" s="470"/>
      <c r="BL109" s="470"/>
      <c r="BM109" s="470"/>
      <c r="BN109" s="470"/>
      <c r="BO109" s="470"/>
      <c r="BP109" s="470"/>
      <c r="BQ109" s="470"/>
      <c r="BR109" s="470"/>
      <c r="BS109" s="470"/>
      <c r="BT109" s="470"/>
      <c r="BU109" s="470"/>
      <c r="BV109" s="470"/>
      <c r="BW109" s="470"/>
      <c r="BX109" s="470"/>
      <c r="BY109" s="470"/>
      <c r="BZ109" s="470"/>
      <c r="CA109" s="470"/>
      <c r="CB109" s="470"/>
      <c r="CC109" s="470"/>
      <c r="CD109" s="470"/>
      <c r="CE109" s="470"/>
      <c r="CF109" s="470"/>
      <c r="CG109" s="470"/>
      <c r="CH109" s="470"/>
      <c r="CI109" s="470"/>
      <c r="CJ109" s="470"/>
      <c r="CK109" s="470"/>
      <c r="CL109" s="470"/>
      <c r="CM109" s="470"/>
      <c r="CN109" s="470"/>
      <c r="CO109" s="470"/>
      <c r="CP109" s="470"/>
      <c r="CQ109" s="470"/>
      <c r="CR109" s="470"/>
      <c r="CS109" s="470"/>
      <c r="CT109" s="470"/>
      <c r="CU109" s="470"/>
      <c r="CV109" s="470"/>
      <c r="CW109" s="470"/>
      <c r="CX109" s="470"/>
      <c r="CY109" s="470"/>
      <c r="CZ109" s="470"/>
      <c r="DA109" s="470"/>
      <c r="DB109" s="470"/>
      <c r="DC109" s="470"/>
      <c r="DD109" s="470"/>
      <c r="DE109" s="470"/>
      <c r="DF109" s="470"/>
      <c r="DG109" s="470"/>
      <c r="DH109" s="470"/>
      <c r="DI109" s="470"/>
      <c r="DJ109" s="470"/>
      <c r="DK109" s="470"/>
      <c r="DL109" s="470"/>
      <c r="DM109" s="470"/>
      <c r="DN109" s="470"/>
      <c r="DO109" s="470"/>
      <c r="DP109" s="470"/>
      <c r="DQ109" s="470"/>
      <c r="DR109" s="470"/>
      <c r="DS109" s="470"/>
      <c r="DT109" s="470"/>
      <c r="DU109" s="470"/>
      <c r="DV109" s="470"/>
      <c r="DW109" s="470"/>
      <c r="DX109" s="470"/>
      <c r="DY109" s="470"/>
      <c r="DZ109" s="470"/>
      <c r="EA109" s="470"/>
      <c r="EB109" s="470"/>
      <c r="EC109" s="470"/>
      <c r="ED109" s="470"/>
      <c r="EE109" s="470"/>
      <c r="EF109" s="470"/>
      <c r="EG109" s="470"/>
      <c r="EH109" s="470"/>
      <c r="EI109" s="470"/>
      <c r="EJ109" s="470"/>
      <c r="EK109" s="470"/>
      <c r="EL109" s="470"/>
      <c r="EM109" s="470"/>
      <c r="EN109" s="470"/>
      <c r="EO109" s="470"/>
      <c r="EP109" s="470"/>
      <c r="EQ109" s="470"/>
      <c r="ER109" s="470"/>
      <c r="ES109" s="470"/>
      <c r="ET109" s="470"/>
      <c r="EU109" s="470"/>
      <c r="EV109" s="470"/>
      <c r="EW109" s="470"/>
      <c r="EX109" s="470"/>
      <c r="EY109" s="470"/>
      <c r="EZ109" s="470"/>
      <c r="FA109" s="470"/>
      <c r="FB109" s="470"/>
      <c r="FC109" s="470"/>
      <c r="FD109" s="470"/>
      <c r="FE109" s="470"/>
      <c r="FF109" s="470"/>
      <c r="FG109" s="470"/>
      <c r="FH109" s="470"/>
      <c r="FI109" s="470"/>
      <c r="FJ109" s="470"/>
      <c r="FK109" s="470"/>
      <c r="FL109" s="470"/>
      <c r="FM109" s="470"/>
      <c r="FN109" s="470"/>
      <c r="FO109" s="470"/>
      <c r="FP109" s="470"/>
      <c r="FQ109" s="470"/>
      <c r="FR109" s="470"/>
      <c r="FS109" s="470"/>
    </row>
    <row r="110" spans="1:175">
      <c r="A110" s="354"/>
      <c r="B110" s="350" t="s">
        <v>339</v>
      </c>
      <c r="C110" s="362">
        <v>97291</v>
      </c>
      <c r="D110" s="365">
        <v>24124</v>
      </c>
      <c r="E110" s="362">
        <v>205575</v>
      </c>
      <c r="F110" s="365">
        <v>280447</v>
      </c>
      <c r="G110" s="362">
        <v>354840</v>
      </c>
      <c r="H110" s="365">
        <v>388513</v>
      </c>
      <c r="I110" s="362">
        <v>12163</v>
      </c>
      <c r="J110" s="365">
        <v>9850</v>
      </c>
      <c r="K110" s="362">
        <v>18682</v>
      </c>
      <c r="L110" s="365">
        <v>14334</v>
      </c>
      <c r="M110" s="362">
        <v>-78360</v>
      </c>
      <c r="N110" s="365">
        <v>-161382</v>
      </c>
      <c r="O110" s="366">
        <v>610191</v>
      </c>
      <c r="P110" s="369">
        <v>555886</v>
      </c>
    </row>
    <row r="111" spans="1:175">
      <c r="A111" s="354"/>
      <c r="B111" s="350" t="s">
        <v>340</v>
      </c>
      <c r="C111" s="362">
        <v>-115824</v>
      </c>
      <c r="D111" s="365">
        <v>-31462</v>
      </c>
      <c r="E111" s="362">
        <v>-117021</v>
      </c>
      <c r="F111" s="365">
        <v>-157903</v>
      </c>
      <c r="G111" s="362">
        <v>-347851</v>
      </c>
      <c r="H111" s="365">
        <v>-416970</v>
      </c>
      <c r="I111" s="362">
        <v>-14011</v>
      </c>
      <c r="J111" s="365">
        <v>-10771</v>
      </c>
      <c r="K111" s="362">
        <v>-18928</v>
      </c>
      <c r="L111" s="365">
        <v>-12124</v>
      </c>
      <c r="M111" s="362">
        <v>111271</v>
      </c>
      <c r="N111" s="365">
        <v>161380</v>
      </c>
      <c r="O111" s="366">
        <v>-502364</v>
      </c>
      <c r="P111" s="369">
        <v>-467850</v>
      </c>
    </row>
    <row r="112" spans="1:175">
      <c r="A112" s="343"/>
      <c r="B112" s="343"/>
      <c r="C112" s="343"/>
      <c r="D112" s="343"/>
      <c r="E112" s="343"/>
      <c r="F112" s="343"/>
      <c r="G112" s="343"/>
      <c r="H112" s="343"/>
      <c r="I112" s="343"/>
      <c r="J112" s="343"/>
      <c r="K112" s="343"/>
      <c r="L112" s="343"/>
      <c r="M112" s="343"/>
      <c r="N112" s="343"/>
      <c r="O112" s="343"/>
      <c r="P112" s="343"/>
      <c r="Q112" s="347"/>
      <c r="R112" s="347"/>
      <c r="S112" s="347"/>
      <c r="T112" s="347"/>
      <c r="U112" s="347"/>
      <c r="V112" s="347"/>
    </row>
    <row r="113" spans="1:175" s="37" customFormat="1" ht="24">
      <c r="A113" s="352"/>
      <c r="B113" s="344" t="s">
        <v>341</v>
      </c>
      <c r="C113" s="362">
        <v>-161</v>
      </c>
      <c r="D113" s="365">
        <v>318</v>
      </c>
      <c r="E113" s="362">
        <v>618</v>
      </c>
      <c r="F113" s="365">
        <v>1123</v>
      </c>
      <c r="G113" s="362">
        <v>0</v>
      </c>
      <c r="H113" s="365">
        <v>0</v>
      </c>
      <c r="I113" s="362">
        <v>0</v>
      </c>
      <c r="J113" s="365">
        <v>-9</v>
      </c>
      <c r="K113" s="362">
        <v>0</v>
      </c>
      <c r="L113" s="365">
        <v>0</v>
      </c>
      <c r="M113" s="362">
        <v>0</v>
      </c>
      <c r="N113" s="365">
        <v>0</v>
      </c>
      <c r="O113" s="362">
        <v>457</v>
      </c>
      <c r="P113" s="363">
        <v>1432</v>
      </c>
      <c r="Q113" s="487"/>
      <c r="R113" s="487"/>
      <c r="S113" s="487"/>
      <c r="T113" s="487"/>
      <c r="U113" s="487"/>
      <c r="V113" s="487"/>
      <c r="W113" s="487"/>
      <c r="X113" s="487"/>
      <c r="Y113" s="487"/>
      <c r="Z113" s="487"/>
      <c r="AA113" s="487"/>
      <c r="AB113" s="487"/>
      <c r="AC113" s="487"/>
      <c r="AD113" s="487"/>
      <c r="AE113" s="487"/>
      <c r="AF113" s="487"/>
      <c r="AG113" s="487"/>
      <c r="AH113" s="487"/>
      <c r="AI113" s="487"/>
      <c r="AJ113" s="487"/>
      <c r="AK113" s="487"/>
      <c r="AL113" s="487"/>
      <c r="AM113" s="487"/>
      <c r="AN113" s="487"/>
      <c r="AO113" s="487"/>
      <c r="AP113" s="487"/>
      <c r="AQ113" s="487"/>
      <c r="AR113" s="487"/>
      <c r="AS113" s="487"/>
      <c r="AT113" s="487"/>
      <c r="AU113" s="487"/>
      <c r="AV113" s="487"/>
      <c r="AW113" s="487"/>
      <c r="AX113" s="487"/>
      <c r="AY113" s="487"/>
      <c r="AZ113" s="487"/>
      <c r="BA113" s="487"/>
      <c r="BB113" s="487"/>
      <c r="BC113" s="487"/>
      <c r="BD113" s="487"/>
      <c r="BE113" s="487"/>
      <c r="BF113" s="487"/>
      <c r="BG113" s="487"/>
      <c r="BH113" s="487"/>
      <c r="BI113" s="487"/>
      <c r="BJ113" s="487"/>
      <c r="BK113" s="487"/>
      <c r="BL113" s="487"/>
      <c r="BM113" s="487"/>
      <c r="BN113" s="487"/>
      <c r="BO113" s="487"/>
      <c r="BP113" s="487"/>
      <c r="BQ113" s="487"/>
      <c r="BR113" s="487"/>
      <c r="BS113" s="487"/>
      <c r="BT113" s="487"/>
      <c r="BU113" s="487"/>
      <c r="BV113" s="487"/>
      <c r="BW113" s="487"/>
      <c r="BX113" s="487"/>
      <c r="BY113" s="487"/>
      <c r="BZ113" s="487"/>
      <c r="CA113" s="487"/>
      <c r="CB113" s="487"/>
      <c r="CC113" s="487"/>
      <c r="CD113" s="487"/>
      <c r="CE113" s="487"/>
      <c r="CF113" s="487"/>
      <c r="CG113" s="487"/>
      <c r="CH113" s="487"/>
      <c r="CI113" s="487"/>
      <c r="CJ113" s="487"/>
      <c r="CK113" s="487"/>
      <c r="CL113" s="487"/>
      <c r="CM113" s="487"/>
      <c r="CN113" s="487"/>
      <c r="CO113" s="487"/>
      <c r="CP113" s="487"/>
      <c r="CQ113" s="487"/>
      <c r="CR113" s="487"/>
      <c r="CS113" s="487"/>
      <c r="CT113" s="487"/>
      <c r="CU113" s="487"/>
      <c r="CV113" s="487"/>
      <c r="CW113" s="487"/>
      <c r="CX113" s="487"/>
      <c r="CY113" s="487"/>
      <c r="CZ113" s="487"/>
      <c r="DA113" s="487"/>
      <c r="DB113" s="487"/>
      <c r="DC113" s="487"/>
      <c r="DD113" s="487"/>
      <c r="DE113" s="487"/>
      <c r="DF113" s="487"/>
      <c r="DG113" s="487"/>
      <c r="DH113" s="487"/>
      <c r="DI113" s="487"/>
      <c r="DJ113" s="487"/>
      <c r="DK113" s="487"/>
      <c r="DL113" s="487"/>
      <c r="DM113" s="487"/>
      <c r="DN113" s="487"/>
      <c r="DO113" s="487"/>
      <c r="DP113" s="487"/>
      <c r="DQ113" s="487"/>
      <c r="DR113" s="487"/>
      <c r="DS113" s="487"/>
      <c r="DT113" s="487"/>
      <c r="DU113" s="487"/>
      <c r="DV113" s="487"/>
      <c r="DW113" s="487"/>
      <c r="DX113" s="487"/>
      <c r="DY113" s="487"/>
      <c r="DZ113" s="487"/>
      <c r="EA113" s="487"/>
      <c r="EB113" s="487"/>
      <c r="EC113" s="487"/>
      <c r="ED113" s="487"/>
      <c r="EE113" s="487"/>
      <c r="EF113" s="487"/>
      <c r="EG113" s="487"/>
      <c r="EH113" s="487"/>
      <c r="EI113" s="487"/>
      <c r="EJ113" s="487"/>
      <c r="EK113" s="487"/>
      <c r="EL113" s="487"/>
      <c r="EM113" s="487"/>
      <c r="EN113" s="487"/>
      <c r="EO113" s="487"/>
      <c r="EP113" s="487"/>
      <c r="EQ113" s="487"/>
      <c r="ER113" s="487"/>
      <c r="ES113" s="487"/>
      <c r="ET113" s="487"/>
      <c r="EU113" s="487"/>
      <c r="EV113" s="487"/>
      <c r="EW113" s="487"/>
      <c r="EX113" s="487"/>
      <c r="EY113" s="487"/>
      <c r="EZ113" s="487"/>
      <c r="FA113" s="487"/>
      <c r="FB113" s="487"/>
      <c r="FC113" s="487"/>
      <c r="FD113" s="487"/>
      <c r="FE113" s="487"/>
      <c r="FF113" s="487"/>
      <c r="FG113" s="487"/>
      <c r="FH113" s="487"/>
      <c r="FI113" s="487"/>
      <c r="FJ113" s="487"/>
      <c r="FK113" s="487"/>
      <c r="FL113" s="487"/>
      <c r="FM113" s="487"/>
      <c r="FN113" s="487"/>
      <c r="FO113" s="487"/>
      <c r="FP113" s="487"/>
      <c r="FQ113" s="487"/>
      <c r="FR113" s="487"/>
      <c r="FS113" s="487"/>
    </row>
    <row r="114" spans="1:175">
      <c r="A114" s="354"/>
      <c r="B114" s="350" t="s">
        <v>342</v>
      </c>
      <c r="C114" s="362">
        <v>0</v>
      </c>
      <c r="D114" s="365">
        <v>0</v>
      </c>
      <c r="E114" s="362">
        <v>351</v>
      </c>
      <c r="F114" s="365">
        <v>74</v>
      </c>
      <c r="G114" s="362">
        <v>0</v>
      </c>
      <c r="H114" s="365">
        <v>391</v>
      </c>
      <c r="I114" s="362">
        <v>4</v>
      </c>
      <c r="J114" s="365">
        <v>34</v>
      </c>
      <c r="K114" s="362">
        <v>0</v>
      </c>
      <c r="L114" s="365">
        <v>31</v>
      </c>
      <c r="M114" s="362">
        <v>0</v>
      </c>
      <c r="N114" s="365">
        <v>0</v>
      </c>
      <c r="O114" s="366">
        <v>355</v>
      </c>
      <c r="P114" s="369">
        <v>530</v>
      </c>
    </row>
    <row r="115" spans="1:175">
      <c r="A115" s="354"/>
      <c r="B115" s="350" t="s">
        <v>343</v>
      </c>
      <c r="C115" s="362">
        <v>0</v>
      </c>
      <c r="D115" s="365">
        <v>0</v>
      </c>
      <c r="E115" s="362">
        <v>351</v>
      </c>
      <c r="F115" s="365">
        <v>61</v>
      </c>
      <c r="G115" s="362">
        <v>0</v>
      </c>
      <c r="H115" s="365">
        <v>0</v>
      </c>
      <c r="I115" s="362">
        <v>2</v>
      </c>
      <c r="J115" s="365">
        <v>9</v>
      </c>
      <c r="K115" s="362">
        <v>0</v>
      </c>
      <c r="L115" s="365">
        <v>0</v>
      </c>
      <c r="M115" s="362">
        <v>0</v>
      </c>
      <c r="N115" s="365">
        <v>0</v>
      </c>
      <c r="O115" s="366">
        <v>353</v>
      </c>
      <c r="P115" s="369">
        <v>70</v>
      </c>
    </row>
    <row r="116" spans="1:175">
      <c r="A116" s="354"/>
      <c r="B116" s="350" t="s">
        <v>344</v>
      </c>
      <c r="C116" s="362">
        <v>0</v>
      </c>
      <c r="D116" s="365">
        <v>0</v>
      </c>
      <c r="E116" s="362">
        <v>0</v>
      </c>
      <c r="F116" s="365">
        <v>13</v>
      </c>
      <c r="G116" s="362">
        <v>0</v>
      </c>
      <c r="H116" s="365">
        <v>391</v>
      </c>
      <c r="I116" s="362">
        <v>2</v>
      </c>
      <c r="J116" s="365">
        <v>25</v>
      </c>
      <c r="K116" s="362">
        <v>0</v>
      </c>
      <c r="L116" s="365">
        <v>31</v>
      </c>
      <c r="M116" s="362">
        <v>0</v>
      </c>
      <c r="N116" s="365">
        <v>0</v>
      </c>
      <c r="O116" s="366">
        <v>2</v>
      </c>
      <c r="P116" s="369">
        <v>460</v>
      </c>
    </row>
    <row r="117" spans="1:175">
      <c r="A117" s="343"/>
      <c r="B117" s="343"/>
      <c r="C117" s="343"/>
      <c r="D117" s="343"/>
      <c r="E117" s="343"/>
      <c r="F117" s="343"/>
      <c r="G117" s="343"/>
      <c r="H117" s="343"/>
      <c r="I117" s="343"/>
      <c r="J117" s="343"/>
      <c r="K117" s="343"/>
      <c r="L117" s="343"/>
      <c r="M117" s="343"/>
      <c r="N117" s="343"/>
      <c r="O117" s="343"/>
      <c r="P117" s="343"/>
      <c r="Q117" s="347"/>
      <c r="R117" s="347"/>
      <c r="S117" s="347"/>
      <c r="T117" s="347"/>
      <c r="U117" s="347"/>
      <c r="V117" s="347"/>
    </row>
    <row r="118" spans="1:175" s="473" customFormat="1">
      <c r="A118" s="353" t="s">
        <v>369</v>
      </c>
      <c r="B118" s="488"/>
      <c r="C118" s="366">
        <v>-50930</v>
      </c>
      <c r="D118" s="367">
        <v>-33973</v>
      </c>
      <c r="E118" s="366">
        <v>432118</v>
      </c>
      <c r="F118" s="367">
        <v>293763</v>
      </c>
      <c r="G118" s="366">
        <v>430175</v>
      </c>
      <c r="H118" s="367">
        <v>194918</v>
      </c>
      <c r="I118" s="366">
        <v>698278</v>
      </c>
      <c r="J118" s="367">
        <v>676113</v>
      </c>
      <c r="K118" s="366">
        <v>291801</v>
      </c>
      <c r="L118" s="367">
        <v>292158</v>
      </c>
      <c r="M118" s="366">
        <v>32912</v>
      </c>
      <c r="N118" s="367">
        <v>153</v>
      </c>
      <c r="O118" s="366">
        <v>1834354</v>
      </c>
      <c r="P118" s="369">
        <v>1423132</v>
      </c>
      <c r="Q118" s="470"/>
      <c r="R118" s="470"/>
      <c r="S118" s="470"/>
      <c r="T118" s="470"/>
      <c r="U118" s="470"/>
      <c r="V118" s="470"/>
      <c r="W118" s="470"/>
      <c r="X118" s="470"/>
      <c r="Y118" s="470"/>
      <c r="Z118" s="470"/>
      <c r="AA118" s="470"/>
      <c r="AB118" s="470"/>
      <c r="AC118" s="470"/>
      <c r="AD118" s="470"/>
      <c r="AE118" s="470"/>
      <c r="AF118" s="470"/>
      <c r="AG118" s="470"/>
      <c r="AH118" s="470"/>
      <c r="AI118" s="470"/>
      <c r="AJ118" s="470"/>
      <c r="AK118" s="470"/>
      <c r="AL118" s="470"/>
      <c r="AM118" s="470"/>
      <c r="AN118" s="470"/>
      <c r="AO118" s="470"/>
      <c r="AP118" s="470"/>
      <c r="AQ118" s="470"/>
      <c r="AR118" s="470"/>
      <c r="AS118" s="470"/>
      <c r="AT118" s="470"/>
      <c r="AU118" s="470"/>
      <c r="AV118" s="470"/>
      <c r="AW118" s="470"/>
      <c r="AX118" s="470"/>
      <c r="AY118" s="470"/>
      <c r="AZ118" s="470"/>
      <c r="BA118" s="470"/>
      <c r="BB118" s="470"/>
      <c r="BC118" s="470"/>
      <c r="BD118" s="470"/>
      <c r="BE118" s="470"/>
      <c r="BF118" s="470"/>
      <c r="BG118" s="470"/>
      <c r="BH118" s="470"/>
      <c r="BI118" s="470"/>
      <c r="BJ118" s="470"/>
      <c r="BK118" s="470"/>
      <c r="BL118" s="470"/>
      <c r="BM118" s="470"/>
      <c r="BN118" s="470"/>
      <c r="BO118" s="470"/>
      <c r="BP118" s="470"/>
      <c r="BQ118" s="470"/>
      <c r="BR118" s="470"/>
      <c r="BS118" s="470"/>
      <c r="BT118" s="470"/>
      <c r="BU118" s="470"/>
      <c r="BV118" s="470"/>
      <c r="BW118" s="470"/>
      <c r="BX118" s="470"/>
      <c r="BY118" s="470"/>
      <c r="BZ118" s="470"/>
      <c r="CA118" s="470"/>
      <c r="CB118" s="470"/>
      <c r="CC118" s="470"/>
      <c r="CD118" s="470"/>
      <c r="CE118" s="470"/>
      <c r="CF118" s="470"/>
      <c r="CG118" s="470"/>
      <c r="CH118" s="470"/>
      <c r="CI118" s="470"/>
      <c r="CJ118" s="470"/>
      <c r="CK118" s="470"/>
      <c r="CL118" s="470"/>
      <c r="CM118" s="470"/>
      <c r="CN118" s="470"/>
      <c r="CO118" s="470"/>
      <c r="CP118" s="470"/>
      <c r="CQ118" s="470"/>
      <c r="CR118" s="470"/>
      <c r="CS118" s="470"/>
      <c r="CT118" s="470"/>
      <c r="CU118" s="470"/>
      <c r="CV118" s="470"/>
      <c r="CW118" s="470"/>
      <c r="CX118" s="470"/>
      <c r="CY118" s="470"/>
      <c r="CZ118" s="470"/>
      <c r="DA118" s="470"/>
      <c r="DB118" s="470"/>
      <c r="DC118" s="470"/>
      <c r="DD118" s="470"/>
      <c r="DE118" s="470"/>
      <c r="DF118" s="470"/>
      <c r="DG118" s="470"/>
      <c r="DH118" s="470"/>
      <c r="DI118" s="470"/>
      <c r="DJ118" s="470"/>
      <c r="DK118" s="470"/>
      <c r="DL118" s="470"/>
      <c r="DM118" s="470"/>
      <c r="DN118" s="470"/>
      <c r="DO118" s="470"/>
      <c r="DP118" s="470"/>
      <c r="DQ118" s="470"/>
      <c r="DR118" s="470"/>
      <c r="DS118" s="470"/>
      <c r="DT118" s="470"/>
      <c r="DU118" s="470"/>
      <c r="DV118" s="470"/>
      <c r="DW118" s="470"/>
      <c r="DX118" s="470"/>
      <c r="DY118" s="470"/>
      <c r="DZ118" s="470"/>
      <c r="EA118" s="470"/>
      <c r="EB118" s="470"/>
      <c r="EC118" s="470"/>
      <c r="ED118" s="470"/>
      <c r="EE118" s="470"/>
      <c r="EF118" s="470"/>
      <c r="EG118" s="470"/>
      <c r="EH118" s="470"/>
      <c r="EI118" s="470"/>
      <c r="EJ118" s="470"/>
      <c r="EK118" s="470"/>
      <c r="EL118" s="470"/>
      <c r="EM118" s="470"/>
      <c r="EN118" s="470"/>
      <c r="EO118" s="470"/>
      <c r="EP118" s="470"/>
      <c r="EQ118" s="470"/>
      <c r="ER118" s="470"/>
      <c r="ES118" s="470"/>
      <c r="ET118" s="470"/>
      <c r="EU118" s="470"/>
      <c r="EV118" s="470"/>
      <c r="EW118" s="470"/>
      <c r="EX118" s="470"/>
      <c r="EY118" s="470"/>
      <c r="EZ118" s="470"/>
      <c r="FA118" s="470"/>
      <c r="FB118" s="470"/>
      <c r="FC118" s="470"/>
      <c r="FD118" s="470"/>
      <c r="FE118" s="470"/>
      <c r="FF118" s="470"/>
      <c r="FG118" s="470"/>
      <c r="FH118" s="470"/>
      <c r="FI118" s="470"/>
      <c r="FJ118" s="470"/>
      <c r="FK118" s="470"/>
      <c r="FL118" s="470"/>
      <c r="FM118" s="470"/>
      <c r="FN118" s="470"/>
      <c r="FO118" s="470"/>
      <c r="FP118" s="470"/>
      <c r="FQ118" s="470"/>
      <c r="FR118" s="470"/>
      <c r="FS118" s="470"/>
    </row>
    <row r="119" spans="1:175">
      <c r="A119" s="343"/>
      <c r="B119" s="343"/>
      <c r="C119" s="343"/>
      <c r="D119" s="343"/>
      <c r="E119" s="343"/>
      <c r="F119" s="343"/>
      <c r="G119" s="343"/>
      <c r="H119" s="343"/>
      <c r="I119" s="343"/>
      <c r="J119" s="343"/>
      <c r="K119" s="343"/>
      <c r="L119" s="343"/>
      <c r="M119" s="343"/>
      <c r="N119" s="343"/>
      <c r="O119" s="343"/>
      <c r="P119" s="343"/>
    </row>
    <row r="120" spans="1:175">
      <c r="A120" s="354"/>
      <c r="B120" s="350" t="s">
        <v>345</v>
      </c>
      <c r="C120" s="362">
        <v>9720</v>
      </c>
      <c r="D120" s="365">
        <v>-2532</v>
      </c>
      <c r="E120" s="362">
        <v>-118926</v>
      </c>
      <c r="F120" s="365">
        <v>-139911</v>
      </c>
      <c r="G120" s="362">
        <v>-187112</v>
      </c>
      <c r="H120" s="365">
        <v>-84686</v>
      </c>
      <c r="I120" s="362">
        <v>-225682</v>
      </c>
      <c r="J120" s="365">
        <v>-246161</v>
      </c>
      <c r="K120" s="362">
        <v>-91021</v>
      </c>
      <c r="L120" s="365">
        <v>-91298</v>
      </c>
      <c r="M120" s="362">
        <v>0</v>
      </c>
      <c r="N120" s="365">
        <v>31</v>
      </c>
      <c r="O120" s="366">
        <v>-613021</v>
      </c>
      <c r="P120" s="369">
        <v>-564557</v>
      </c>
    </row>
    <row r="121" spans="1:175">
      <c r="A121" s="343"/>
      <c r="B121" s="343"/>
      <c r="C121" s="343"/>
      <c r="D121" s="343"/>
      <c r="E121" s="343"/>
      <c r="F121" s="343"/>
      <c r="G121" s="343"/>
      <c r="H121" s="343"/>
      <c r="I121" s="343"/>
      <c r="J121" s="343"/>
      <c r="K121" s="343"/>
      <c r="L121" s="343"/>
      <c r="M121" s="343"/>
      <c r="N121" s="343"/>
      <c r="O121" s="343"/>
      <c r="P121" s="343"/>
    </row>
    <row r="122" spans="1:175" s="473" customFormat="1">
      <c r="A122" s="353" t="s">
        <v>370</v>
      </c>
      <c r="B122" s="488"/>
      <c r="C122" s="366">
        <v>-41210</v>
      </c>
      <c r="D122" s="367">
        <v>-36505</v>
      </c>
      <c r="E122" s="366">
        <v>313192</v>
      </c>
      <c r="F122" s="367">
        <v>153852</v>
      </c>
      <c r="G122" s="366">
        <v>243063</v>
      </c>
      <c r="H122" s="367">
        <v>110232</v>
      </c>
      <c r="I122" s="366">
        <v>472596</v>
      </c>
      <c r="J122" s="367">
        <v>429952</v>
      </c>
      <c r="K122" s="366">
        <v>200780</v>
      </c>
      <c r="L122" s="367">
        <v>200860</v>
      </c>
      <c r="M122" s="366">
        <v>32912</v>
      </c>
      <c r="N122" s="367">
        <v>184</v>
      </c>
      <c r="O122" s="366">
        <v>1221333</v>
      </c>
      <c r="P122" s="369">
        <v>858575</v>
      </c>
      <c r="Q122" s="470"/>
      <c r="R122" s="470"/>
      <c r="S122" s="470"/>
      <c r="T122" s="470"/>
      <c r="U122" s="470"/>
      <c r="V122" s="470"/>
      <c r="W122" s="470"/>
      <c r="X122" s="470"/>
      <c r="Y122" s="470"/>
      <c r="Z122" s="470"/>
      <c r="AA122" s="470"/>
      <c r="AB122" s="470"/>
      <c r="AC122" s="470"/>
      <c r="AD122" s="470"/>
      <c r="AE122" s="470"/>
      <c r="AF122" s="470"/>
      <c r="AG122" s="470"/>
      <c r="AH122" s="470"/>
      <c r="AI122" s="470"/>
      <c r="AJ122" s="470"/>
      <c r="AK122" s="470"/>
      <c r="AL122" s="470"/>
      <c r="AM122" s="470"/>
      <c r="AN122" s="470"/>
      <c r="AO122" s="470"/>
      <c r="AP122" s="470"/>
      <c r="AQ122" s="470"/>
      <c r="AR122" s="470"/>
      <c r="AS122" s="470"/>
      <c r="AT122" s="470"/>
      <c r="AU122" s="470"/>
      <c r="AV122" s="470"/>
      <c r="AW122" s="470"/>
      <c r="AX122" s="470"/>
      <c r="AY122" s="470"/>
      <c r="AZ122" s="470"/>
      <c r="BA122" s="470"/>
      <c r="BB122" s="470"/>
      <c r="BC122" s="470"/>
      <c r="BD122" s="470"/>
      <c r="BE122" s="470"/>
      <c r="BF122" s="470"/>
      <c r="BG122" s="470"/>
      <c r="BH122" s="470"/>
      <c r="BI122" s="470"/>
      <c r="BJ122" s="470"/>
      <c r="BK122" s="470"/>
      <c r="BL122" s="470"/>
      <c r="BM122" s="470"/>
      <c r="BN122" s="470"/>
      <c r="BO122" s="470"/>
      <c r="BP122" s="470"/>
      <c r="BQ122" s="470"/>
      <c r="BR122" s="470"/>
      <c r="BS122" s="470"/>
      <c r="BT122" s="470"/>
      <c r="BU122" s="470"/>
      <c r="BV122" s="470"/>
      <c r="BW122" s="470"/>
      <c r="BX122" s="470"/>
      <c r="BY122" s="470"/>
      <c r="BZ122" s="470"/>
      <c r="CA122" s="470"/>
      <c r="CB122" s="470"/>
      <c r="CC122" s="470"/>
      <c r="CD122" s="470"/>
      <c r="CE122" s="470"/>
      <c r="CF122" s="470"/>
      <c r="CG122" s="470"/>
      <c r="CH122" s="470"/>
      <c r="CI122" s="470"/>
      <c r="CJ122" s="470"/>
      <c r="CK122" s="470"/>
      <c r="CL122" s="470"/>
      <c r="CM122" s="470"/>
      <c r="CN122" s="470"/>
      <c r="CO122" s="470"/>
      <c r="CP122" s="470"/>
      <c r="CQ122" s="470"/>
      <c r="CR122" s="470"/>
      <c r="CS122" s="470"/>
      <c r="CT122" s="470"/>
      <c r="CU122" s="470"/>
      <c r="CV122" s="470"/>
      <c r="CW122" s="470"/>
      <c r="CX122" s="470"/>
      <c r="CY122" s="470"/>
      <c r="CZ122" s="470"/>
      <c r="DA122" s="470"/>
      <c r="DB122" s="470"/>
      <c r="DC122" s="470"/>
      <c r="DD122" s="470"/>
      <c r="DE122" s="470"/>
      <c r="DF122" s="470"/>
      <c r="DG122" s="470"/>
      <c r="DH122" s="470"/>
      <c r="DI122" s="470"/>
      <c r="DJ122" s="470"/>
      <c r="DK122" s="470"/>
      <c r="DL122" s="470"/>
      <c r="DM122" s="470"/>
      <c r="DN122" s="470"/>
      <c r="DO122" s="470"/>
      <c r="DP122" s="470"/>
      <c r="DQ122" s="470"/>
      <c r="DR122" s="470"/>
      <c r="DS122" s="470"/>
      <c r="DT122" s="470"/>
      <c r="DU122" s="470"/>
      <c r="DV122" s="470"/>
      <c r="DW122" s="470"/>
      <c r="DX122" s="470"/>
      <c r="DY122" s="470"/>
      <c r="DZ122" s="470"/>
      <c r="EA122" s="470"/>
      <c r="EB122" s="470"/>
      <c r="EC122" s="470"/>
      <c r="ED122" s="470"/>
      <c r="EE122" s="470"/>
      <c r="EF122" s="470"/>
      <c r="EG122" s="470"/>
      <c r="EH122" s="470"/>
      <c r="EI122" s="470"/>
      <c r="EJ122" s="470"/>
      <c r="EK122" s="470"/>
      <c r="EL122" s="470"/>
      <c r="EM122" s="470"/>
      <c r="EN122" s="470"/>
      <c r="EO122" s="470"/>
      <c r="EP122" s="470"/>
      <c r="EQ122" s="470"/>
      <c r="ER122" s="470"/>
      <c r="ES122" s="470"/>
      <c r="ET122" s="470"/>
      <c r="EU122" s="470"/>
      <c r="EV122" s="470"/>
      <c r="EW122" s="470"/>
      <c r="EX122" s="470"/>
      <c r="EY122" s="470"/>
      <c r="EZ122" s="470"/>
      <c r="FA122" s="470"/>
      <c r="FB122" s="470"/>
      <c r="FC122" s="470"/>
      <c r="FD122" s="470"/>
      <c r="FE122" s="470"/>
      <c r="FF122" s="470"/>
      <c r="FG122" s="470"/>
      <c r="FH122" s="470"/>
      <c r="FI122" s="470"/>
      <c r="FJ122" s="470"/>
      <c r="FK122" s="470"/>
      <c r="FL122" s="470"/>
      <c r="FM122" s="470"/>
      <c r="FN122" s="470"/>
      <c r="FO122" s="470"/>
      <c r="FP122" s="470"/>
      <c r="FQ122" s="470"/>
      <c r="FR122" s="470"/>
      <c r="FS122" s="470"/>
    </row>
    <row r="123" spans="1:175" s="37" customFormat="1">
      <c r="A123" s="352"/>
      <c r="B123" s="344" t="s">
        <v>346</v>
      </c>
      <c r="C123" s="362">
        <v>0</v>
      </c>
      <c r="D123" s="365">
        <v>0</v>
      </c>
      <c r="E123" s="362">
        <v>0</v>
      </c>
      <c r="F123" s="365">
        <v>0</v>
      </c>
      <c r="G123" s="362">
        <v>0</v>
      </c>
      <c r="H123" s="365">
        <v>0</v>
      </c>
      <c r="I123" s="362">
        <v>0</v>
      </c>
      <c r="J123" s="365">
        <v>0</v>
      </c>
      <c r="K123" s="362">
        <v>0</v>
      </c>
      <c r="L123" s="365">
        <v>0</v>
      </c>
      <c r="M123" s="362">
        <v>0</v>
      </c>
      <c r="N123" s="365">
        <v>0</v>
      </c>
      <c r="O123" s="362">
        <v>0</v>
      </c>
      <c r="P123" s="363">
        <v>0</v>
      </c>
      <c r="Q123" s="487"/>
      <c r="R123" s="487"/>
      <c r="S123" s="487"/>
      <c r="T123" s="487"/>
      <c r="U123" s="487"/>
      <c r="V123" s="487"/>
      <c r="W123" s="487"/>
      <c r="X123" s="487"/>
      <c r="Y123" s="487"/>
      <c r="Z123" s="487"/>
      <c r="AA123" s="487"/>
      <c r="AB123" s="487"/>
      <c r="AC123" s="487"/>
      <c r="AD123" s="487"/>
      <c r="AE123" s="487"/>
      <c r="AF123" s="487"/>
      <c r="AG123" s="487"/>
      <c r="AH123" s="487"/>
      <c r="AI123" s="487"/>
      <c r="AJ123" s="487"/>
      <c r="AK123" s="487"/>
      <c r="AL123" s="487"/>
      <c r="AM123" s="487"/>
      <c r="AN123" s="487"/>
      <c r="AO123" s="487"/>
      <c r="AP123" s="487"/>
      <c r="AQ123" s="487"/>
      <c r="AR123" s="487"/>
      <c r="AS123" s="487"/>
      <c r="AT123" s="487"/>
      <c r="AU123" s="487"/>
      <c r="AV123" s="487"/>
      <c r="AW123" s="487"/>
      <c r="AX123" s="487"/>
      <c r="AY123" s="487"/>
      <c r="AZ123" s="487"/>
      <c r="BA123" s="487"/>
      <c r="BB123" s="487"/>
      <c r="BC123" s="487"/>
      <c r="BD123" s="487"/>
      <c r="BE123" s="487"/>
      <c r="BF123" s="487"/>
      <c r="BG123" s="487"/>
      <c r="BH123" s="487"/>
      <c r="BI123" s="487"/>
      <c r="BJ123" s="487"/>
      <c r="BK123" s="487"/>
      <c r="BL123" s="487"/>
      <c r="BM123" s="487"/>
      <c r="BN123" s="487"/>
      <c r="BO123" s="487"/>
      <c r="BP123" s="487"/>
      <c r="BQ123" s="487"/>
      <c r="BR123" s="487"/>
      <c r="BS123" s="487"/>
      <c r="BT123" s="487"/>
      <c r="BU123" s="487"/>
      <c r="BV123" s="487"/>
      <c r="BW123" s="487"/>
      <c r="BX123" s="487"/>
      <c r="BY123" s="487"/>
      <c r="BZ123" s="487"/>
      <c r="CA123" s="487"/>
      <c r="CB123" s="487"/>
      <c r="CC123" s="487"/>
      <c r="CD123" s="487"/>
      <c r="CE123" s="487"/>
      <c r="CF123" s="487"/>
      <c r="CG123" s="487"/>
      <c r="CH123" s="487"/>
      <c r="CI123" s="487"/>
      <c r="CJ123" s="487"/>
      <c r="CK123" s="487"/>
      <c r="CL123" s="487"/>
      <c r="CM123" s="487"/>
      <c r="CN123" s="487"/>
      <c r="CO123" s="487"/>
      <c r="CP123" s="487"/>
      <c r="CQ123" s="487"/>
      <c r="CR123" s="487"/>
      <c r="CS123" s="487"/>
      <c r="CT123" s="487"/>
      <c r="CU123" s="487"/>
      <c r="CV123" s="487"/>
      <c r="CW123" s="487"/>
      <c r="CX123" s="487"/>
      <c r="CY123" s="487"/>
      <c r="CZ123" s="487"/>
      <c r="DA123" s="487"/>
      <c r="DB123" s="487"/>
      <c r="DC123" s="487"/>
      <c r="DD123" s="487"/>
      <c r="DE123" s="487"/>
      <c r="DF123" s="487"/>
      <c r="DG123" s="487"/>
      <c r="DH123" s="487"/>
      <c r="DI123" s="487"/>
      <c r="DJ123" s="487"/>
      <c r="DK123" s="487"/>
      <c r="DL123" s="487"/>
      <c r="DM123" s="487"/>
      <c r="DN123" s="487"/>
      <c r="DO123" s="487"/>
      <c r="DP123" s="487"/>
      <c r="DQ123" s="487"/>
      <c r="DR123" s="487"/>
      <c r="DS123" s="487"/>
      <c r="DT123" s="487"/>
      <c r="DU123" s="487"/>
      <c r="DV123" s="487"/>
      <c r="DW123" s="487"/>
      <c r="DX123" s="487"/>
      <c r="DY123" s="487"/>
      <c r="DZ123" s="487"/>
      <c r="EA123" s="487"/>
      <c r="EB123" s="487"/>
      <c r="EC123" s="487"/>
      <c r="ED123" s="487"/>
      <c r="EE123" s="487"/>
      <c r="EF123" s="487"/>
      <c r="EG123" s="487"/>
      <c r="EH123" s="487"/>
      <c r="EI123" s="487"/>
      <c r="EJ123" s="487"/>
      <c r="EK123" s="487"/>
      <c r="EL123" s="487"/>
      <c r="EM123" s="487"/>
      <c r="EN123" s="487"/>
      <c r="EO123" s="487"/>
      <c r="EP123" s="487"/>
      <c r="EQ123" s="487"/>
      <c r="ER123" s="487"/>
      <c r="ES123" s="487"/>
      <c r="ET123" s="487"/>
      <c r="EU123" s="487"/>
      <c r="EV123" s="487"/>
      <c r="EW123" s="487"/>
      <c r="EX123" s="487"/>
      <c r="EY123" s="487"/>
      <c r="EZ123" s="487"/>
      <c r="FA123" s="487"/>
      <c r="FB123" s="487"/>
      <c r="FC123" s="487"/>
      <c r="FD123" s="487"/>
      <c r="FE123" s="487"/>
      <c r="FF123" s="487"/>
      <c r="FG123" s="487"/>
      <c r="FH123" s="487"/>
      <c r="FI123" s="487"/>
      <c r="FJ123" s="487"/>
      <c r="FK123" s="487"/>
      <c r="FL123" s="487"/>
      <c r="FM123" s="487"/>
      <c r="FN123" s="487"/>
      <c r="FO123" s="487"/>
      <c r="FP123" s="487"/>
      <c r="FQ123" s="487"/>
      <c r="FR123" s="487"/>
      <c r="FS123" s="487"/>
    </row>
    <row r="124" spans="1:175" s="473" customFormat="1">
      <c r="A124" s="353" t="s">
        <v>110</v>
      </c>
      <c r="B124" s="488"/>
      <c r="C124" s="366">
        <v>-41210</v>
      </c>
      <c r="D124" s="367">
        <v>-36505</v>
      </c>
      <c r="E124" s="366">
        <v>313192</v>
      </c>
      <c r="F124" s="367">
        <v>153852</v>
      </c>
      <c r="G124" s="366">
        <v>243063</v>
      </c>
      <c r="H124" s="367">
        <v>110232</v>
      </c>
      <c r="I124" s="366">
        <v>472596</v>
      </c>
      <c r="J124" s="367">
        <v>429952</v>
      </c>
      <c r="K124" s="366">
        <v>200780</v>
      </c>
      <c r="L124" s="367">
        <v>200860</v>
      </c>
      <c r="M124" s="366">
        <v>32912</v>
      </c>
      <c r="N124" s="367">
        <v>184</v>
      </c>
      <c r="O124" s="366">
        <v>1221333</v>
      </c>
      <c r="P124" s="369">
        <v>858575</v>
      </c>
      <c r="Q124" s="470"/>
      <c r="R124" s="470"/>
      <c r="S124" s="470"/>
      <c r="T124" s="470"/>
      <c r="U124" s="470"/>
      <c r="V124" s="470"/>
      <c r="W124" s="470"/>
      <c r="X124" s="470"/>
      <c r="Y124" s="470"/>
      <c r="Z124" s="470"/>
      <c r="AA124" s="470"/>
      <c r="AB124" s="470"/>
      <c r="AC124" s="470"/>
      <c r="AD124" s="470"/>
      <c r="AE124" s="470"/>
      <c r="AF124" s="470"/>
      <c r="AG124" s="470"/>
      <c r="AH124" s="470"/>
      <c r="AI124" s="470"/>
      <c r="AJ124" s="470"/>
      <c r="AK124" s="470"/>
      <c r="AL124" s="470"/>
      <c r="AM124" s="470"/>
      <c r="AN124" s="470"/>
      <c r="AO124" s="470"/>
      <c r="AP124" s="470"/>
      <c r="AQ124" s="470"/>
      <c r="AR124" s="470"/>
      <c r="AS124" s="470"/>
      <c r="AT124" s="470"/>
      <c r="AU124" s="470"/>
      <c r="AV124" s="470"/>
      <c r="AW124" s="470"/>
      <c r="AX124" s="470"/>
      <c r="AY124" s="470"/>
      <c r="AZ124" s="470"/>
      <c r="BA124" s="470"/>
      <c r="BB124" s="470"/>
      <c r="BC124" s="470"/>
      <c r="BD124" s="470"/>
      <c r="BE124" s="470"/>
      <c r="BF124" s="470"/>
      <c r="BG124" s="470"/>
      <c r="BH124" s="470"/>
      <c r="BI124" s="470"/>
      <c r="BJ124" s="470"/>
      <c r="BK124" s="470"/>
      <c r="BL124" s="470"/>
      <c r="BM124" s="470"/>
      <c r="BN124" s="470"/>
      <c r="BO124" s="470"/>
      <c r="BP124" s="470"/>
      <c r="BQ124" s="470"/>
      <c r="BR124" s="470"/>
      <c r="BS124" s="470"/>
      <c r="BT124" s="470"/>
      <c r="BU124" s="470"/>
      <c r="BV124" s="470"/>
      <c r="BW124" s="470"/>
      <c r="BX124" s="470"/>
      <c r="BY124" s="470"/>
      <c r="BZ124" s="470"/>
      <c r="CA124" s="470"/>
      <c r="CB124" s="470"/>
      <c r="CC124" s="470"/>
      <c r="CD124" s="470"/>
      <c r="CE124" s="470"/>
      <c r="CF124" s="470"/>
      <c r="CG124" s="470"/>
      <c r="CH124" s="470"/>
      <c r="CI124" s="470"/>
      <c r="CJ124" s="470"/>
      <c r="CK124" s="470"/>
      <c r="CL124" s="470"/>
      <c r="CM124" s="470"/>
      <c r="CN124" s="470"/>
      <c r="CO124" s="470"/>
      <c r="CP124" s="470"/>
      <c r="CQ124" s="470"/>
      <c r="CR124" s="470"/>
      <c r="CS124" s="470"/>
      <c r="CT124" s="470"/>
      <c r="CU124" s="470"/>
      <c r="CV124" s="470"/>
      <c r="CW124" s="470"/>
      <c r="CX124" s="470"/>
      <c r="CY124" s="470"/>
      <c r="CZ124" s="470"/>
      <c r="DA124" s="470"/>
      <c r="DB124" s="470"/>
      <c r="DC124" s="470"/>
      <c r="DD124" s="470"/>
      <c r="DE124" s="470"/>
      <c r="DF124" s="470"/>
      <c r="DG124" s="470"/>
      <c r="DH124" s="470"/>
      <c r="DI124" s="470"/>
      <c r="DJ124" s="470"/>
      <c r="DK124" s="470"/>
      <c r="DL124" s="470"/>
      <c r="DM124" s="470"/>
      <c r="DN124" s="470"/>
      <c r="DO124" s="470"/>
      <c r="DP124" s="470"/>
      <c r="DQ124" s="470"/>
      <c r="DR124" s="470"/>
      <c r="DS124" s="470"/>
      <c r="DT124" s="470"/>
      <c r="DU124" s="470"/>
      <c r="DV124" s="470"/>
      <c r="DW124" s="470"/>
      <c r="DX124" s="470"/>
      <c r="DY124" s="470"/>
      <c r="DZ124" s="470"/>
      <c r="EA124" s="470"/>
      <c r="EB124" s="470"/>
      <c r="EC124" s="470"/>
      <c r="ED124" s="470"/>
      <c r="EE124" s="470"/>
      <c r="EF124" s="470"/>
      <c r="EG124" s="470"/>
      <c r="EH124" s="470"/>
      <c r="EI124" s="470"/>
      <c r="EJ124" s="470"/>
      <c r="EK124" s="470"/>
      <c r="EL124" s="470"/>
      <c r="EM124" s="470"/>
      <c r="EN124" s="470"/>
      <c r="EO124" s="470"/>
      <c r="EP124" s="470"/>
      <c r="EQ124" s="470"/>
      <c r="ER124" s="470"/>
      <c r="ES124" s="470"/>
      <c r="ET124" s="470"/>
      <c r="EU124" s="470"/>
      <c r="EV124" s="470"/>
      <c r="EW124" s="470"/>
      <c r="EX124" s="470"/>
      <c r="EY124" s="470"/>
      <c r="EZ124" s="470"/>
      <c r="FA124" s="470"/>
      <c r="FB124" s="470"/>
      <c r="FC124" s="470"/>
      <c r="FD124" s="470"/>
      <c r="FE124" s="470"/>
      <c r="FF124" s="470"/>
      <c r="FG124" s="470"/>
      <c r="FH124" s="470"/>
      <c r="FI124" s="470"/>
      <c r="FJ124" s="470"/>
      <c r="FK124" s="470"/>
      <c r="FL124" s="470"/>
      <c r="FM124" s="470"/>
      <c r="FN124" s="470"/>
      <c r="FO124" s="470"/>
      <c r="FP124" s="470"/>
      <c r="FQ124" s="470"/>
      <c r="FR124" s="470"/>
      <c r="FS124" s="470"/>
    </row>
    <row r="125" spans="1:175">
      <c r="A125" s="343"/>
      <c r="B125" s="343"/>
      <c r="C125" s="343"/>
      <c r="D125" s="343"/>
      <c r="E125" s="343"/>
      <c r="F125" s="343"/>
      <c r="G125" s="343"/>
      <c r="H125" s="343"/>
      <c r="I125" s="343"/>
      <c r="J125" s="343"/>
      <c r="K125" s="343"/>
      <c r="L125" s="343"/>
      <c r="M125" s="343"/>
      <c r="N125" s="343"/>
      <c r="O125" s="343"/>
      <c r="P125" s="343"/>
    </row>
    <row r="126" spans="1:175" s="37" customFormat="1">
      <c r="A126" s="352"/>
      <c r="B126" s="344" t="s">
        <v>347</v>
      </c>
      <c r="C126" s="370">
        <v>-41210</v>
      </c>
      <c r="D126" s="489">
        <v>-36505</v>
      </c>
      <c r="E126" s="370">
        <v>313192</v>
      </c>
      <c r="F126" s="489">
        <v>153852</v>
      </c>
      <c r="G126" s="370">
        <v>243063</v>
      </c>
      <c r="H126" s="489">
        <v>110232</v>
      </c>
      <c r="I126" s="370">
        <v>472596</v>
      </c>
      <c r="J126" s="489">
        <v>429952</v>
      </c>
      <c r="K126" s="370">
        <v>200780</v>
      </c>
      <c r="L126" s="489">
        <v>200860</v>
      </c>
      <c r="M126" s="370">
        <v>32912</v>
      </c>
      <c r="N126" s="489">
        <v>184</v>
      </c>
      <c r="O126" s="380">
        <v>1221333</v>
      </c>
      <c r="P126" s="371">
        <v>858575</v>
      </c>
      <c r="Q126" s="487"/>
      <c r="R126" s="487"/>
      <c r="S126" s="487"/>
      <c r="T126" s="487"/>
      <c r="U126" s="487"/>
      <c r="V126" s="487"/>
      <c r="W126" s="487"/>
      <c r="X126" s="487"/>
      <c r="Y126" s="487"/>
      <c r="Z126" s="487"/>
      <c r="AA126" s="487"/>
      <c r="AB126" s="487"/>
      <c r="AC126" s="487"/>
      <c r="AD126" s="487"/>
      <c r="AE126" s="487"/>
      <c r="AF126" s="487"/>
      <c r="AG126" s="487"/>
      <c r="AH126" s="487"/>
      <c r="AI126" s="487"/>
      <c r="AJ126" s="487"/>
      <c r="AK126" s="487"/>
      <c r="AL126" s="487"/>
      <c r="AM126" s="487"/>
      <c r="AN126" s="487"/>
      <c r="AO126" s="487"/>
      <c r="AP126" s="487"/>
      <c r="AQ126" s="487"/>
      <c r="AR126" s="487"/>
      <c r="AS126" s="487"/>
      <c r="AT126" s="487"/>
      <c r="AU126" s="487"/>
      <c r="AV126" s="487"/>
      <c r="AW126" s="487"/>
      <c r="AX126" s="487"/>
      <c r="AY126" s="487"/>
      <c r="AZ126" s="487"/>
      <c r="BA126" s="487"/>
      <c r="BB126" s="487"/>
      <c r="BC126" s="487"/>
      <c r="BD126" s="487"/>
      <c r="BE126" s="487"/>
      <c r="BF126" s="487"/>
      <c r="BG126" s="487"/>
      <c r="BH126" s="487"/>
      <c r="BI126" s="487"/>
      <c r="BJ126" s="487"/>
      <c r="BK126" s="487"/>
      <c r="BL126" s="487"/>
      <c r="BM126" s="487"/>
      <c r="BN126" s="487"/>
      <c r="BO126" s="487"/>
      <c r="BP126" s="487"/>
      <c r="BQ126" s="487"/>
      <c r="BR126" s="487"/>
      <c r="BS126" s="487"/>
      <c r="BT126" s="487"/>
      <c r="BU126" s="487"/>
      <c r="BV126" s="487"/>
      <c r="BW126" s="487"/>
      <c r="BX126" s="487"/>
      <c r="BY126" s="487"/>
      <c r="BZ126" s="487"/>
      <c r="CA126" s="487"/>
      <c r="CB126" s="487"/>
      <c r="CC126" s="487"/>
      <c r="CD126" s="487"/>
      <c r="CE126" s="487"/>
      <c r="CF126" s="487"/>
      <c r="CG126" s="487"/>
      <c r="CH126" s="487"/>
      <c r="CI126" s="487"/>
      <c r="CJ126" s="487"/>
      <c r="CK126" s="487"/>
      <c r="CL126" s="487"/>
      <c r="CM126" s="487"/>
      <c r="CN126" s="487"/>
      <c r="CO126" s="487"/>
      <c r="CP126" s="487"/>
      <c r="CQ126" s="487"/>
      <c r="CR126" s="487"/>
      <c r="CS126" s="487"/>
      <c r="CT126" s="487"/>
      <c r="CU126" s="487"/>
      <c r="CV126" s="487"/>
      <c r="CW126" s="487"/>
      <c r="CX126" s="487"/>
      <c r="CY126" s="487"/>
      <c r="CZ126" s="487"/>
      <c r="DA126" s="487"/>
      <c r="DB126" s="487"/>
      <c r="DC126" s="487"/>
      <c r="DD126" s="487"/>
      <c r="DE126" s="487"/>
      <c r="DF126" s="487"/>
      <c r="DG126" s="487"/>
      <c r="DH126" s="487"/>
      <c r="DI126" s="487"/>
      <c r="DJ126" s="487"/>
      <c r="DK126" s="487"/>
      <c r="DL126" s="487"/>
      <c r="DM126" s="487"/>
      <c r="DN126" s="487"/>
      <c r="DO126" s="487"/>
      <c r="DP126" s="487"/>
      <c r="DQ126" s="487"/>
      <c r="DR126" s="487"/>
      <c r="DS126" s="487"/>
      <c r="DT126" s="487"/>
      <c r="DU126" s="487"/>
      <c r="DV126" s="487"/>
      <c r="DW126" s="487"/>
      <c r="DX126" s="487"/>
      <c r="DY126" s="487"/>
      <c r="DZ126" s="487"/>
      <c r="EA126" s="487"/>
      <c r="EB126" s="487"/>
      <c r="EC126" s="487"/>
      <c r="ED126" s="487"/>
      <c r="EE126" s="487"/>
      <c r="EF126" s="487"/>
      <c r="EG126" s="487"/>
      <c r="EH126" s="487"/>
      <c r="EI126" s="487"/>
      <c r="EJ126" s="487"/>
      <c r="EK126" s="487"/>
      <c r="EL126" s="487"/>
      <c r="EM126" s="487"/>
      <c r="EN126" s="487"/>
      <c r="EO126" s="487"/>
      <c r="EP126" s="487"/>
      <c r="EQ126" s="487"/>
      <c r="ER126" s="487"/>
      <c r="ES126" s="487"/>
      <c r="ET126" s="487"/>
      <c r="EU126" s="487"/>
      <c r="EV126" s="487"/>
      <c r="EW126" s="487"/>
      <c r="EX126" s="487"/>
      <c r="EY126" s="487"/>
      <c r="EZ126" s="487"/>
      <c r="FA126" s="487"/>
      <c r="FB126" s="487"/>
      <c r="FC126" s="487"/>
      <c r="FD126" s="487"/>
      <c r="FE126" s="487"/>
      <c r="FF126" s="487"/>
      <c r="FG126" s="487"/>
      <c r="FH126" s="487"/>
      <c r="FI126" s="487"/>
      <c r="FJ126" s="487"/>
      <c r="FK126" s="487"/>
      <c r="FL126" s="487"/>
      <c r="FM126" s="487"/>
      <c r="FN126" s="487"/>
      <c r="FO126" s="487"/>
      <c r="FP126" s="487"/>
      <c r="FQ126" s="487"/>
      <c r="FR126" s="487"/>
      <c r="FS126" s="487"/>
    </row>
    <row r="127" spans="1:175">
      <c r="A127" s="354"/>
      <c r="B127" s="382" t="s">
        <v>70</v>
      </c>
      <c r="C127" s="370"/>
      <c r="D127" s="371"/>
      <c r="E127" s="370"/>
      <c r="F127" s="371"/>
      <c r="G127" s="370"/>
      <c r="H127" s="371"/>
      <c r="I127" s="370"/>
      <c r="J127" s="371"/>
      <c r="K127" s="370"/>
      <c r="L127" s="371"/>
      <c r="M127" s="370"/>
      <c r="N127" s="371"/>
      <c r="O127" s="380">
        <v>821691</v>
      </c>
      <c r="P127" s="371">
        <v>512669</v>
      </c>
    </row>
    <row r="128" spans="1:175">
      <c r="A128" s="354"/>
      <c r="B128" s="382" t="s">
        <v>71</v>
      </c>
      <c r="C128" s="370"/>
      <c r="D128" s="371"/>
      <c r="E128" s="370"/>
      <c r="F128" s="371"/>
      <c r="G128" s="370"/>
      <c r="H128" s="371"/>
      <c r="I128" s="370"/>
      <c r="J128" s="371"/>
      <c r="K128" s="370"/>
      <c r="L128" s="371"/>
      <c r="M128" s="370"/>
      <c r="N128" s="371"/>
      <c r="O128" s="380">
        <v>399642</v>
      </c>
      <c r="P128" s="371">
        <v>345906</v>
      </c>
    </row>
    <row r="129" spans="1:16">
      <c r="A129" s="343"/>
      <c r="B129" s="343"/>
      <c r="C129" s="343"/>
      <c r="D129" s="343"/>
      <c r="E129" s="343"/>
      <c r="F129" s="343"/>
      <c r="G129" s="343"/>
      <c r="H129" s="343"/>
      <c r="I129" s="343"/>
      <c r="J129" s="343"/>
      <c r="K129" s="343"/>
      <c r="L129" s="343"/>
      <c r="M129" s="343"/>
      <c r="N129" s="343"/>
      <c r="O129" s="343"/>
      <c r="P129" s="343"/>
    </row>
    <row r="130" spans="1:16">
      <c r="A130" s="343"/>
      <c r="B130" s="343"/>
      <c r="C130" s="343"/>
      <c r="D130" s="343"/>
      <c r="E130" s="343"/>
      <c r="F130" s="343"/>
      <c r="G130" s="343"/>
      <c r="H130" s="343"/>
      <c r="I130" s="343"/>
      <c r="J130" s="343"/>
      <c r="K130" s="343"/>
      <c r="L130" s="343"/>
      <c r="M130" s="343"/>
      <c r="N130" s="343"/>
      <c r="O130" s="343"/>
      <c r="P130" s="343"/>
    </row>
    <row r="131" spans="1:16" ht="12.75" customHeight="1">
      <c r="A131" s="551" t="s">
        <v>94</v>
      </c>
      <c r="B131" s="552"/>
      <c r="C131" s="543" t="s">
        <v>379</v>
      </c>
      <c r="D131" s="557">
        <v>0</v>
      </c>
      <c r="E131" s="543" t="s">
        <v>10</v>
      </c>
      <c r="F131" s="544">
        <v>0</v>
      </c>
      <c r="G131" s="543" t="s">
        <v>55</v>
      </c>
      <c r="H131" s="544">
        <v>0</v>
      </c>
      <c r="I131" s="543" t="s">
        <v>14</v>
      </c>
      <c r="J131" s="557">
        <v>0</v>
      </c>
      <c r="K131" s="543" t="s">
        <v>56</v>
      </c>
      <c r="L131" s="544">
        <v>0</v>
      </c>
      <c r="M131" s="543" t="s">
        <v>381</v>
      </c>
      <c r="N131" s="544">
        <v>0</v>
      </c>
      <c r="O131" s="543" t="s">
        <v>20</v>
      </c>
      <c r="P131" s="544">
        <v>0</v>
      </c>
    </row>
    <row r="132" spans="1:16">
      <c r="A132" s="553" t="s">
        <v>371</v>
      </c>
      <c r="B132" s="558"/>
      <c r="C132" s="358" t="s">
        <v>417</v>
      </c>
      <c r="D132" s="359" t="s">
        <v>419</v>
      </c>
      <c r="E132" s="358" t="s">
        <v>417</v>
      </c>
      <c r="F132" s="359" t="s">
        <v>419</v>
      </c>
      <c r="G132" s="358" t="s">
        <v>417</v>
      </c>
      <c r="H132" s="359" t="s">
        <v>419</v>
      </c>
      <c r="I132" s="358" t="s">
        <v>417</v>
      </c>
      <c r="J132" s="359" t="s">
        <v>419</v>
      </c>
      <c r="K132" s="358" t="s">
        <v>417</v>
      </c>
      <c r="L132" s="359" t="s">
        <v>419</v>
      </c>
      <c r="M132" s="358" t="s">
        <v>417</v>
      </c>
      <c r="N132" s="359" t="s">
        <v>419</v>
      </c>
      <c r="O132" s="358" t="s">
        <v>417</v>
      </c>
      <c r="P132" s="359" t="s">
        <v>419</v>
      </c>
    </row>
    <row r="133" spans="1:16">
      <c r="A133" s="559"/>
      <c r="B133" s="560"/>
      <c r="C133" s="360" t="s">
        <v>372</v>
      </c>
      <c r="D133" s="361" t="s">
        <v>372</v>
      </c>
      <c r="E133" s="360" t="s">
        <v>372</v>
      </c>
      <c r="F133" s="361" t="s">
        <v>372</v>
      </c>
      <c r="G133" s="360" t="s">
        <v>372</v>
      </c>
      <c r="H133" s="361" t="s">
        <v>372</v>
      </c>
      <c r="I133" s="360" t="s">
        <v>372</v>
      </c>
      <c r="J133" s="361" t="s">
        <v>372</v>
      </c>
      <c r="K133" s="360" t="s">
        <v>372</v>
      </c>
      <c r="L133" s="361" t="s">
        <v>372</v>
      </c>
      <c r="M133" s="360" t="s">
        <v>372</v>
      </c>
      <c r="N133" s="361" t="s">
        <v>372</v>
      </c>
      <c r="O133" s="360" t="s">
        <v>372</v>
      </c>
      <c r="P133" s="361" t="s">
        <v>372</v>
      </c>
    </row>
    <row r="134" spans="1:16">
      <c r="A134" s="343"/>
      <c r="B134" s="343"/>
      <c r="C134" s="343"/>
      <c r="D134" s="343"/>
      <c r="E134" s="343"/>
      <c r="F134" s="343"/>
      <c r="G134" s="343"/>
      <c r="H134" s="343"/>
      <c r="I134" s="343"/>
      <c r="J134" s="343"/>
      <c r="K134" s="343"/>
      <c r="L134" s="343"/>
      <c r="M134" s="343"/>
      <c r="N134" s="343"/>
      <c r="O134" s="343"/>
      <c r="P134" s="343"/>
    </row>
    <row r="135" spans="1:16">
      <c r="A135" s="353"/>
      <c r="B135" s="350" t="s">
        <v>348</v>
      </c>
      <c r="C135" s="372">
        <v>-33747</v>
      </c>
      <c r="D135" s="490">
        <v>-25404</v>
      </c>
      <c r="E135" s="372">
        <v>181676</v>
      </c>
      <c r="F135" s="390">
        <v>49399</v>
      </c>
      <c r="G135" s="372">
        <v>279039</v>
      </c>
      <c r="H135" s="390">
        <v>-9623</v>
      </c>
      <c r="I135" s="372">
        <v>592735</v>
      </c>
      <c r="J135" s="390">
        <v>608337</v>
      </c>
      <c r="K135" s="372">
        <v>309499</v>
      </c>
      <c r="L135" s="390">
        <v>257401</v>
      </c>
      <c r="M135" s="372">
        <v>16963</v>
      </c>
      <c r="N135" s="390">
        <v>594</v>
      </c>
      <c r="O135" s="372">
        <v>1346165</v>
      </c>
      <c r="P135" s="363">
        <v>880704</v>
      </c>
    </row>
    <row r="136" spans="1:16">
      <c r="A136" s="353"/>
      <c r="B136" s="350" t="s">
        <v>349</v>
      </c>
      <c r="C136" s="372">
        <v>-2289005</v>
      </c>
      <c r="D136" s="490">
        <v>197229</v>
      </c>
      <c r="E136" s="372">
        <v>-119221</v>
      </c>
      <c r="F136" s="390">
        <v>-44128</v>
      </c>
      <c r="G136" s="372">
        <v>-497725</v>
      </c>
      <c r="H136" s="390">
        <v>-2148422</v>
      </c>
      <c r="I136" s="372">
        <v>-339369</v>
      </c>
      <c r="J136" s="390">
        <v>-338920</v>
      </c>
      <c r="K136" s="372">
        <v>-154801</v>
      </c>
      <c r="L136" s="390">
        <v>-33993</v>
      </c>
      <c r="M136" s="372">
        <v>2303373</v>
      </c>
      <c r="N136" s="390">
        <v>-271674</v>
      </c>
      <c r="O136" s="372">
        <v>-1096748</v>
      </c>
      <c r="P136" s="363">
        <v>-2639908</v>
      </c>
    </row>
    <row r="137" spans="1:16">
      <c r="A137" s="353"/>
      <c r="B137" s="350" t="s">
        <v>350</v>
      </c>
      <c r="C137" s="372">
        <v>2517592</v>
      </c>
      <c r="D137" s="490">
        <v>-29265</v>
      </c>
      <c r="E137" s="372">
        <v>-37454</v>
      </c>
      <c r="F137" s="390">
        <v>-12004</v>
      </c>
      <c r="G137" s="372">
        <v>55374</v>
      </c>
      <c r="H137" s="390">
        <v>2376437</v>
      </c>
      <c r="I137" s="372">
        <v>-445431</v>
      </c>
      <c r="J137" s="390">
        <v>-373443</v>
      </c>
      <c r="K137" s="372">
        <v>-173962</v>
      </c>
      <c r="L137" s="390">
        <v>-206016</v>
      </c>
      <c r="M137" s="372">
        <v>-2320340</v>
      </c>
      <c r="N137" s="390">
        <v>271220</v>
      </c>
      <c r="O137" s="372">
        <v>-404221</v>
      </c>
      <c r="P137" s="363">
        <v>2026929</v>
      </c>
    </row>
    <row r="138" spans="1:16" s="340" customFormat="1"/>
    <row r="139" spans="1:16" s="340" customFormat="1"/>
    <row r="140" spans="1:16" s="340" customFormat="1"/>
    <row r="141" spans="1:16" s="340" customFormat="1"/>
    <row r="142" spans="1:16" s="340" customFormat="1"/>
    <row r="143" spans="1:16" s="340" customFormat="1"/>
    <row r="144" spans="1:16" s="340" customFormat="1"/>
    <row r="145" s="340" customFormat="1"/>
    <row r="146" s="340" customFormat="1"/>
    <row r="147" s="340" customFormat="1"/>
    <row r="148" s="340" customFormat="1"/>
    <row r="149" s="340" customFormat="1"/>
    <row r="150" s="340" customFormat="1"/>
    <row r="151" s="340" customFormat="1"/>
    <row r="152" s="340" customFormat="1"/>
    <row r="153" s="340" customFormat="1"/>
    <row r="154" s="340" customFormat="1"/>
    <row r="155" s="340" customFormat="1"/>
    <row r="156" s="340" customFormat="1"/>
    <row r="157" s="340" customFormat="1"/>
    <row r="158" s="340" customFormat="1"/>
    <row r="159" s="340" customFormat="1"/>
    <row r="160" s="340" customFormat="1"/>
    <row r="161" s="340" customFormat="1"/>
    <row r="162" s="340" customFormat="1"/>
    <row r="163" s="340" customFormat="1"/>
    <row r="164" s="340" customFormat="1"/>
    <row r="165" s="340" customFormat="1"/>
    <row r="166" s="340" customFormat="1"/>
    <row r="167" s="340" customFormat="1"/>
    <row r="168" s="340" customFormat="1"/>
    <row r="169" s="340" customFormat="1"/>
    <row r="170" s="340" customFormat="1"/>
    <row r="171" s="340" customFormat="1"/>
    <row r="172" s="340" customFormat="1"/>
    <row r="173" s="340" customFormat="1"/>
    <row r="174" s="340" customFormat="1"/>
    <row r="175" s="340" customFormat="1"/>
    <row r="176" s="340" customFormat="1"/>
    <row r="177" s="340" customFormat="1"/>
    <row r="178" s="340" customFormat="1"/>
    <row r="179" s="340" customFormat="1"/>
    <row r="180" s="340" customFormat="1"/>
    <row r="181" s="340" customFormat="1"/>
    <row r="182" s="340" customFormat="1"/>
    <row r="183" s="340" customFormat="1"/>
    <row r="184" s="340" customFormat="1"/>
    <row r="185" s="340" customFormat="1"/>
    <row r="186" s="340" customFormat="1"/>
    <row r="187" s="340" customFormat="1"/>
    <row r="188" s="340" customFormat="1"/>
    <row r="189" s="340" customFormat="1"/>
    <row r="190" s="340" customFormat="1"/>
    <row r="191" s="340" customFormat="1"/>
    <row r="192" s="340" customFormat="1"/>
    <row r="193" s="340" customFormat="1"/>
    <row r="194" s="340" customFormat="1"/>
    <row r="195" s="340" customFormat="1"/>
    <row r="196" s="340" customFormat="1"/>
    <row r="197" s="340" customFormat="1"/>
    <row r="198" s="340" customFormat="1"/>
    <row r="199" s="340" customFormat="1"/>
    <row r="200" s="340" customFormat="1"/>
    <row r="201" s="340" customFormat="1"/>
  </sheetData>
  <mergeCells count="36">
    <mergeCell ref="M131:N131"/>
    <mergeCell ref="A132:B133"/>
    <mergeCell ref="A70:B71"/>
    <mergeCell ref="A131:B131"/>
    <mergeCell ref="C131:D131"/>
    <mergeCell ref="E131:F131"/>
    <mergeCell ref="K1:L1"/>
    <mergeCell ref="G131:H131"/>
    <mergeCell ref="I131:J131"/>
    <mergeCell ref="K131:L131"/>
    <mergeCell ref="O32:P32"/>
    <mergeCell ref="A33:B34"/>
    <mergeCell ref="A69:B69"/>
    <mergeCell ref="C69:D69"/>
    <mergeCell ref="E69:F69"/>
    <mergeCell ref="G69:H69"/>
    <mergeCell ref="I69:J69"/>
    <mergeCell ref="K69:L69"/>
    <mergeCell ref="M69:N69"/>
    <mergeCell ref="O69:P69"/>
    <mergeCell ref="O131:P131"/>
    <mergeCell ref="M1:N1"/>
    <mergeCell ref="O1:P1"/>
    <mergeCell ref="A2:B3"/>
    <mergeCell ref="A32:B32"/>
    <mergeCell ref="C32:D32"/>
    <mergeCell ref="E32:F32"/>
    <mergeCell ref="G32:H32"/>
    <mergeCell ref="I32:J32"/>
    <mergeCell ref="K32:L32"/>
    <mergeCell ref="M32:N32"/>
    <mergeCell ref="A1:B1"/>
    <mergeCell ref="C1:D1"/>
    <mergeCell ref="E1:F1"/>
    <mergeCell ref="G1:H1"/>
    <mergeCell ref="I1:J1"/>
  </mergeCells>
  <pageMargins left="0.7" right="0.7" top="0.75" bottom="0.75" header="0.3" footer="0.3"/>
  <pageSetup paperSize="9" orientation="portrait" horizontalDpi="4294967295" verticalDpi="4294967295"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42"/>
  <sheetViews>
    <sheetView zoomScaleNormal="100" workbookViewId="0">
      <selection activeCell="F59" sqref="F59"/>
    </sheetView>
  </sheetViews>
  <sheetFormatPr baseColWidth="10" defaultRowHeight="12.75"/>
  <cols>
    <col min="1" max="1" width="7" style="343" customWidth="1"/>
    <col min="2" max="2" width="70.140625" style="343" customWidth="1"/>
    <col min="3" max="10" width="16.85546875" style="343" customWidth="1"/>
    <col min="11" max="16384" width="11.42578125" style="340"/>
  </cols>
  <sheetData>
    <row r="3" spans="1:10">
      <c r="A3" s="551" t="s">
        <v>179</v>
      </c>
      <c r="B3" s="552"/>
      <c r="C3" s="545" t="s">
        <v>93</v>
      </c>
      <c r="D3" s="546"/>
      <c r="E3" s="545" t="s">
        <v>54</v>
      </c>
      <c r="F3" s="546"/>
      <c r="G3" s="545" t="s">
        <v>411</v>
      </c>
      <c r="H3" s="546"/>
      <c r="I3" s="545" t="s">
        <v>20</v>
      </c>
      <c r="J3" s="546"/>
    </row>
    <row r="4" spans="1:10">
      <c r="A4" s="547" t="s">
        <v>351</v>
      </c>
      <c r="B4" s="564"/>
      <c r="C4" s="358" t="s">
        <v>417</v>
      </c>
      <c r="D4" s="359" t="s">
        <v>404</v>
      </c>
      <c r="E4" s="358" t="str">
        <f t="shared" ref="E4:J4" si="0">C4</f>
        <v>09/30/2019</v>
      </c>
      <c r="F4" s="359" t="str">
        <f t="shared" si="0"/>
        <v>12/31/2018</v>
      </c>
      <c r="G4" s="358" t="str">
        <f t="shared" si="0"/>
        <v>09/30/2019</v>
      </c>
      <c r="H4" s="359" t="str">
        <f t="shared" si="0"/>
        <v>12/31/2018</v>
      </c>
      <c r="I4" s="358" t="str">
        <f t="shared" si="0"/>
        <v>09/30/2019</v>
      </c>
      <c r="J4" s="359" t="str">
        <f t="shared" si="0"/>
        <v>12/31/2018</v>
      </c>
    </row>
    <row r="5" spans="1:10">
      <c r="A5" s="565"/>
      <c r="B5" s="566"/>
      <c r="C5" s="360" t="s">
        <v>372</v>
      </c>
      <c r="D5" s="361" t="s">
        <v>372</v>
      </c>
      <c r="E5" s="360" t="s">
        <v>372</v>
      </c>
      <c r="F5" s="361" t="s">
        <v>372</v>
      </c>
      <c r="G5" s="360" t="s">
        <v>372</v>
      </c>
      <c r="H5" s="361" t="s">
        <v>372</v>
      </c>
      <c r="I5" s="360" t="s">
        <v>372</v>
      </c>
      <c r="J5" s="361" t="s">
        <v>372</v>
      </c>
    </row>
    <row r="6" spans="1:10" s="470" customFormat="1">
      <c r="A6" s="351" t="s">
        <v>352</v>
      </c>
      <c r="B6" s="500"/>
      <c r="C6" s="366">
        <v>1386963</v>
      </c>
      <c r="D6" s="369">
        <v>1637118</v>
      </c>
      <c r="E6" s="366">
        <v>4207439</v>
      </c>
      <c r="F6" s="369">
        <v>4219859</v>
      </c>
      <c r="G6" s="366">
        <v>694775</v>
      </c>
      <c r="H6" s="369">
        <v>527009</v>
      </c>
      <c r="I6" s="366">
        <v>6289177</v>
      </c>
      <c r="J6" s="369">
        <v>6383986</v>
      </c>
    </row>
    <row r="7" spans="1:10">
      <c r="A7" s="352"/>
      <c r="B7" s="342" t="s">
        <v>287</v>
      </c>
      <c r="C7" s="362">
        <v>553666</v>
      </c>
      <c r="D7" s="364">
        <v>741159</v>
      </c>
      <c r="E7" s="362">
        <v>412336</v>
      </c>
      <c r="F7" s="364">
        <v>599445</v>
      </c>
      <c r="G7" s="362">
        <v>674238</v>
      </c>
      <c r="H7" s="364">
        <v>563681</v>
      </c>
      <c r="I7" s="362">
        <v>1640240</v>
      </c>
      <c r="J7" s="364">
        <v>1904285</v>
      </c>
    </row>
    <row r="8" spans="1:10">
      <c r="A8" s="352"/>
      <c r="B8" s="342" t="s">
        <v>288</v>
      </c>
      <c r="C8" s="362">
        <v>162762</v>
      </c>
      <c r="D8" s="364">
        <v>133524</v>
      </c>
      <c r="E8" s="362">
        <v>103795</v>
      </c>
      <c r="F8" s="364">
        <v>42367</v>
      </c>
      <c r="G8" s="362">
        <v>39276</v>
      </c>
      <c r="H8" s="364">
        <v>34502</v>
      </c>
      <c r="I8" s="362">
        <v>305833</v>
      </c>
      <c r="J8" s="364">
        <v>210393</v>
      </c>
    </row>
    <row r="9" spans="1:10">
      <c r="A9" s="352"/>
      <c r="B9" s="342" t="s">
        <v>289</v>
      </c>
      <c r="C9" s="362">
        <v>73382</v>
      </c>
      <c r="D9" s="364">
        <v>45867</v>
      </c>
      <c r="E9" s="362">
        <v>209850</v>
      </c>
      <c r="F9" s="364">
        <v>221676</v>
      </c>
      <c r="G9" s="362">
        <v>41905</v>
      </c>
      <c r="H9" s="364">
        <v>40189</v>
      </c>
      <c r="I9" s="362">
        <v>325137</v>
      </c>
      <c r="J9" s="364">
        <v>307732</v>
      </c>
    </row>
    <row r="10" spans="1:10">
      <c r="A10" s="352"/>
      <c r="B10" s="342" t="s">
        <v>290</v>
      </c>
      <c r="C10" s="362">
        <v>429691</v>
      </c>
      <c r="D10" s="364">
        <v>505920</v>
      </c>
      <c r="E10" s="362">
        <v>3105947</v>
      </c>
      <c r="F10" s="364">
        <v>3037418</v>
      </c>
      <c r="G10" s="362">
        <v>10257</v>
      </c>
      <c r="H10" s="364">
        <v>7684</v>
      </c>
      <c r="I10" s="362">
        <v>3545895</v>
      </c>
      <c r="J10" s="364">
        <v>3551022</v>
      </c>
    </row>
    <row r="11" spans="1:10">
      <c r="A11" s="352"/>
      <c r="B11" s="342" t="s">
        <v>291</v>
      </c>
      <c r="C11" s="362">
        <v>96241</v>
      </c>
      <c r="D11" s="364">
        <v>141223</v>
      </c>
      <c r="E11" s="362">
        <v>18364</v>
      </c>
      <c r="F11" s="364">
        <v>16585</v>
      </c>
      <c r="G11" s="362">
        <v>-100520</v>
      </c>
      <c r="H11" s="364">
        <v>-143471</v>
      </c>
      <c r="I11" s="362">
        <v>14085</v>
      </c>
      <c r="J11" s="364">
        <v>14337</v>
      </c>
    </row>
    <row r="12" spans="1:10">
      <c r="A12" s="352"/>
      <c r="B12" s="344" t="s">
        <v>292</v>
      </c>
      <c r="C12" s="362">
        <v>57876</v>
      </c>
      <c r="D12" s="364">
        <v>55723</v>
      </c>
      <c r="E12" s="362">
        <v>325909</v>
      </c>
      <c r="F12" s="364">
        <v>283369</v>
      </c>
      <c r="G12" s="362">
        <v>375</v>
      </c>
      <c r="H12" s="364">
        <v>306</v>
      </c>
      <c r="I12" s="362">
        <v>384160</v>
      </c>
      <c r="J12" s="364">
        <v>339398</v>
      </c>
    </row>
    <row r="13" spans="1:10">
      <c r="A13" s="352"/>
      <c r="B13" s="344" t="s">
        <v>293</v>
      </c>
      <c r="C13" s="362">
        <v>13345</v>
      </c>
      <c r="D13" s="364">
        <v>13702</v>
      </c>
      <c r="E13" s="362">
        <v>25770</v>
      </c>
      <c r="F13" s="364">
        <v>13174</v>
      </c>
      <c r="G13" s="362">
        <v>29244</v>
      </c>
      <c r="H13" s="364">
        <v>24118</v>
      </c>
      <c r="I13" s="362">
        <v>68359</v>
      </c>
      <c r="J13" s="364">
        <v>50994</v>
      </c>
    </row>
    <row r="14" spans="1:10">
      <c r="D14" s="347"/>
      <c r="E14" s="347"/>
      <c r="F14" s="347"/>
      <c r="G14" s="347"/>
      <c r="H14" s="347"/>
      <c r="I14" s="347"/>
      <c r="J14" s="347"/>
    </row>
    <row r="15" spans="1:10">
      <c r="A15" s="352"/>
      <c r="B15" s="344" t="s">
        <v>294</v>
      </c>
      <c r="C15" s="362">
        <v>0</v>
      </c>
      <c r="D15" s="364">
        <v>0</v>
      </c>
      <c r="E15" s="362">
        <v>5468</v>
      </c>
      <c r="F15" s="364">
        <v>5825</v>
      </c>
      <c r="G15" s="362">
        <v>0</v>
      </c>
      <c r="H15" s="364">
        <v>0</v>
      </c>
      <c r="I15" s="362">
        <v>5468</v>
      </c>
      <c r="J15" s="364">
        <v>5825</v>
      </c>
    </row>
    <row r="16" spans="1:10">
      <c r="D16" s="347"/>
      <c r="E16" s="347"/>
      <c r="F16" s="347"/>
      <c r="G16" s="347"/>
      <c r="H16" s="347"/>
      <c r="I16" s="347"/>
      <c r="J16" s="347"/>
    </row>
    <row r="17" spans="1:10" s="470" customFormat="1">
      <c r="A17" s="351" t="s">
        <v>353</v>
      </c>
      <c r="B17" s="500"/>
      <c r="C17" s="366">
        <v>5162005</v>
      </c>
      <c r="D17" s="367">
        <v>5782238</v>
      </c>
      <c r="E17" s="366">
        <v>15345543</v>
      </c>
      <c r="F17" s="367">
        <v>15020507</v>
      </c>
      <c r="G17" s="366">
        <v>1083211</v>
      </c>
      <c r="H17" s="367">
        <v>209625</v>
      </c>
      <c r="I17" s="366">
        <v>21590759</v>
      </c>
      <c r="J17" s="369">
        <v>21012370</v>
      </c>
    </row>
    <row r="18" spans="1:10">
      <c r="A18" s="352"/>
      <c r="B18" s="342" t="s">
        <v>295</v>
      </c>
      <c r="C18" s="362">
        <v>332087</v>
      </c>
      <c r="D18" s="364">
        <v>366602</v>
      </c>
      <c r="E18" s="362">
        <v>2515611</v>
      </c>
      <c r="F18" s="364">
        <v>2429718</v>
      </c>
      <c r="G18" s="362">
        <v>145</v>
      </c>
      <c r="H18" s="364">
        <v>155</v>
      </c>
      <c r="I18" s="362">
        <v>2847843</v>
      </c>
      <c r="J18" s="364">
        <v>2796475</v>
      </c>
    </row>
    <row r="19" spans="1:10">
      <c r="A19" s="352"/>
      <c r="B19" s="342" t="s">
        <v>296</v>
      </c>
      <c r="C19" s="362">
        <v>30702</v>
      </c>
      <c r="D19" s="364">
        <v>21552</v>
      </c>
      <c r="E19" s="362">
        <v>2725031</v>
      </c>
      <c r="F19" s="364">
        <v>1114885</v>
      </c>
      <c r="G19" s="362">
        <v>4292</v>
      </c>
      <c r="H19" s="364">
        <v>4271</v>
      </c>
      <c r="I19" s="362">
        <v>2760025</v>
      </c>
      <c r="J19" s="364">
        <v>1140708</v>
      </c>
    </row>
    <row r="20" spans="1:10">
      <c r="A20" s="352"/>
      <c r="B20" s="342" t="s">
        <v>297</v>
      </c>
      <c r="C20" s="362">
        <v>330977</v>
      </c>
      <c r="D20" s="364">
        <v>408367</v>
      </c>
      <c r="E20" s="362">
        <v>276044</v>
      </c>
      <c r="F20" s="364">
        <v>498083</v>
      </c>
      <c r="G20" s="362">
        <v>58</v>
      </c>
      <c r="H20" s="364">
        <v>58</v>
      </c>
      <c r="I20" s="362">
        <v>607079</v>
      </c>
      <c r="J20" s="364">
        <v>906508</v>
      </c>
    </row>
    <row r="21" spans="1:10">
      <c r="A21" s="352"/>
      <c r="B21" s="342" t="s">
        <v>298</v>
      </c>
      <c r="C21" s="362">
        <v>38656</v>
      </c>
      <c r="D21" s="364">
        <v>3664</v>
      </c>
      <c r="E21" s="362">
        <v>71</v>
      </c>
      <c r="F21" s="364">
        <v>108</v>
      </c>
      <c r="G21" s="362">
        <v>-37750</v>
      </c>
      <c r="H21" s="364">
        <v>-2120</v>
      </c>
      <c r="I21" s="362">
        <v>977</v>
      </c>
      <c r="J21" s="364">
        <v>1652</v>
      </c>
    </row>
    <row r="22" spans="1:10">
      <c r="A22" s="352"/>
      <c r="B22" s="342" t="s">
        <v>299</v>
      </c>
      <c r="C22" s="362">
        <v>102060</v>
      </c>
      <c r="D22" s="364">
        <v>379400</v>
      </c>
      <c r="E22" s="362">
        <v>1647</v>
      </c>
      <c r="F22" s="364">
        <v>372</v>
      </c>
      <c r="G22" s="362">
        <v>-102209</v>
      </c>
      <c r="H22" s="364">
        <v>-377176</v>
      </c>
      <c r="I22" s="362">
        <v>1498</v>
      </c>
      <c r="J22" s="364">
        <v>2596</v>
      </c>
    </row>
    <row r="23" spans="1:10">
      <c r="A23" s="352"/>
      <c r="B23" s="342" t="s">
        <v>300</v>
      </c>
      <c r="C23" s="362">
        <v>54607</v>
      </c>
      <c r="D23" s="364">
        <v>52076</v>
      </c>
      <c r="E23" s="362">
        <v>5312215</v>
      </c>
      <c r="F23" s="364">
        <v>5761420</v>
      </c>
      <c r="G23" s="362">
        <v>13669</v>
      </c>
      <c r="H23" s="364">
        <v>13793</v>
      </c>
      <c r="I23" s="362">
        <v>5380491</v>
      </c>
      <c r="J23" s="364">
        <v>5827289</v>
      </c>
    </row>
    <row r="24" spans="1:10">
      <c r="A24" s="352"/>
      <c r="B24" s="342" t="s">
        <v>301</v>
      </c>
      <c r="C24" s="362">
        <v>0</v>
      </c>
      <c r="D24" s="364">
        <v>10729</v>
      </c>
      <c r="E24" s="362">
        <v>0</v>
      </c>
      <c r="F24" s="364">
        <v>662218</v>
      </c>
      <c r="G24" s="362">
        <v>1138093</v>
      </c>
      <c r="H24" s="364">
        <v>532623</v>
      </c>
      <c r="I24" s="362">
        <v>1138093</v>
      </c>
      <c r="J24" s="364">
        <v>1205570</v>
      </c>
    </row>
    <row r="25" spans="1:10">
      <c r="A25" s="352"/>
      <c r="B25" s="342" t="s">
        <v>302</v>
      </c>
      <c r="C25" s="362">
        <v>4230672</v>
      </c>
      <c r="D25" s="364">
        <v>4513951</v>
      </c>
      <c r="E25" s="362">
        <v>4223362</v>
      </c>
      <c r="F25" s="364">
        <v>4167112</v>
      </c>
      <c r="G25" s="362">
        <v>10127</v>
      </c>
      <c r="H25" s="364">
        <v>5764</v>
      </c>
      <c r="I25" s="362">
        <v>8464161</v>
      </c>
      <c r="J25" s="364">
        <v>8686827</v>
      </c>
    </row>
    <row r="26" spans="1:10">
      <c r="A26" s="352"/>
      <c r="B26" s="342" t="s">
        <v>303</v>
      </c>
      <c r="C26" s="362">
        <v>0</v>
      </c>
      <c r="D26" s="364">
        <v>0</v>
      </c>
      <c r="E26" s="362">
        <v>9940</v>
      </c>
      <c r="F26" s="364">
        <v>11708</v>
      </c>
      <c r="G26" s="362">
        <v>0</v>
      </c>
      <c r="H26" s="364">
        <v>0</v>
      </c>
      <c r="I26" s="362">
        <v>9940</v>
      </c>
      <c r="J26" s="364">
        <v>11708</v>
      </c>
    </row>
    <row r="27" spans="1:10">
      <c r="A27" s="352"/>
      <c r="B27" s="342" t="s">
        <v>304</v>
      </c>
      <c r="C27" s="362">
        <v>42244</v>
      </c>
      <c r="D27" s="364">
        <v>25897</v>
      </c>
      <c r="E27" s="362">
        <v>281622</v>
      </c>
      <c r="F27" s="364">
        <v>374883</v>
      </c>
      <c r="G27" s="362">
        <v>56786</v>
      </c>
      <c r="H27" s="364">
        <v>32257</v>
      </c>
      <c r="I27" s="362">
        <v>380652</v>
      </c>
      <c r="J27" s="364">
        <v>433037</v>
      </c>
    </row>
    <row r="29" spans="1:10">
      <c r="A29" s="351" t="s">
        <v>354</v>
      </c>
      <c r="B29" s="341"/>
      <c r="C29" s="366">
        <v>6548968</v>
      </c>
      <c r="D29" s="367">
        <v>7419356</v>
      </c>
      <c r="E29" s="366">
        <v>19552982</v>
      </c>
      <c r="F29" s="367">
        <v>19240366</v>
      </c>
      <c r="G29" s="366">
        <v>1777986</v>
      </c>
      <c r="H29" s="367">
        <v>736634</v>
      </c>
      <c r="I29" s="366">
        <v>27879936</v>
      </c>
      <c r="J29" s="367">
        <v>27396356</v>
      </c>
    </row>
    <row r="32" spans="1:10">
      <c r="C32" s="347"/>
      <c r="D32" s="347"/>
      <c r="E32" s="347"/>
      <c r="F32" s="347"/>
      <c r="G32" s="347"/>
      <c r="H32" s="347"/>
      <c r="I32" s="347"/>
      <c r="J32" s="347"/>
    </row>
    <row r="34" spans="1:10">
      <c r="A34" s="551" t="s">
        <v>179</v>
      </c>
      <c r="B34" s="552"/>
      <c r="C34" s="545" t="s">
        <v>93</v>
      </c>
      <c r="D34" s="546"/>
      <c r="E34" s="545" t="s">
        <v>54</v>
      </c>
      <c r="F34" s="546"/>
      <c r="G34" s="545" t="s">
        <v>411</v>
      </c>
      <c r="H34" s="546"/>
      <c r="I34" s="545" t="s">
        <v>20</v>
      </c>
      <c r="J34" s="546"/>
    </row>
    <row r="35" spans="1:10">
      <c r="A35" s="553" t="s">
        <v>355</v>
      </c>
      <c r="B35" s="561"/>
      <c r="C35" s="358" t="str">
        <f t="shared" ref="C35:J35" si="1">C4</f>
        <v>09/30/2019</v>
      </c>
      <c r="D35" s="359" t="str">
        <f t="shared" si="1"/>
        <v>12/31/2018</v>
      </c>
      <c r="E35" s="358" t="str">
        <f t="shared" si="1"/>
        <v>09/30/2019</v>
      </c>
      <c r="F35" s="359" t="str">
        <f t="shared" si="1"/>
        <v>12/31/2018</v>
      </c>
      <c r="G35" s="358" t="str">
        <f t="shared" si="1"/>
        <v>09/30/2019</v>
      </c>
      <c r="H35" s="359" t="str">
        <f t="shared" si="1"/>
        <v>12/31/2018</v>
      </c>
      <c r="I35" s="358" t="str">
        <f t="shared" si="1"/>
        <v>09/30/2019</v>
      </c>
      <c r="J35" s="359" t="str">
        <f t="shared" si="1"/>
        <v>12/31/2018</v>
      </c>
    </row>
    <row r="36" spans="1:10">
      <c r="A36" s="562"/>
      <c r="B36" s="563"/>
      <c r="C36" s="360" t="s">
        <v>372</v>
      </c>
      <c r="D36" s="361" t="s">
        <v>372</v>
      </c>
      <c r="E36" s="360" t="s">
        <v>372</v>
      </c>
      <c r="F36" s="361" t="s">
        <v>372</v>
      </c>
      <c r="G36" s="360" t="s">
        <v>372</v>
      </c>
      <c r="H36" s="361" t="s">
        <v>372</v>
      </c>
      <c r="I36" s="360" t="s">
        <v>372</v>
      </c>
      <c r="J36" s="361" t="s">
        <v>372</v>
      </c>
    </row>
    <row r="37" spans="1:10" s="470" customFormat="1">
      <c r="A37" s="351" t="s">
        <v>356</v>
      </c>
      <c r="B37" s="500"/>
      <c r="C37" s="366">
        <v>1409889</v>
      </c>
      <c r="D37" s="369">
        <v>1682438</v>
      </c>
      <c r="E37" s="366">
        <v>4580391</v>
      </c>
      <c r="F37" s="369">
        <v>5064636</v>
      </c>
      <c r="G37" s="366">
        <v>-7534</v>
      </c>
      <c r="H37" s="369">
        <v>2903682</v>
      </c>
      <c r="I37" s="366">
        <v>5982746</v>
      </c>
      <c r="J37" s="369">
        <v>9650756</v>
      </c>
    </row>
    <row r="38" spans="1:10">
      <c r="A38" s="352"/>
      <c r="B38" s="342" t="s">
        <v>305</v>
      </c>
      <c r="C38" s="362">
        <v>485640</v>
      </c>
      <c r="D38" s="364">
        <v>557288</v>
      </c>
      <c r="E38" s="362">
        <v>668906</v>
      </c>
      <c r="F38" s="364">
        <v>701883</v>
      </c>
      <c r="G38" s="362">
        <v>372436</v>
      </c>
      <c r="H38" s="364">
        <v>388928</v>
      </c>
      <c r="I38" s="362">
        <v>1526982</v>
      </c>
      <c r="J38" s="364">
        <v>1648099</v>
      </c>
    </row>
    <row r="39" spans="1:10">
      <c r="A39" s="352"/>
      <c r="B39" s="342" t="s">
        <v>306</v>
      </c>
      <c r="C39" s="362">
        <v>525565</v>
      </c>
      <c r="D39" s="364">
        <v>748149</v>
      </c>
      <c r="E39" s="362">
        <v>2771982</v>
      </c>
      <c r="F39" s="364">
        <v>3175386</v>
      </c>
      <c r="G39" s="362">
        <v>46476</v>
      </c>
      <c r="H39" s="364">
        <v>192712</v>
      </c>
      <c r="I39" s="362">
        <v>3344023</v>
      </c>
      <c r="J39" s="364">
        <v>4116247</v>
      </c>
    </row>
    <row r="40" spans="1:10">
      <c r="A40" s="352"/>
      <c r="B40" s="342" t="s">
        <v>307</v>
      </c>
      <c r="C40" s="362">
        <v>152522</v>
      </c>
      <c r="D40" s="364">
        <v>112196</v>
      </c>
      <c r="E40" s="362">
        <v>675470</v>
      </c>
      <c r="F40" s="364">
        <v>586817</v>
      </c>
      <c r="G40" s="362">
        <v>-455479</v>
      </c>
      <c r="H40" s="364">
        <v>2297655</v>
      </c>
      <c r="I40" s="362">
        <v>372513</v>
      </c>
      <c r="J40" s="364">
        <v>2996668</v>
      </c>
    </row>
    <row r="41" spans="1:10">
      <c r="A41" s="352"/>
      <c r="B41" s="342" t="s">
        <v>308</v>
      </c>
      <c r="C41" s="362">
        <v>75095</v>
      </c>
      <c r="D41" s="364">
        <v>74524</v>
      </c>
      <c r="E41" s="362">
        <v>189262</v>
      </c>
      <c r="F41" s="364">
        <v>347174</v>
      </c>
      <c r="G41" s="362">
        <v>1165</v>
      </c>
      <c r="H41" s="364">
        <v>1165</v>
      </c>
      <c r="I41" s="362">
        <v>265522</v>
      </c>
      <c r="J41" s="364">
        <v>422863</v>
      </c>
    </row>
    <row r="42" spans="1:10">
      <c r="A42" s="352"/>
      <c r="B42" s="342" t="s">
        <v>309</v>
      </c>
      <c r="C42" s="362">
        <v>106203</v>
      </c>
      <c r="D42" s="364">
        <v>150391</v>
      </c>
      <c r="E42" s="362">
        <v>72166</v>
      </c>
      <c r="F42" s="364">
        <v>42357</v>
      </c>
      <c r="G42" s="362">
        <v>4729</v>
      </c>
      <c r="H42" s="364">
        <v>176</v>
      </c>
      <c r="I42" s="362">
        <v>183098</v>
      </c>
      <c r="J42" s="364">
        <v>192924</v>
      </c>
    </row>
    <row r="43" spans="1:10">
      <c r="A43" s="352"/>
      <c r="B43" s="342" t="s">
        <v>310</v>
      </c>
      <c r="C43" s="362">
        <v>0</v>
      </c>
      <c r="D43" s="364">
        <v>0</v>
      </c>
      <c r="E43" s="362">
        <v>0</v>
      </c>
      <c r="F43" s="364">
        <v>0</v>
      </c>
      <c r="G43" s="362">
        <v>0</v>
      </c>
      <c r="H43" s="364">
        <v>0</v>
      </c>
      <c r="I43" s="362">
        <v>0</v>
      </c>
      <c r="J43" s="364">
        <v>0</v>
      </c>
    </row>
    <row r="44" spans="1:10">
      <c r="A44" s="352"/>
      <c r="B44" s="342" t="s">
        <v>311</v>
      </c>
      <c r="C44" s="362">
        <v>64864</v>
      </c>
      <c r="D44" s="364">
        <v>39890</v>
      </c>
      <c r="E44" s="362">
        <v>199006</v>
      </c>
      <c r="F44" s="364">
        <v>207184</v>
      </c>
      <c r="G44" s="362">
        <v>23139</v>
      </c>
      <c r="H44" s="364">
        <v>23046</v>
      </c>
      <c r="I44" s="362">
        <v>287009</v>
      </c>
      <c r="J44" s="364">
        <v>270120</v>
      </c>
    </row>
    <row r="45" spans="1:10">
      <c r="C45" s="347"/>
      <c r="D45" s="347"/>
      <c r="E45" s="347"/>
      <c r="F45" s="347"/>
      <c r="G45" s="347"/>
      <c r="H45" s="347"/>
      <c r="I45" s="347"/>
      <c r="J45" s="347"/>
    </row>
    <row r="46" spans="1:10" ht="24">
      <c r="A46" s="352"/>
      <c r="B46" s="344" t="s">
        <v>312</v>
      </c>
      <c r="C46" s="362">
        <v>0</v>
      </c>
      <c r="D46" s="364">
        <v>0</v>
      </c>
      <c r="E46" s="362">
        <v>3599</v>
      </c>
      <c r="F46" s="364">
        <v>3835</v>
      </c>
      <c r="G46" s="362">
        <v>0</v>
      </c>
      <c r="H46" s="364">
        <v>0</v>
      </c>
      <c r="I46" s="362">
        <v>3599</v>
      </c>
      <c r="J46" s="364">
        <v>3835</v>
      </c>
    </row>
    <row r="47" spans="1:10">
      <c r="C47" s="347"/>
      <c r="D47" s="347"/>
      <c r="E47" s="347"/>
      <c r="F47" s="347"/>
      <c r="G47" s="347"/>
      <c r="H47" s="347"/>
      <c r="I47" s="347"/>
      <c r="J47" s="347"/>
    </row>
    <row r="48" spans="1:10" s="470" customFormat="1">
      <c r="A48" s="351" t="s">
        <v>357</v>
      </c>
      <c r="B48" s="500"/>
      <c r="C48" s="366">
        <v>1439277</v>
      </c>
      <c r="D48" s="369">
        <v>1671572</v>
      </c>
      <c r="E48" s="366">
        <v>8041598</v>
      </c>
      <c r="F48" s="369">
        <v>6625127</v>
      </c>
      <c r="G48" s="366">
        <v>563945</v>
      </c>
      <c r="H48" s="369">
        <v>617001</v>
      </c>
      <c r="I48" s="366">
        <v>10044820</v>
      </c>
      <c r="J48" s="369">
        <v>8913700</v>
      </c>
    </row>
    <row r="49" spans="1:10">
      <c r="A49" s="352"/>
      <c r="B49" s="342" t="s">
        <v>305</v>
      </c>
      <c r="C49" s="362">
        <v>887316</v>
      </c>
      <c r="D49" s="364">
        <v>1117237</v>
      </c>
      <c r="E49" s="362">
        <v>3331760</v>
      </c>
      <c r="F49" s="364">
        <v>2903618</v>
      </c>
      <c r="G49" s="362">
        <v>599286</v>
      </c>
      <c r="H49" s="364">
        <v>601013</v>
      </c>
      <c r="I49" s="362">
        <v>4818362</v>
      </c>
      <c r="J49" s="364">
        <v>4621868</v>
      </c>
    </row>
    <row r="50" spans="1:10">
      <c r="A50" s="352"/>
      <c r="B50" s="342" t="s">
        <v>306</v>
      </c>
      <c r="C50" s="362">
        <v>4166</v>
      </c>
      <c r="D50" s="364">
        <v>44893</v>
      </c>
      <c r="E50" s="362">
        <v>2389556</v>
      </c>
      <c r="F50" s="364">
        <v>877703</v>
      </c>
      <c r="G50" s="362">
        <v>10658</v>
      </c>
      <c r="H50" s="364">
        <v>10460</v>
      </c>
      <c r="I50" s="362">
        <v>2404380</v>
      </c>
      <c r="J50" s="364">
        <v>933056</v>
      </c>
    </row>
    <row r="51" spans="1:10">
      <c r="A51" s="352"/>
      <c r="B51" s="342" t="s">
        <v>313</v>
      </c>
      <c r="C51" s="362">
        <v>15019</v>
      </c>
      <c r="D51" s="364">
        <v>5253</v>
      </c>
      <c r="E51" s="362">
        <v>32695</v>
      </c>
      <c r="F51" s="364">
        <v>0</v>
      </c>
      <c r="G51" s="362">
        <v>-47714</v>
      </c>
      <c r="H51" s="364">
        <v>-5253</v>
      </c>
      <c r="I51" s="362">
        <v>0</v>
      </c>
      <c r="J51" s="364">
        <v>0</v>
      </c>
    </row>
    <row r="52" spans="1:10">
      <c r="A52" s="352"/>
      <c r="B52" s="342" t="s">
        <v>314</v>
      </c>
      <c r="C52" s="362">
        <v>55299</v>
      </c>
      <c r="D52" s="364">
        <v>61377</v>
      </c>
      <c r="E52" s="362">
        <v>851414</v>
      </c>
      <c r="F52" s="364">
        <v>1302189</v>
      </c>
      <c r="G52" s="362">
        <v>534</v>
      </c>
      <c r="H52" s="364">
        <v>410</v>
      </c>
      <c r="I52" s="362">
        <v>907247</v>
      </c>
      <c r="J52" s="364">
        <v>1363976</v>
      </c>
    </row>
    <row r="53" spans="1:10">
      <c r="A53" s="352"/>
      <c r="B53" s="342" t="s">
        <v>315</v>
      </c>
      <c r="C53" s="362">
        <v>364189</v>
      </c>
      <c r="D53" s="364">
        <v>317075</v>
      </c>
      <c r="E53" s="362">
        <v>235901</v>
      </c>
      <c r="F53" s="364">
        <v>221237</v>
      </c>
      <c r="G53" s="362">
        <v>-1482</v>
      </c>
      <c r="H53" s="364">
        <v>7758</v>
      </c>
      <c r="I53" s="362">
        <v>598608</v>
      </c>
      <c r="J53" s="364">
        <v>546070</v>
      </c>
    </row>
    <row r="54" spans="1:10">
      <c r="A54" s="352"/>
      <c r="B54" s="342" t="s">
        <v>316</v>
      </c>
      <c r="C54" s="362">
        <v>28610</v>
      </c>
      <c r="D54" s="364">
        <v>32073</v>
      </c>
      <c r="E54" s="362">
        <v>1189720</v>
      </c>
      <c r="F54" s="364">
        <v>1308821</v>
      </c>
      <c r="G54" s="362">
        <v>2663</v>
      </c>
      <c r="H54" s="364">
        <v>2613</v>
      </c>
      <c r="I54" s="362">
        <v>1220993</v>
      </c>
      <c r="J54" s="364">
        <v>1343507</v>
      </c>
    </row>
    <row r="55" spans="1:10">
      <c r="A55" s="352"/>
      <c r="B55" s="342" t="s">
        <v>317</v>
      </c>
      <c r="C55" s="362">
        <v>84678</v>
      </c>
      <c r="D55" s="364">
        <v>93664</v>
      </c>
      <c r="E55" s="362">
        <v>10552</v>
      </c>
      <c r="F55" s="364">
        <v>11559</v>
      </c>
      <c r="G55" s="362">
        <v>0</v>
      </c>
      <c r="H55" s="364">
        <v>0</v>
      </c>
      <c r="I55" s="362">
        <v>95230</v>
      </c>
      <c r="J55" s="364">
        <v>105223</v>
      </c>
    </row>
    <row r="56" spans="1:10">
      <c r="C56" s="347"/>
      <c r="D56" s="347"/>
      <c r="E56" s="347"/>
      <c r="F56" s="347"/>
      <c r="G56" s="347"/>
      <c r="H56" s="347"/>
      <c r="I56" s="347"/>
      <c r="J56" s="347"/>
    </row>
    <row r="57" spans="1:10" s="470" customFormat="1">
      <c r="A57" s="353" t="s">
        <v>358</v>
      </c>
      <c r="B57" s="488"/>
      <c r="C57" s="366">
        <v>3699802</v>
      </c>
      <c r="D57" s="369">
        <v>4065346</v>
      </c>
      <c r="E57" s="366">
        <v>6930993</v>
      </c>
      <c r="F57" s="369">
        <v>7550603</v>
      </c>
      <c r="G57" s="366">
        <v>1221575</v>
      </c>
      <c r="H57" s="369">
        <v>-2784049</v>
      </c>
      <c r="I57" s="366">
        <v>11852370</v>
      </c>
      <c r="J57" s="369">
        <v>8831900</v>
      </c>
    </row>
    <row r="58" spans="1:10">
      <c r="A58" s="386" t="s">
        <v>359</v>
      </c>
      <c r="B58" s="342"/>
      <c r="C58" s="362">
        <v>3699802</v>
      </c>
      <c r="D58" s="363">
        <v>4065346</v>
      </c>
      <c r="E58" s="362">
        <v>6930993</v>
      </c>
      <c r="F58" s="363">
        <v>7550603</v>
      </c>
      <c r="G58" s="362">
        <v>1221575</v>
      </c>
      <c r="H58" s="363">
        <v>-2784049</v>
      </c>
      <c r="I58" s="362">
        <v>9719074</v>
      </c>
      <c r="J58" s="363">
        <v>6724008</v>
      </c>
    </row>
    <row r="59" spans="1:10">
      <c r="A59" s="352"/>
      <c r="B59" s="342" t="s">
        <v>318</v>
      </c>
      <c r="C59" s="362">
        <v>1978098</v>
      </c>
      <c r="D59" s="364">
        <v>1501469</v>
      </c>
      <c r="E59" s="362">
        <v>3370385</v>
      </c>
      <c r="F59" s="364">
        <v>3599197</v>
      </c>
      <c r="G59" s="362">
        <v>4435392</v>
      </c>
      <c r="H59" s="364">
        <v>1662538</v>
      </c>
      <c r="I59" s="362">
        <v>9783875</v>
      </c>
      <c r="J59" s="364">
        <v>6763204</v>
      </c>
    </row>
    <row r="60" spans="1:10">
      <c r="A60" s="352"/>
      <c r="B60" s="342" t="s">
        <v>319</v>
      </c>
      <c r="C60" s="362">
        <v>876354</v>
      </c>
      <c r="D60" s="364">
        <v>1384478</v>
      </c>
      <c r="E60" s="362">
        <v>-50957</v>
      </c>
      <c r="F60" s="364">
        <v>-507273</v>
      </c>
      <c r="G60" s="362">
        <v>4717843</v>
      </c>
      <c r="H60" s="364">
        <v>3964482</v>
      </c>
      <c r="I60" s="362">
        <v>5543240</v>
      </c>
      <c r="J60" s="364">
        <v>4841687</v>
      </c>
    </row>
    <row r="61" spans="1:10">
      <c r="A61" s="352"/>
      <c r="B61" s="342" t="s">
        <v>320</v>
      </c>
      <c r="C61" s="362">
        <v>37059</v>
      </c>
      <c r="D61" s="364">
        <v>39202</v>
      </c>
      <c r="E61" s="362">
        <v>55076</v>
      </c>
      <c r="F61" s="364">
        <v>58677</v>
      </c>
      <c r="G61" s="362">
        <v>-92135</v>
      </c>
      <c r="H61" s="364">
        <v>-97879</v>
      </c>
      <c r="I61" s="362">
        <v>0</v>
      </c>
      <c r="J61" s="364">
        <v>0</v>
      </c>
    </row>
    <row r="62" spans="1:10">
      <c r="A62" s="352"/>
      <c r="B62" s="342" t="s">
        <v>321</v>
      </c>
      <c r="C62" s="362">
        <v>0</v>
      </c>
      <c r="D62" s="364">
        <v>0</v>
      </c>
      <c r="E62" s="362">
        <v>-11864</v>
      </c>
      <c r="F62" s="364">
        <v>-12704</v>
      </c>
      <c r="G62" s="362">
        <v>11864</v>
      </c>
      <c r="H62" s="364">
        <v>12704</v>
      </c>
      <c r="I62" s="362">
        <v>0</v>
      </c>
      <c r="J62" s="364">
        <v>0</v>
      </c>
    </row>
    <row r="63" spans="1:10">
      <c r="A63" s="352"/>
      <c r="B63" s="342" t="s">
        <v>322</v>
      </c>
      <c r="C63" s="362">
        <v>0</v>
      </c>
      <c r="D63" s="364">
        <v>0</v>
      </c>
      <c r="E63" s="362">
        <v>0</v>
      </c>
      <c r="F63" s="364">
        <v>0</v>
      </c>
      <c r="G63" s="362">
        <v>0</v>
      </c>
      <c r="H63" s="364">
        <v>0</v>
      </c>
      <c r="I63" s="362">
        <v>0</v>
      </c>
      <c r="J63" s="364">
        <v>0</v>
      </c>
    </row>
    <row r="64" spans="1:10">
      <c r="A64" s="352"/>
      <c r="B64" s="342" t="s">
        <v>323</v>
      </c>
      <c r="C64" s="362">
        <v>808291</v>
      </c>
      <c r="D64" s="364">
        <v>1140197</v>
      </c>
      <c r="E64" s="362">
        <v>3568353</v>
      </c>
      <c r="F64" s="364">
        <v>4412706</v>
      </c>
      <c r="G64" s="362">
        <v>-7851389</v>
      </c>
      <c r="H64" s="364">
        <v>-8325894</v>
      </c>
      <c r="I64" s="362">
        <v>-5608041</v>
      </c>
      <c r="J64" s="368">
        <v>-4880883</v>
      </c>
    </row>
    <row r="65" spans="1:10">
      <c r="C65" s="347"/>
      <c r="D65" s="347"/>
      <c r="E65" s="347"/>
      <c r="F65" s="347"/>
      <c r="G65" s="347"/>
      <c r="H65" s="347"/>
      <c r="I65" s="347"/>
      <c r="J65" s="347"/>
    </row>
    <row r="66" spans="1:10">
      <c r="A66" s="351" t="s">
        <v>360</v>
      </c>
      <c r="B66" s="342"/>
      <c r="C66" s="362">
        <v>0</v>
      </c>
      <c r="D66" s="364">
        <v>0</v>
      </c>
      <c r="E66" s="362">
        <v>0</v>
      </c>
      <c r="F66" s="364">
        <v>0</v>
      </c>
      <c r="G66" s="362">
        <v>0</v>
      </c>
      <c r="H66" s="364">
        <v>0</v>
      </c>
      <c r="I66" s="362">
        <v>2133296</v>
      </c>
      <c r="J66" s="364">
        <v>2107892</v>
      </c>
    </row>
    <row r="67" spans="1:10">
      <c r="C67" s="347"/>
      <c r="D67" s="347"/>
      <c r="E67" s="347"/>
      <c r="F67" s="347"/>
      <c r="G67" s="347"/>
      <c r="H67" s="347"/>
      <c r="I67" s="347"/>
      <c r="J67" s="347"/>
    </row>
    <row r="68" spans="1:10">
      <c r="A68" s="353" t="s">
        <v>361</v>
      </c>
      <c r="B68" s="341"/>
      <c r="C68" s="366">
        <v>6548968</v>
      </c>
      <c r="D68" s="369">
        <v>7419356</v>
      </c>
      <c r="E68" s="366">
        <v>19552982</v>
      </c>
      <c r="F68" s="369">
        <v>19240366</v>
      </c>
      <c r="G68" s="366">
        <v>1777986</v>
      </c>
      <c r="H68" s="369">
        <v>736634</v>
      </c>
      <c r="I68" s="366">
        <v>27879936</v>
      </c>
      <c r="J68" s="369">
        <v>27396356</v>
      </c>
    </row>
    <row r="69" spans="1:10">
      <c r="C69" s="347"/>
      <c r="D69" s="347"/>
      <c r="E69" s="347"/>
      <c r="F69" s="347"/>
      <c r="G69" s="347"/>
      <c r="H69" s="347"/>
      <c r="I69" s="347"/>
      <c r="J69" s="347"/>
    </row>
    <row r="70" spans="1:10">
      <c r="C70" s="347"/>
      <c r="D70" s="347"/>
      <c r="E70" s="347"/>
      <c r="F70" s="347"/>
      <c r="G70" s="347"/>
      <c r="H70" s="347"/>
      <c r="I70" s="347"/>
      <c r="J70" s="347"/>
    </row>
    <row r="71" spans="1:10">
      <c r="C71" s="347"/>
      <c r="D71" s="347"/>
      <c r="E71" s="347"/>
      <c r="F71" s="347"/>
      <c r="G71" s="347"/>
      <c r="H71" s="347"/>
      <c r="I71" s="347"/>
      <c r="J71" s="347"/>
    </row>
    <row r="73" spans="1:10">
      <c r="A73" s="551" t="s">
        <v>179</v>
      </c>
      <c r="B73" s="552"/>
      <c r="C73" s="545" t="s">
        <v>93</v>
      </c>
      <c r="D73" s="546"/>
      <c r="E73" s="545" t="s">
        <v>54</v>
      </c>
      <c r="F73" s="546"/>
      <c r="G73" s="545" t="s">
        <v>411</v>
      </c>
      <c r="H73" s="546"/>
      <c r="I73" s="545" t="s">
        <v>20</v>
      </c>
      <c r="J73" s="546"/>
    </row>
    <row r="74" spans="1:10">
      <c r="A74" s="553" t="s">
        <v>362</v>
      </c>
      <c r="B74" s="561"/>
      <c r="C74" s="358" t="s">
        <v>417</v>
      </c>
      <c r="D74" s="359" t="s">
        <v>419</v>
      </c>
      <c r="E74" s="358" t="str">
        <f>C74</f>
        <v>09/30/2019</v>
      </c>
      <c r="F74" s="359" t="str">
        <f>D74</f>
        <v>09/30/2018</v>
      </c>
      <c r="G74" s="358" t="str">
        <f>C74</f>
        <v>09/30/2019</v>
      </c>
      <c r="H74" s="359" t="str">
        <f>D74</f>
        <v>09/30/2018</v>
      </c>
      <c r="I74" s="358" t="str">
        <f>C74</f>
        <v>09/30/2019</v>
      </c>
      <c r="J74" s="359" t="str">
        <f>D74</f>
        <v>09/30/2018</v>
      </c>
    </row>
    <row r="75" spans="1:10">
      <c r="A75" s="562"/>
      <c r="B75" s="563"/>
      <c r="C75" s="360" t="s">
        <v>372</v>
      </c>
      <c r="D75" s="361" t="s">
        <v>372</v>
      </c>
      <c r="E75" s="360" t="s">
        <v>372</v>
      </c>
      <c r="F75" s="361" t="s">
        <v>372</v>
      </c>
      <c r="G75" s="360" t="s">
        <v>372</v>
      </c>
      <c r="H75" s="361" t="s">
        <v>372</v>
      </c>
      <c r="I75" s="360" t="s">
        <v>372</v>
      </c>
      <c r="J75" s="361" t="s">
        <v>372</v>
      </c>
    </row>
    <row r="76" spans="1:10">
      <c r="A76" s="351" t="s">
        <v>363</v>
      </c>
      <c r="B76" s="341"/>
      <c r="C76" s="370">
        <v>2229683</v>
      </c>
      <c r="D76" s="371">
        <v>2223026</v>
      </c>
      <c r="E76" s="370">
        <v>8981676</v>
      </c>
      <c r="F76" s="371">
        <v>7554039</v>
      </c>
      <c r="G76" s="370">
        <v>-635675</v>
      </c>
      <c r="H76" s="371">
        <v>-585351</v>
      </c>
      <c r="I76" s="370">
        <v>10575684</v>
      </c>
      <c r="J76" s="371">
        <v>9191714</v>
      </c>
    </row>
    <row r="77" spans="1:10">
      <c r="A77" s="354"/>
      <c r="B77" s="345" t="s">
        <v>119</v>
      </c>
      <c r="C77" s="366">
        <v>2205641</v>
      </c>
      <c r="D77" s="371">
        <v>2175765</v>
      </c>
      <c r="E77" s="366">
        <v>8088830</v>
      </c>
      <c r="F77" s="371">
        <v>6878555</v>
      </c>
      <c r="G77" s="366">
        <v>-635240</v>
      </c>
      <c r="H77" s="371">
        <v>-585794</v>
      </c>
      <c r="I77" s="366">
        <v>9659231</v>
      </c>
      <c r="J77" s="371">
        <v>8468526</v>
      </c>
    </row>
    <row r="78" spans="1:10">
      <c r="A78" s="354"/>
      <c r="B78" s="346" t="s">
        <v>61</v>
      </c>
      <c r="C78" s="372">
        <v>2109103</v>
      </c>
      <c r="D78" s="373">
        <v>2070550</v>
      </c>
      <c r="E78" s="372">
        <v>7218190</v>
      </c>
      <c r="F78" s="373">
        <v>6233932</v>
      </c>
      <c r="G78" s="372">
        <v>-604567</v>
      </c>
      <c r="H78" s="373">
        <v>-513958</v>
      </c>
      <c r="I78" s="372">
        <v>8722726</v>
      </c>
      <c r="J78" s="373">
        <v>7790524</v>
      </c>
    </row>
    <row r="79" spans="1:10">
      <c r="A79" s="354"/>
      <c r="B79" s="346" t="s">
        <v>324</v>
      </c>
      <c r="C79" s="372">
        <v>36884</v>
      </c>
      <c r="D79" s="373">
        <v>31902</v>
      </c>
      <c r="E79" s="372">
        <v>6280</v>
      </c>
      <c r="F79" s="373">
        <v>3318</v>
      </c>
      <c r="G79" s="372">
        <v>0</v>
      </c>
      <c r="H79" s="373">
        <v>0</v>
      </c>
      <c r="I79" s="372">
        <v>43164</v>
      </c>
      <c r="J79" s="373">
        <v>35220</v>
      </c>
    </row>
    <row r="80" spans="1:10">
      <c r="A80" s="354"/>
      <c r="B80" s="346" t="s">
        <v>325</v>
      </c>
      <c r="C80" s="372">
        <v>59654</v>
      </c>
      <c r="D80" s="373">
        <v>73313</v>
      </c>
      <c r="E80" s="372">
        <v>864360</v>
      </c>
      <c r="F80" s="373">
        <v>641305</v>
      </c>
      <c r="G80" s="372">
        <v>-30673</v>
      </c>
      <c r="H80" s="373">
        <v>-71836</v>
      </c>
      <c r="I80" s="372">
        <v>893341</v>
      </c>
      <c r="J80" s="373">
        <v>642782</v>
      </c>
    </row>
    <row r="81" spans="1:10">
      <c r="A81" s="354"/>
      <c r="B81" s="345" t="s">
        <v>120</v>
      </c>
      <c r="C81" s="372">
        <v>24042</v>
      </c>
      <c r="D81" s="373">
        <v>47261</v>
      </c>
      <c r="E81" s="372">
        <v>892846</v>
      </c>
      <c r="F81" s="373">
        <v>675484</v>
      </c>
      <c r="G81" s="372">
        <v>-435</v>
      </c>
      <c r="H81" s="373">
        <v>443</v>
      </c>
      <c r="I81" s="372">
        <v>916453</v>
      </c>
      <c r="J81" s="373">
        <v>723188</v>
      </c>
    </row>
    <row r="82" spans="1:10">
      <c r="B82" s="347"/>
      <c r="C82" s="347"/>
      <c r="D82" s="347"/>
      <c r="E82" s="347"/>
      <c r="F82" s="347"/>
      <c r="G82" s="347"/>
      <c r="H82" s="347"/>
      <c r="I82" s="347"/>
      <c r="J82" s="347"/>
    </row>
    <row r="83" spans="1:10">
      <c r="A83" s="353" t="s">
        <v>364</v>
      </c>
      <c r="B83" s="348"/>
      <c r="C83" s="370">
        <v>-868833</v>
      </c>
      <c r="D83" s="371">
        <v>-954666</v>
      </c>
      <c r="E83" s="370">
        <v>-6054278</v>
      </c>
      <c r="F83" s="371">
        <v>-5298735</v>
      </c>
      <c r="G83" s="370">
        <v>638730</v>
      </c>
      <c r="H83" s="371">
        <v>588044</v>
      </c>
      <c r="I83" s="370">
        <v>-6284381</v>
      </c>
      <c r="J83" s="371">
        <v>-5665357</v>
      </c>
    </row>
    <row r="84" spans="1:10">
      <c r="A84" s="354"/>
      <c r="B84" s="346" t="s">
        <v>326</v>
      </c>
      <c r="C84" s="372">
        <v>-407894</v>
      </c>
      <c r="D84" s="373">
        <v>-578016</v>
      </c>
      <c r="E84" s="372">
        <v>-4717205</v>
      </c>
      <c r="F84" s="373">
        <v>-4032826</v>
      </c>
      <c r="G84" s="372">
        <v>601967</v>
      </c>
      <c r="H84" s="373">
        <v>551960</v>
      </c>
      <c r="I84" s="372">
        <v>-4523132</v>
      </c>
      <c r="J84" s="373">
        <v>-4058882</v>
      </c>
    </row>
    <row r="85" spans="1:10">
      <c r="A85" s="354"/>
      <c r="B85" s="346" t="s">
        <v>327</v>
      </c>
      <c r="C85" s="372">
        <v>-188278</v>
      </c>
      <c r="D85" s="373">
        <v>-110215</v>
      </c>
      <c r="E85" s="372">
        <v>0</v>
      </c>
      <c r="F85" s="373">
        <v>0</v>
      </c>
      <c r="G85" s="372">
        <v>0</v>
      </c>
      <c r="H85" s="373">
        <v>0</v>
      </c>
      <c r="I85" s="372">
        <v>-188278</v>
      </c>
      <c r="J85" s="373">
        <v>-110215</v>
      </c>
    </row>
    <row r="86" spans="1:10">
      <c r="A86" s="354"/>
      <c r="B86" s="346" t="s">
        <v>124</v>
      </c>
      <c r="C86" s="372">
        <v>-193146</v>
      </c>
      <c r="D86" s="373">
        <v>-189914</v>
      </c>
      <c r="E86" s="372">
        <v>-679320</v>
      </c>
      <c r="F86" s="373">
        <v>-581548</v>
      </c>
      <c r="G86" s="372">
        <v>40135</v>
      </c>
      <c r="H86" s="373">
        <v>41480</v>
      </c>
      <c r="I86" s="372">
        <v>-832331</v>
      </c>
      <c r="J86" s="373">
        <v>-729982</v>
      </c>
    </row>
    <row r="87" spans="1:10">
      <c r="A87" s="354"/>
      <c r="B87" s="346" t="s">
        <v>328</v>
      </c>
      <c r="C87" s="372">
        <v>-79515</v>
      </c>
      <c r="D87" s="373">
        <v>-76521</v>
      </c>
      <c r="E87" s="372">
        <v>-657753</v>
      </c>
      <c r="F87" s="373">
        <v>-684361</v>
      </c>
      <c r="G87" s="372">
        <v>-3372</v>
      </c>
      <c r="H87" s="373">
        <v>-5396</v>
      </c>
      <c r="I87" s="372">
        <v>-740640</v>
      </c>
      <c r="J87" s="373">
        <v>-766278</v>
      </c>
    </row>
    <row r="88" spans="1:10">
      <c r="B88" s="347"/>
      <c r="C88" s="347"/>
      <c r="D88" s="347"/>
      <c r="E88" s="347"/>
      <c r="F88" s="347"/>
      <c r="G88" s="347"/>
      <c r="H88" s="347"/>
      <c r="I88" s="347"/>
      <c r="J88" s="347"/>
    </row>
    <row r="89" spans="1:10">
      <c r="A89" s="353" t="s">
        <v>365</v>
      </c>
      <c r="B89" s="348"/>
      <c r="C89" s="366">
        <v>1360850</v>
      </c>
      <c r="D89" s="371">
        <v>1268360</v>
      </c>
      <c r="E89" s="366">
        <v>2927398</v>
      </c>
      <c r="F89" s="371">
        <v>2255304</v>
      </c>
      <c r="G89" s="366">
        <v>3055</v>
      </c>
      <c r="H89" s="371">
        <v>2693</v>
      </c>
      <c r="I89" s="366">
        <v>4291303</v>
      </c>
      <c r="J89" s="371">
        <v>3526357</v>
      </c>
    </row>
    <row r="90" spans="1:10">
      <c r="B90" s="347"/>
      <c r="C90" s="347"/>
      <c r="D90" s="347"/>
      <c r="E90" s="347"/>
      <c r="F90" s="347"/>
      <c r="G90" s="347"/>
      <c r="H90" s="347"/>
      <c r="I90" s="347"/>
      <c r="J90" s="347"/>
    </row>
    <row r="91" spans="1:10">
      <c r="A91" s="352"/>
      <c r="B91" s="345" t="s">
        <v>329</v>
      </c>
      <c r="C91" s="372">
        <v>5552</v>
      </c>
      <c r="D91" s="373">
        <v>5195</v>
      </c>
      <c r="E91" s="372">
        <v>125769</v>
      </c>
      <c r="F91" s="373">
        <v>112976</v>
      </c>
      <c r="G91" s="372">
        <v>59</v>
      </c>
      <c r="H91" s="373">
        <v>0</v>
      </c>
      <c r="I91" s="372">
        <v>131380</v>
      </c>
      <c r="J91" s="373">
        <v>118171</v>
      </c>
    </row>
    <row r="92" spans="1:10">
      <c r="A92" s="352"/>
      <c r="B92" s="345" t="s">
        <v>330</v>
      </c>
      <c r="C92" s="372">
        <v>-82527</v>
      </c>
      <c r="D92" s="373">
        <v>-86431</v>
      </c>
      <c r="E92" s="372">
        <v>-510127</v>
      </c>
      <c r="F92" s="373">
        <v>-454209</v>
      </c>
      <c r="G92" s="372">
        <v>-19584</v>
      </c>
      <c r="H92" s="373">
        <v>-18808</v>
      </c>
      <c r="I92" s="372">
        <v>-612238</v>
      </c>
      <c r="J92" s="373">
        <v>-559448</v>
      </c>
    </row>
    <row r="93" spans="1:10">
      <c r="A93" s="352"/>
      <c r="B93" s="345" t="s">
        <v>331</v>
      </c>
      <c r="C93" s="372">
        <v>-98031</v>
      </c>
      <c r="D93" s="373">
        <v>-93179</v>
      </c>
      <c r="E93" s="372">
        <v>-686961</v>
      </c>
      <c r="F93" s="373">
        <v>-573061</v>
      </c>
      <c r="G93" s="372">
        <v>-53955</v>
      </c>
      <c r="H93" s="373">
        <v>-44356</v>
      </c>
      <c r="I93" s="372">
        <v>-838947</v>
      </c>
      <c r="J93" s="373">
        <v>-710596</v>
      </c>
    </row>
    <row r="94" spans="1:10">
      <c r="B94" s="347"/>
      <c r="C94" s="347"/>
      <c r="D94" s="347"/>
      <c r="E94" s="347"/>
      <c r="F94" s="347"/>
      <c r="G94" s="347"/>
      <c r="H94" s="347"/>
      <c r="I94" s="347"/>
      <c r="J94" s="347"/>
    </row>
    <row r="95" spans="1:10">
      <c r="A95" s="353" t="s">
        <v>366</v>
      </c>
      <c r="B95" s="348"/>
      <c r="C95" s="366">
        <v>1185844</v>
      </c>
      <c r="D95" s="371">
        <v>1093945</v>
      </c>
      <c r="E95" s="366">
        <v>1856079</v>
      </c>
      <c r="F95" s="371">
        <v>1341010</v>
      </c>
      <c r="G95" s="366">
        <v>-70425</v>
      </c>
      <c r="H95" s="371">
        <v>-60471</v>
      </c>
      <c r="I95" s="366">
        <v>2971498</v>
      </c>
      <c r="J95" s="371">
        <v>2374484</v>
      </c>
    </row>
    <row r="96" spans="1:10">
      <c r="B96" s="347"/>
      <c r="C96" s="347"/>
      <c r="D96" s="347"/>
      <c r="E96" s="347"/>
      <c r="F96" s="347"/>
      <c r="G96" s="347"/>
      <c r="H96" s="347"/>
      <c r="I96" s="347"/>
      <c r="J96" s="347"/>
    </row>
    <row r="97" spans="1:10">
      <c r="A97" s="354"/>
      <c r="B97" s="345" t="s">
        <v>332</v>
      </c>
      <c r="C97" s="372">
        <v>-188623</v>
      </c>
      <c r="D97" s="373">
        <v>-187841</v>
      </c>
      <c r="E97" s="372">
        <v>-478357</v>
      </c>
      <c r="F97" s="373">
        <v>-382937</v>
      </c>
      <c r="G97" s="372">
        <v>-2098</v>
      </c>
      <c r="H97" s="373">
        <v>597</v>
      </c>
      <c r="I97" s="372">
        <v>-669078</v>
      </c>
      <c r="J97" s="373">
        <v>-570181</v>
      </c>
    </row>
    <row r="98" spans="1:10">
      <c r="A98" s="354"/>
      <c r="B98" s="345" t="s">
        <v>333</v>
      </c>
      <c r="C98" s="372">
        <v>0</v>
      </c>
      <c r="D98" s="373">
        <v>0</v>
      </c>
      <c r="E98" s="372">
        <v>0</v>
      </c>
      <c r="F98" s="373">
        <v>0</v>
      </c>
      <c r="G98" s="372">
        <v>0</v>
      </c>
      <c r="H98" s="373">
        <v>0</v>
      </c>
      <c r="I98" s="372">
        <v>0</v>
      </c>
      <c r="J98" s="373">
        <v>0</v>
      </c>
    </row>
    <row r="99" spans="1:10" ht="25.5" customHeight="1">
      <c r="A99" s="354"/>
      <c r="B99" s="475" t="s">
        <v>420</v>
      </c>
      <c r="C99" s="372">
        <v>-841</v>
      </c>
      <c r="D99" s="373">
        <v>3203</v>
      </c>
      <c r="E99" s="372">
        <v>-141662</v>
      </c>
      <c r="F99" s="373">
        <v>-97474</v>
      </c>
      <c r="G99" s="372">
        <v>125</v>
      </c>
      <c r="H99" s="373">
        <v>-888</v>
      </c>
      <c r="I99" s="372">
        <v>-142378</v>
      </c>
      <c r="J99" s="373">
        <v>-95159</v>
      </c>
    </row>
    <row r="100" spans="1:10">
      <c r="B100" s="347"/>
      <c r="C100" s="347"/>
      <c r="D100" s="347"/>
      <c r="E100" s="347"/>
      <c r="F100" s="347"/>
      <c r="G100" s="347"/>
      <c r="H100" s="347"/>
      <c r="I100" s="347"/>
      <c r="J100" s="347"/>
    </row>
    <row r="101" spans="1:10">
      <c r="A101" s="353" t="s">
        <v>367</v>
      </c>
      <c r="B101" s="348"/>
      <c r="C101" s="370">
        <v>996380</v>
      </c>
      <c r="D101" s="371">
        <v>909307</v>
      </c>
      <c r="E101" s="370">
        <v>1236060</v>
      </c>
      <c r="F101" s="371">
        <v>860599</v>
      </c>
      <c r="G101" s="370">
        <v>-72398</v>
      </c>
      <c r="H101" s="371">
        <v>-60762</v>
      </c>
      <c r="I101" s="370">
        <v>2160042</v>
      </c>
      <c r="J101" s="371">
        <v>1709144</v>
      </c>
    </row>
    <row r="102" spans="1:10">
      <c r="A102" s="355"/>
      <c r="B102" s="349"/>
      <c r="C102" s="347"/>
      <c r="D102" s="347"/>
      <c r="E102" s="347"/>
      <c r="F102" s="347"/>
      <c r="G102" s="347"/>
      <c r="H102" s="347"/>
      <c r="I102" s="347"/>
      <c r="J102" s="347"/>
    </row>
    <row r="103" spans="1:10">
      <c r="A103" s="353" t="s">
        <v>368</v>
      </c>
      <c r="B103" s="348"/>
      <c r="C103" s="370">
        <v>58279</v>
      </c>
      <c r="D103" s="371">
        <v>31955</v>
      </c>
      <c r="E103" s="370">
        <v>-213400</v>
      </c>
      <c r="F103" s="371">
        <v>-185969</v>
      </c>
      <c r="G103" s="370">
        <v>-171379</v>
      </c>
      <c r="H103" s="371">
        <v>-133960</v>
      </c>
      <c r="I103" s="370">
        <v>-326500</v>
      </c>
      <c r="J103" s="371">
        <v>-287974</v>
      </c>
    </row>
    <row r="104" spans="1:10">
      <c r="A104" s="353"/>
      <c r="B104" s="348" t="s">
        <v>111</v>
      </c>
      <c r="C104" s="370">
        <v>135971</v>
      </c>
      <c r="D104" s="371">
        <v>52253</v>
      </c>
      <c r="E104" s="370">
        <v>213525</v>
      </c>
      <c r="F104" s="371">
        <v>162660</v>
      </c>
      <c r="G104" s="370">
        <v>10064</v>
      </c>
      <c r="H104" s="371">
        <v>11141</v>
      </c>
      <c r="I104" s="370">
        <v>359560</v>
      </c>
      <c r="J104" s="371">
        <v>226054</v>
      </c>
    </row>
    <row r="105" spans="1:10">
      <c r="A105" s="354"/>
      <c r="B105" s="346" t="s">
        <v>287</v>
      </c>
      <c r="C105" s="372">
        <v>68464</v>
      </c>
      <c r="D105" s="373">
        <v>34123</v>
      </c>
      <c r="E105" s="372">
        <v>15884</v>
      </c>
      <c r="F105" s="373">
        <v>19463</v>
      </c>
      <c r="G105" s="372">
        <v>8158</v>
      </c>
      <c r="H105" s="373">
        <v>20989</v>
      </c>
      <c r="I105" s="372">
        <v>92506</v>
      </c>
      <c r="J105" s="373">
        <v>74575</v>
      </c>
    </row>
    <row r="106" spans="1:10">
      <c r="A106" s="354"/>
      <c r="B106" s="346" t="s">
        <v>334</v>
      </c>
      <c r="C106" s="372">
        <v>67507</v>
      </c>
      <c r="D106" s="373">
        <v>18130</v>
      </c>
      <c r="E106" s="372">
        <v>197641</v>
      </c>
      <c r="F106" s="373">
        <v>143197</v>
      </c>
      <c r="G106" s="372">
        <v>1906</v>
      </c>
      <c r="H106" s="373">
        <v>-9848</v>
      </c>
      <c r="I106" s="372">
        <v>267054</v>
      </c>
      <c r="J106" s="373">
        <v>151479</v>
      </c>
    </row>
    <row r="107" spans="1:10">
      <c r="A107" s="353"/>
      <c r="B107" s="348" t="s">
        <v>133</v>
      </c>
      <c r="C107" s="370">
        <v>-179486</v>
      </c>
      <c r="D107" s="371">
        <v>-138762</v>
      </c>
      <c r="E107" s="370">
        <v>-565647</v>
      </c>
      <c r="F107" s="371">
        <v>-483821</v>
      </c>
      <c r="G107" s="370">
        <v>-172898</v>
      </c>
      <c r="H107" s="371">
        <v>-101941</v>
      </c>
      <c r="I107" s="370">
        <v>-918031</v>
      </c>
      <c r="J107" s="371">
        <v>-724524</v>
      </c>
    </row>
    <row r="108" spans="1:10">
      <c r="A108" s="354"/>
      <c r="B108" s="346" t="s">
        <v>335</v>
      </c>
      <c r="C108" s="372">
        <v>-7184</v>
      </c>
      <c r="D108" s="373">
        <v>-10739</v>
      </c>
      <c r="E108" s="372">
        <v>-48311</v>
      </c>
      <c r="F108" s="373">
        <v>-84831</v>
      </c>
      <c r="G108" s="372">
        <v>-6015</v>
      </c>
      <c r="H108" s="373">
        <v>-38539</v>
      </c>
      <c r="I108" s="372">
        <v>-61510</v>
      </c>
      <c r="J108" s="373">
        <v>-134109</v>
      </c>
    </row>
    <row r="109" spans="1:10">
      <c r="A109" s="354"/>
      <c r="B109" s="346" t="s">
        <v>336</v>
      </c>
      <c r="C109" s="372">
        <v>-40264</v>
      </c>
      <c r="D109" s="373">
        <v>-52315</v>
      </c>
      <c r="E109" s="372">
        <v>-90777</v>
      </c>
      <c r="F109" s="373">
        <v>-101469</v>
      </c>
      <c r="G109" s="372">
        <v>-12616</v>
      </c>
      <c r="H109" s="373">
        <v>-78353</v>
      </c>
      <c r="I109" s="372">
        <v>-143657</v>
      </c>
      <c r="J109" s="373">
        <v>-232137</v>
      </c>
    </row>
    <row r="110" spans="1:10">
      <c r="A110" s="354"/>
      <c r="B110" s="346" t="s">
        <v>156</v>
      </c>
      <c r="C110" s="372">
        <v>-132038</v>
      </c>
      <c r="D110" s="373">
        <v>-75708</v>
      </c>
      <c r="E110" s="372">
        <v>-426559</v>
      </c>
      <c r="F110" s="373">
        <v>-297521</v>
      </c>
      <c r="G110" s="372">
        <v>-154267</v>
      </c>
      <c r="H110" s="373">
        <v>14951</v>
      </c>
      <c r="I110" s="372">
        <v>-712864</v>
      </c>
      <c r="J110" s="373">
        <v>-358278</v>
      </c>
    </row>
    <row r="111" spans="1:10">
      <c r="A111" s="354"/>
      <c r="B111" s="345" t="s">
        <v>337</v>
      </c>
      <c r="C111" s="372">
        <v>-23112</v>
      </c>
      <c r="D111" s="373">
        <v>-16749</v>
      </c>
      <c r="E111" s="372">
        <v>146455</v>
      </c>
      <c r="F111" s="373">
        <v>139209</v>
      </c>
      <c r="G111" s="372">
        <v>801</v>
      </c>
      <c r="H111" s="373">
        <v>0</v>
      </c>
      <c r="I111" s="372">
        <v>124144</v>
      </c>
      <c r="J111" s="373">
        <v>122460</v>
      </c>
    </row>
    <row r="112" spans="1:10" s="470" customFormat="1">
      <c r="A112" s="356"/>
      <c r="B112" s="348" t="s">
        <v>338</v>
      </c>
      <c r="C112" s="370">
        <v>124906</v>
      </c>
      <c r="D112" s="371">
        <v>135213</v>
      </c>
      <c r="E112" s="370">
        <v>-7733</v>
      </c>
      <c r="F112" s="371">
        <v>-4017</v>
      </c>
      <c r="G112" s="370">
        <v>-9346</v>
      </c>
      <c r="H112" s="371">
        <v>-43160</v>
      </c>
      <c r="I112" s="370">
        <v>107827</v>
      </c>
      <c r="J112" s="371">
        <v>88036</v>
      </c>
    </row>
    <row r="113" spans="1:10" ht="11.25" customHeight="1">
      <c r="A113" s="354"/>
      <c r="B113" s="346" t="s">
        <v>339</v>
      </c>
      <c r="C113" s="372">
        <v>322718</v>
      </c>
      <c r="D113" s="373">
        <v>378193</v>
      </c>
      <c r="E113" s="372">
        <v>158965</v>
      </c>
      <c r="F113" s="373">
        <v>161698</v>
      </c>
      <c r="G113" s="372">
        <v>128508</v>
      </c>
      <c r="H113" s="373">
        <v>15995</v>
      </c>
      <c r="I113" s="372">
        <v>610191</v>
      </c>
      <c r="J113" s="373">
        <v>555886</v>
      </c>
    </row>
    <row r="114" spans="1:10" ht="11.25" customHeight="1">
      <c r="A114" s="354"/>
      <c r="B114" s="346" t="s">
        <v>340</v>
      </c>
      <c r="C114" s="372">
        <v>-197812</v>
      </c>
      <c r="D114" s="373">
        <v>-242980</v>
      </c>
      <c r="E114" s="372">
        <v>-166698</v>
      </c>
      <c r="F114" s="373">
        <v>-165715</v>
      </c>
      <c r="G114" s="372">
        <v>-137854</v>
      </c>
      <c r="H114" s="373">
        <v>-59155</v>
      </c>
      <c r="I114" s="372">
        <v>-502364</v>
      </c>
      <c r="J114" s="373">
        <v>-467850</v>
      </c>
    </row>
    <row r="115" spans="1:10">
      <c r="B115" s="347"/>
    </row>
    <row r="116" spans="1:10" ht="24">
      <c r="A116" s="356"/>
      <c r="B116" s="345" t="s">
        <v>341</v>
      </c>
      <c r="C116" s="372">
        <v>610</v>
      </c>
      <c r="D116" s="373">
        <v>1123</v>
      </c>
      <c r="E116" s="372">
        <v>8</v>
      </c>
      <c r="F116" s="373">
        <v>-9</v>
      </c>
      <c r="G116" s="372">
        <v>-161</v>
      </c>
      <c r="H116" s="373">
        <v>318</v>
      </c>
      <c r="I116" s="372">
        <v>457</v>
      </c>
      <c r="J116" s="373">
        <v>1432</v>
      </c>
    </row>
    <row r="117" spans="1:10">
      <c r="A117" s="357"/>
      <c r="B117" s="345" t="s">
        <v>342</v>
      </c>
      <c r="C117" s="370">
        <v>351</v>
      </c>
      <c r="D117" s="369">
        <v>136</v>
      </c>
      <c r="E117" s="370">
        <v>4</v>
      </c>
      <c r="F117" s="369">
        <v>394</v>
      </c>
      <c r="G117" s="370">
        <v>0</v>
      </c>
      <c r="H117" s="369">
        <v>0</v>
      </c>
      <c r="I117" s="370">
        <v>355</v>
      </c>
      <c r="J117" s="369">
        <v>530</v>
      </c>
    </row>
    <row r="118" spans="1:10">
      <c r="A118" s="353"/>
      <c r="B118" s="346" t="s">
        <v>343</v>
      </c>
      <c r="C118" s="372">
        <v>351</v>
      </c>
      <c r="D118" s="373">
        <v>61</v>
      </c>
      <c r="E118" s="372">
        <v>2</v>
      </c>
      <c r="F118" s="373">
        <v>9</v>
      </c>
      <c r="G118" s="372">
        <v>0</v>
      </c>
      <c r="H118" s="373">
        <v>0</v>
      </c>
      <c r="I118" s="372">
        <v>353</v>
      </c>
      <c r="J118" s="373">
        <v>70</v>
      </c>
    </row>
    <row r="119" spans="1:10">
      <c r="A119" s="353"/>
      <c r="B119" s="346" t="s">
        <v>344</v>
      </c>
      <c r="C119" s="372">
        <v>0</v>
      </c>
      <c r="D119" s="373">
        <v>75</v>
      </c>
      <c r="E119" s="372">
        <v>2</v>
      </c>
      <c r="F119" s="373">
        <v>385</v>
      </c>
      <c r="G119" s="372">
        <v>0</v>
      </c>
      <c r="H119" s="373">
        <v>0</v>
      </c>
      <c r="I119" s="372">
        <v>2</v>
      </c>
      <c r="J119" s="373">
        <v>460</v>
      </c>
    </row>
    <row r="120" spans="1:10">
      <c r="B120" s="347"/>
      <c r="C120" s="347"/>
      <c r="D120" s="347"/>
      <c r="E120" s="347"/>
      <c r="F120" s="347"/>
      <c r="G120" s="347"/>
      <c r="H120" s="347"/>
      <c r="I120" s="347"/>
      <c r="J120" s="347"/>
    </row>
    <row r="121" spans="1:10">
      <c r="A121" s="353" t="s">
        <v>369</v>
      </c>
      <c r="B121" s="348"/>
      <c r="C121" s="370">
        <v>1055620</v>
      </c>
      <c r="D121" s="369">
        <v>942521</v>
      </c>
      <c r="E121" s="370">
        <v>1022672</v>
      </c>
      <c r="F121" s="369">
        <v>675015</v>
      </c>
      <c r="G121" s="370">
        <v>-243938</v>
      </c>
      <c r="H121" s="369">
        <v>-194404</v>
      </c>
      <c r="I121" s="370">
        <v>1834354</v>
      </c>
      <c r="J121" s="369">
        <v>1423132</v>
      </c>
    </row>
    <row r="122" spans="1:10">
      <c r="B122" s="347"/>
      <c r="C122" s="347"/>
      <c r="D122" s="347"/>
      <c r="E122" s="347"/>
      <c r="F122" s="347"/>
      <c r="G122" s="347"/>
      <c r="H122" s="347"/>
      <c r="I122" s="347"/>
      <c r="J122" s="347"/>
    </row>
    <row r="123" spans="1:10">
      <c r="A123" s="354"/>
      <c r="B123" s="345" t="s">
        <v>345</v>
      </c>
      <c r="C123" s="372">
        <v>-323908</v>
      </c>
      <c r="D123" s="373">
        <v>-349714</v>
      </c>
      <c r="E123" s="372">
        <v>-316949</v>
      </c>
      <c r="F123" s="373">
        <v>-238593</v>
      </c>
      <c r="G123" s="372">
        <v>27836</v>
      </c>
      <c r="H123" s="373">
        <v>23750</v>
      </c>
      <c r="I123" s="372">
        <v>-613021</v>
      </c>
      <c r="J123" s="373">
        <v>-564557</v>
      </c>
    </row>
    <row r="124" spans="1:10">
      <c r="B124" s="347"/>
      <c r="C124" s="347"/>
      <c r="D124" s="347"/>
      <c r="E124" s="347"/>
      <c r="F124" s="347"/>
      <c r="G124" s="347"/>
      <c r="H124" s="347"/>
      <c r="I124" s="347"/>
      <c r="J124" s="347"/>
    </row>
    <row r="125" spans="1:10">
      <c r="A125" s="353" t="s">
        <v>370</v>
      </c>
      <c r="B125" s="348"/>
      <c r="C125" s="366">
        <v>731712</v>
      </c>
      <c r="D125" s="371">
        <v>592807</v>
      </c>
      <c r="E125" s="366">
        <v>705723</v>
      </c>
      <c r="F125" s="371">
        <v>436422</v>
      </c>
      <c r="G125" s="366">
        <v>-216102</v>
      </c>
      <c r="H125" s="371">
        <v>-170654</v>
      </c>
      <c r="I125" s="366">
        <v>1221333</v>
      </c>
      <c r="J125" s="371">
        <v>858575</v>
      </c>
    </row>
    <row r="126" spans="1:10">
      <c r="A126" s="354"/>
      <c r="B126" s="345" t="s">
        <v>346</v>
      </c>
      <c r="C126" s="372">
        <v>0</v>
      </c>
      <c r="D126" s="373">
        <v>0</v>
      </c>
      <c r="E126" s="372">
        <v>0</v>
      </c>
      <c r="F126" s="373">
        <v>0</v>
      </c>
      <c r="G126" s="372">
        <v>0</v>
      </c>
      <c r="H126" s="373">
        <v>0</v>
      </c>
      <c r="I126" s="372">
        <v>0</v>
      </c>
      <c r="J126" s="373">
        <v>0</v>
      </c>
    </row>
    <row r="127" spans="1:10">
      <c r="A127" s="353" t="s">
        <v>110</v>
      </c>
      <c r="B127" s="345"/>
      <c r="C127" s="366">
        <v>731712</v>
      </c>
      <c r="D127" s="371">
        <v>592807</v>
      </c>
      <c r="E127" s="366">
        <v>705723</v>
      </c>
      <c r="F127" s="371">
        <v>436422</v>
      </c>
      <c r="G127" s="366">
        <v>-216102</v>
      </c>
      <c r="H127" s="371">
        <v>-170654</v>
      </c>
      <c r="I127" s="366">
        <v>1221333</v>
      </c>
      <c r="J127" s="371">
        <v>858575</v>
      </c>
    </row>
    <row r="128" spans="1:10">
      <c r="B128" s="347"/>
      <c r="C128" s="347"/>
      <c r="D128" s="347"/>
      <c r="E128" s="347"/>
      <c r="F128" s="347"/>
      <c r="G128" s="347"/>
      <c r="H128" s="347"/>
      <c r="I128" s="347"/>
      <c r="J128" s="347"/>
    </row>
    <row r="129" spans="1:10">
      <c r="A129" s="354"/>
      <c r="B129" s="345" t="s">
        <v>347</v>
      </c>
      <c r="C129" s="366">
        <v>731712</v>
      </c>
      <c r="D129" s="371">
        <v>592807</v>
      </c>
      <c r="E129" s="366">
        <v>705723</v>
      </c>
      <c r="F129" s="371">
        <v>436422</v>
      </c>
      <c r="G129" s="366">
        <v>-216102</v>
      </c>
      <c r="H129" s="371">
        <v>-170654</v>
      </c>
      <c r="I129" s="366">
        <v>1221333</v>
      </c>
      <c r="J129" s="371">
        <v>858575</v>
      </c>
    </row>
    <row r="130" spans="1:10">
      <c r="A130" s="354"/>
      <c r="B130" s="348" t="s">
        <v>70</v>
      </c>
      <c r="C130" s="366"/>
      <c r="D130" s="373"/>
      <c r="E130" s="366"/>
      <c r="F130" s="373"/>
      <c r="G130" s="366"/>
      <c r="H130" s="373"/>
      <c r="I130" s="366">
        <v>821691</v>
      </c>
      <c r="J130" s="371">
        <v>512669</v>
      </c>
    </row>
    <row r="131" spans="1:10">
      <c r="A131" s="354"/>
      <c r="B131" s="348" t="s">
        <v>71</v>
      </c>
      <c r="C131" s="370"/>
      <c r="D131" s="373"/>
      <c r="E131" s="370"/>
      <c r="F131" s="373"/>
      <c r="G131" s="370"/>
      <c r="H131" s="373"/>
      <c r="I131" s="370">
        <v>399642</v>
      </c>
      <c r="J131" s="371">
        <v>345906</v>
      </c>
    </row>
    <row r="134" spans="1:10">
      <c r="C134" s="374"/>
    </row>
    <row r="136" spans="1:10" ht="12.75" customHeight="1">
      <c r="A136" s="551" t="s">
        <v>179</v>
      </c>
      <c r="B136" s="552"/>
      <c r="C136" s="545" t="s">
        <v>93</v>
      </c>
      <c r="D136" s="546"/>
      <c r="E136" s="545" t="s">
        <v>54</v>
      </c>
      <c r="F136" s="546"/>
      <c r="G136" s="545" t="s">
        <v>411</v>
      </c>
      <c r="H136" s="546"/>
      <c r="I136" s="545" t="s">
        <v>20</v>
      </c>
      <c r="J136" s="546"/>
    </row>
    <row r="137" spans="1:10" ht="12.75" customHeight="1">
      <c r="A137" s="553" t="s">
        <v>371</v>
      </c>
      <c r="B137" s="558"/>
      <c r="C137" s="358" t="str">
        <f>C74</f>
        <v>09/30/2019</v>
      </c>
      <c r="D137" s="359" t="str">
        <f>D74</f>
        <v>09/30/2018</v>
      </c>
      <c r="E137" s="358" t="str">
        <f>C137</f>
        <v>09/30/2019</v>
      </c>
      <c r="F137" s="359" t="str">
        <f>D137</f>
        <v>09/30/2018</v>
      </c>
      <c r="G137" s="358" t="str">
        <f>C137</f>
        <v>09/30/2019</v>
      </c>
      <c r="H137" s="359" t="str">
        <f>D137</f>
        <v>09/30/2018</v>
      </c>
      <c r="I137" s="358" t="str">
        <f>C137</f>
        <v>09/30/2019</v>
      </c>
      <c r="J137" s="359" t="str">
        <f>D137</f>
        <v>09/30/2018</v>
      </c>
    </row>
    <row r="138" spans="1:10">
      <c r="A138" s="559"/>
      <c r="B138" s="560"/>
      <c r="C138" s="360" t="s">
        <v>372</v>
      </c>
      <c r="D138" s="361" t="s">
        <v>372</v>
      </c>
      <c r="E138" s="360" t="s">
        <v>372</v>
      </c>
      <c r="F138" s="361" t="s">
        <v>372</v>
      </c>
      <c r="G138" s="360" t="s">
        <v>372</v>
      </c>
      <c r="H138" s="361" t="s">
        <v>372</v>
      </c>
      <c r="I138" s="360" t="s">
        <v>372</v>
      </c>
      <c r="J138" s="361" t="s">
        <v>372</v>
      </c>
    </row>
    <row r="140" spans="1:10">
      <c r="A140" s="353"/>
      <c r="B140" s="350" t="s">
        <v>348</v>
      </c>
      <c r="C140" s="372">
        <v>761054</v>
      </c>
      <c r="D140" s="373">
        <v>712866</v>
      </c>
      <c r="E140" s="372">
        <v>689568</v>
      </c>
      <c r="F140" s="373">
        <v>274667</v>
      </c>
      <c r="G140" s="372">
        <v>-104457</v>
      </c>
      <c r="H140" s="373">
        <v>-106829</v>
      </c>
      <c r="I140" s="372">
        <v>1346165</v>
      </c>
      <c r="J140" s="373">
        <v>880704</v>
      </c>
    </row>
    <row r="141" spans="1:10">
      <c r="A141" s="353"/>
      <c r="B141" s="350" t="s">
        <v>349</v>
      </c>
      <c r="C141" s="372">
        <v>-73402</v>
      </c>
      <c r="D141" s="373">
        <v>-32160</v>
      </c>
      <c r="E141" s="372">
        <v>-1009302</v>
      </c>
      <c r="F141" s="373">
        <v>-640550</v>
      </c>
      <c r="G141" s="372">
        <v>-14044</v>
      </c>
      <c r="H141" s="373">
        <v>-1967198</v>
      </c>
      <c r="I141" s="372">
        <v>-1096748</v>
      </c>
      <c r="J141" s="373">
        <v>-2639908</v>
      </c>
    </row>
    <row r="142" spans="1:10">
      <c r="A142" s="353"/>
      <c r="B142" s="350" t="s">
        <v>350</v>
      </c>
      <c r="C142" s="372">
        <v>-782883</v>
      </c>
      <c r="D142" s="373">
        <v>-659807</v>
      </c>
      <c r="E142" s="372">
        <v>169130</v>
      </c>
      <c r="F142" s="373">
        <v>505592</v>
      </c>
      <c r="G142" s="372">
        <v>209532</v>
      </c>
      <c r="H142" s="373">
        <v>2181144</v>
      </c>
      <c r="I142" s="372">
        <v>-404221</v>
      </c>
      <c r="J142" s="373">
        <v>2026929</v>
      </c>
    </row>
  </sheetData>
  <mergeCells count="24">
    <mergeCell ref="G73:H73"/>
    <mergeCell ref="I73:J73"/>
    <mergeCell ref="A137:B138"/>
    <mergeCell ref="A73:B73"/>
    <mergeCell ref="A74:B75"/>
    <mergeCell ref="C136:D136"/>
    <mergeCell ref="E136:F136"/>
    <mergeCell ref="G136:H136"/>
    <mergeCell ref="G3:H3"/>
    <mergeCell ref="I3:J3"/>
    <mergeCell ref="I136:J136"/>
    <mergeCell ref="A136:B136"/>
    <mergeCell ref="C34:D34"/>
    <mergeCell ref="E34:F34"/>
    <mergeCell ref="G34:H34"/>
    <mergeCell ref="I34:J34"/>
    <mergeCell ref="C73:D73"/>
    <mergeCell ref="E73:F73"/>
    <mergeCell ref="A34:B34"/>
    <mergeCell ref="A35:B36"/>
    <mergeCell ref="A3:B3"/>
    <mergeCell ref="A4:B5"/>
    <mergeCell ref="C3:D3"/>
    <mergeCell ref="E3:F3"/>
  </mergeCells>
  <pageMargins left="0.7" right="0.7" top="0.75" bottom="0.75" header="0.3" footer="0.3"/>
  <pageSetup paperSize="9" orientation="portrait"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46"/>
  <sheetViews>
    <sheetView topLeftCell="C5" zoomScale="98" zoomScaleNormal="98" workbookViewId="0">
      <selection activeCell="N145" sqref="N145"/>
    </sheetView>
  </sheetViews>
  <sheetFormatPr baseColWidth="10" defaultRowHeight="12.75"/>
  <cols>
    <col min="1" max="1" width="2.85546875" style="343" customWidth="1"/>
    <col min="2" max="2" width="69.7109375" style="343" customWidth="1"/>
    <col min="3" max="3" width="16.7109375" style="343" customWidth="1"/>
    <col min="4" max="4" width="13.42578125" style="343" bestFit="1" customWidth="1"/>
    <col min="5" max="5" width="12" style="343" bestFit="1" customWidth="1"/>
    <col min="6" max="16" width="16.7109375" style="343" customWidth="1"/>
    <col min="17" max="16384" width="11.42578125" style="340"/>
  </cols>
  <sheetData>
    <row r="2" spans="1:16" ht="18">
      <c r="A2" s="567" t="s">
        <v>179</v>
      </c>
      <c r="B2" s="568"/>
      <c r="C2" s="569" t="s">
        <v>180</v>
      </c>
      <c r="D2" s="570"/>
      <c r="E2" s="570"/>
      <c r="F2" s="570"/>
      <c r="G2" s="570"/>
      <c r="H2" s="570"/>
      <c r="I2" s="570"/>
      <c r="J2" s="570"/>
      <c r="K2" s="570"/>
      <c r="L2" s="570"/>
      <c r="M2" s="570"/>
      <c r="N2" s="570"/>
      <c r="O2" s="570"/>
      <c r="P2" s="571"/>
    </row>
    <row r="3" spans="1:16">
      <c r="A3" s="551" t="s">
        <v>94</v>
      </c>
      <c r="B3" s="552"/>
      <c r="C3" s="545" t="s">
        <v>23</v>
      </c>
      <c r="D3" s="546"/>
      <c r="E3" s="545" t="s">
        <v>10</v>
      </c>
      <c r="F3" s="546"/>
      <c r="G3" s="545" t="s">
        <v>55</v>
      </c>
      <c r="H3" s="572"/>
      <c r="I3" s="545" t="s">
        <v>14</v>
      </c>
      <c r="J3" s="572"/>
      <c r="K3" s="545" t="s">
        <v>56</v>
      </c>
      <c r="L3" s="572"/>
      <c r="M3" s="545" t="s">
        <v>381</v>
      </c>
      <c r="N3" s="572"/>
      <c r="O3" s="545" t="s">
        <v>20</v>
      </c>
      <c r="P3" s="546"/>
    </row>
    <row r="4" spans="1:16">
      <c r="A4" s="547" t="s">
        <v>351</v>
      </c>
      <c r="B4" s="564"/>
      <c r="C4" s="358" t="s">
        <v>417</v>
      </c>
      <c r="D4" s="359" t="s">
        <v>404</v>
      </c>
      <c r="E4" s="358" t="str">
        <f>C4</f>
        <v>09/30/2019</v>
      </c>
      <c r="F4" s="359" t="str">
        <f>D4</f>
        <v>12/31/2018</v>
      </c>
      <c r="G4" s="358" t="str">
        <f>C4</f>
        <v>09/30/2019</v>
      </c>
      <c r="H4" s="359" t="str">
        <f>D4</f>
        <v>12/31/2018</v>
      </c>
      <c r="I4" s="358" t="str">
        <f>C4</f>
        <v>09/30/2019</v>
      </c>
      <c r="J4" s="359" t="str">
        <f>D4</f>
        <v>12/31/2018</v>
      </c>
      <c r="K4" s="358" t="str">
        <f>C4</f>
        <v>09/30/2019</v>
      </c>
      <c r="L4" s="359" t="str">
        <f>D4</f>
        <v>12/31/2018</v>
      </c>
      <c r="M4" s="358" t="str">
        <f>E4</f>
        <v>09/30/2019</v>
      </c>
      <c r="N4" s="359" t="str">
        <f>F4</f>
        <v>12/31/2018</v>
      </c>
      <c r="O4" s="358" t="str">
        <f>E4</f>
        <v>09/30/2019</v>
      </c>
      <c r="P4" s="359" t="str">
        <f>F4</f>
        <v>12/31/2018</v>
      </c>
    </row>
    <row r="5" spans="1:16">
      <c r="A5" s="565"/>
      <c r="B5" s="566"/>
      <c r="C5" s="360" t="s">
        <v>372</v>
      </c>
      <c r="D5" s="361" t="s">
        <v>372</v>
      </c>
      <c r="E5" s="360" t="s">
        <v>372</v>
      </c>
      <c r="F5" s="361" t="s">
        <v>372</v>
      </c>
      <c r="G5" s="360" t="s">
        <v>372</v>
      </c>
      <c r="H5" s="361" t="s">
        <v>372</v>
      </c>
      <c r="I5" s="360" t="s">
        <v>372</v>
      </c>
      <c r="J5" s="361" t="s">
        <v>372</v>
      </c>
      <c r="K5" s="360" t="s">
        <v>372</v>
      </c>
      <c r="L5" s="361" t="s">
        <v>372</v>
      </c>
      <c r="M5" s="360" t="s">
        <v>372</v>
      </c>
      <c r="N5" s="361" t="s">
        <v>372</v>
      </c>
      <c r="O5" s="360" t="s">
        <v>372</v>
      </c>
      <c r="P5" s="361" t="s">
        <v>372</v>
      </c>
    </row>
    <row r="6" spans="1:16" s="470" customFormat="1">
      <c r="A6" s="353" t="s">
        <v>352</v>
      </c>
      <c r="B6" s="488"/>
      <c r="C6" s="366">
        <v>0</v>
      </c>
      <c r="D6" s="367">
        <v>0</v>
      </c>
      <c r="E6" s="366">
        <v>272596</v>
      </c>
      <c r="F6" s="367">
        <v>334670</v>
      </c>
      <c r="G6" s="366">
        <v>552660</v>
      </c>
      <c r="H6" s="367">
        <v>647181</v>
      </c>
      <c r="I6" s="366">
        <v>253602</v>
      </c>
      <c r="J6" s="367">
        <v>339038</v>
      </c>
      <c r="K6" s="366">
        <v>407733</v>
      </c>
      <c r="L6" s="367">
        <v>412115</v>
      </c>
      <c r="M6" s="366">
        <v>-99628</v>
      </c>
      <c r="N6" s="367">
        <v>-95886</v>
      </c>
      <c r="O6" s="366">
        <v>1386963</v>
      </c>
      <c r="P6" s="369">
        <v>1637118</v>
      </c>
    </row>
    <row r="7" spans="1:16">
      <c r="A7" s="352"/>
      <c r="B7" s="342" t="s">
        <v>287</v>
      </c>
      <c r="C7" s="362">
        <v>0</v>
      </c>
      <c r="D7" s="364">
        <v>0</v>
      </c>
      <c r="E7" s="362">
        <v>94089</v>
      </c>
      <c r="F7" s="364">
        <v>155473</v>
      </c>
      <c r="G7" s="362">
        <v>140083</v>
      </c>
      <c r="H7" s="364">
        <v>165998</v>
      </c>
      <c r="I7" s="362">
        <v>111044</v>
      </c>
      <c r="J7" s="364">
        <v>197708</v>
      </c>
      <c r="K7" s="362">
        <v>208450</v>
      </c>
      <c r="L7" s="364">
        <v>221980</v>
      </c>
      <c r="M7" s="362">
        <v>0</v>
      </c>
      <c r="N7" s="364">
        <v>0</v>
      </c>
      <c r="O7" s="366">
        <v>553666</v>
      </c>
      <c r="P7" s="369">
        <v>741159</v>
      </c>
    </row>
    <row r="8" spans="1:16">
      <c r="A8" s="352"/>
      <c r="B8" s="342" t="s">
        <v>288</v>
      </c>
      <c r="C8" s="362">
        <v>0</v>
      </c>
      <c r="D8" s="364">
        <v>0</v>
      </c>
      <c r="E8" s="362">
        <v>0</v>
      </c>
      <c r="F8" s="364">
        <v>0</v>
      </c>
      <c r="G8" s="362">
        <v>119707</v>
      </c>
      <c r="H8" s="364">
        <v>109137</v>
      </c>
      <c r="I8" s="362">
        <v>43002</v>
      </c>
      <c r="J8" s="364">
        <v>24387</v>
      </c>
      <c r="K8" s="362">
        <v>53</v>
      </c>
      <c r="L8" s="364">
        <v>0</v>
      </c>
      <c r="M8" s="362">
        <v>0</v>
      </c>
      <c r="N8" s="364">
        <v>0</v>
      </c>
      <c r="O8" s="366">
        <v>162762</v>
      </c>
      <c r="P8" s="369">
        <v>133524</v>
      </c>
    </row>
    <row r="9" spans="1:16">
      <c r="A9" s="352"/>
      <c r="B9" s="342" t="s">
        <v>289</v>
      </c>
      <c r="C9" s="362">
        <v>0</v>
      </c>
      <c r="D9" s="364">
        <v>0</v>
      </c>
      <c r="E9" s="362">
        <v>9899</v>
      </c>
      <c r="F9" s="364">
        <v>18603</v>
      </c>
      <c r="G9" s="362">
        <v>54883</v>
      </c>
      <c r="H9" s="364">
        <v>18911</v>
      </c>
      <c r="I9" s="362">
        <v>3122</v>
      </c>
      <c r="J9" s="364">
        <v>2104</v>
      </c>
      <c r="K9" s="362">
        <v>5478</v>
      </c>
      <c r="L9" s="364">
        <v>6249</v>
      </c>
      <c r="M9" s="362">
        <v>0</v>
      </c>
      <c r="N9" s="364">
        <v>0</v>
      </c>
      <c r="O9" s="366">
        <v>73382</v>
      </c>
      <c r="P9" s="369">
        <v>45867</v>
      </c>
    </row>
    <row r="10" spans="1:16">
      <c r="A10" s="352"/>
      <c r="B10" s="342" t="s">
        <v>290</v>
      </c>
      <c r="C10" s="362">
        <v>0</v>
      </c>
      <c r="D10" s="364">
        <v>0</v>
      </c>
      <c r="E10" s="362">
        <v>142720</v>
      </c>
      <c r="F10" s="364">
        <v>138194</v>
      </c>
      <c r="G10" s="362">
        <v>117026</v>
      </c>
      <c r="H10" s="364">
        <v>225977</v>
      </c>
      <c r="I10" s="362">
        <v>75174</v>
      </c>
      <c r="J10" s="364">
        <v>52982</v>
      </c>
      <c r="K10" s="362">
        <v>94493</v>
      </c>
      <c r="L10" s="364">
        <v>88382</v>
      </c>
      <c r="M10" s="362">
        <v>278</v>
      </c>
      <c r="N10" s="364">
        <v>385</v>
      </c>
      <c r="O10" s="366">
        <v>429691</v>
      </c>
      <c r="P10" s="369">
        <v>505920</v>
      </c>
    </row>
    <row r="11" spans="1:16">
      <c r="A11" s="352"/>
      <c r="B11" s="342" t="s">
        <v>291</v>
      </c>
      <c r="C11" s="362">
        <v>0</v>
      </c>
      <c r="D11" s="364">
        <v>0</v>
      </c>
      <c r="E11" s="362">
        <v>12563</v>
      </c>
      <c r="F11" s="364">
        <v>17731</v>
      </c>
      <c r="G11" s="362">
        <v>114005</v>
      </c>
      <c r="H11" s="364">
        <v>114531</v>
      </c>
      <c r="I11" s="362">
        <v>912</v>
      </c>
      <c r="J11" s="364">
        <v>41668</v>
      </c>
      <c r="K11" s="362">
        <v>68667</v>
      </c>
      <c r="L11" s="364">
        <v>63564</v>
      </c>
      <c r="M11" s="362">
        <v>-99906</v>
      </c>
      <c r="N11" s="364">
        <v>-96271</v>
      </c>
      <c r="O11" s="366">
        <v>96241</v>
      </c>
      <c r="P11" s="369">
        <v>141223</v>
      </c>
    </row>
    <row r="12" spans="1:16">
      <c r="A12" s="352"/>
      <c r="B12" s="342" t="s">
        <v>292</v>
      </c>
      <c r="C12" s="362">
        <v>0</v>
      </c>
      <c r="D12" s="364">
        <v>0</v>
      </c>
      <c r="E12" s="362">
        <v>6692</v>
      </c>
      <c r="F12" s="364">
        <v>4509</v>
      </c>
      <c r="G12" s="362">
        <v>379</v>
      </c>
      <c r="H12" s="364">
        <v>405</v>
      </c>
      <c r="I12" s="362">
        <v>20348</v>
      </c>
      <c r="J12" s="364">
        <v>20185</v>
      </c>
      <c r="K12" s="362">
        <v>30457</v>
      </c>
      <c r="L12" s="364">
        <v>30624</v>
      </c>
      <c r="M12" s="362">
        <v>0</v>
      </c>
      <c r="N12" s="364">
        <v>0</v>
      </c>
      <c r="O12" s="366">
        <v>57876</v>
      </c>
      <c r="P12" s="369">
        <v>55723</v>
      </c>
    </row>
    <row r="13" spans="1:16">
      <c r="A13" s="352"/>
      <c r="B13" s="342" t="s">
        <v>293</v>
      </c>
      <c r="C13" s="362">
        <v>0</v>
      </c>
      <c r="D13" s="364">
        <v>0</v>
      </c>
      <c r="E13" s="362">
        <v>6633</v>
      </c>
      <c r="F13" s="364">
        <v>160</v>
      </c>
      <c r="G13" s="362">
        <v>6577</v>
      </c>
      <c r="H13" s="364">
        <v>12222</v>
      </c>
      <c r="I13" s="362">
        <v>0</v>
      </c>
      <c r="J13" s="364">
        <v>4</v>
      </c>
      <c r="K13" s="362">
        <v>135</v>
      </c>
      <c r="L13" s="364">
        <v>1316</v>
      </c>
      <c r="M13" s="362">
        <v>0</v>
      </c>
      <c r="N13" s="364">
        <v>0</v>
      </c>
      <c r="O13" s="366">
        <v>13345</v>
      </c>
      <c r="P13" s="369">
        <v>13702</v>
      </c>
    </row>
    <row r="14" spans="1:16">
      <c r="C14" s="347"/>
      <c r="D14" s="347"/>
      <c r="E14" s="340"/>
      <c r="F14" s="347"/>
      <c r="G14" s="347"/>
      <c r="H14" s="347"/>
      <c r="I14" s="347"/>
      <c r="J14" s="347"/>
      <c r="K14" s="347"/>
      <c r="L14" s="347"/>
      <c r="M14" s="347"/>
      <c r="N14" s="347"/>
      <c r="O14" s="347"/>
      <c r="P14" s="375"/>
    </row>
    <row r="15" spans="1:16">
      <c r="A15" s="352"/>
      <c r="B15" s="344" t="s">
        <v>294</v>
      </c>
      <c r="C15" s="362">
        <v>0</v>
      </c>
      <c r="D15" s="364">
        <v>0</v>
      </c>
      <c r="E15" s="362">
        <v>0</v>
      </c>
      <c r="F15" s="364">
        <v>0</v>
      </c>
      <c r="G15" s="362">
        <v>0</v>
      </c>
      <c r="H15" s="364">
        <v>0</v>
      </c>
      <c r="I15" s="362">
        <v>0</v>
      </c>
      <c r="J15" s="364">
        <v>0</v>
      </c>
      <c r="K15" s="362">
        <v>0</v>
      </c>
      <c r="L15" s="364">
        <v>0</v>
      </c>
      <c r="M15" s="362">
        <v>0</v>
      </c>
      <c r="N15" s="364">
        <v>0</v>
      </c>
      <c r="O15" s="366">
        <v>0</v>
      </c>
      <c r="P15" s="369">
        <v>0</v>
      </c>
    </row>
    <row r="16" spans="1:16">
      <c r="C16" s="347"/>
      <c r="D16" s="347"/>
      <c r="E16" s="347"/>
      <c r="F16" s="347"/>
      <c r="G16" s="347"/>
      <c r="H16" s="347"/>
      <c r="I16" s="347"/>
      <c r="J16" s="347"/>
      <c r="K16" s="347"/>
      <c r="L16" s="347"/>
      <c r="M16" s="347"/>
      <c r="N16" s="347"/>
      <c r="O16" s="347"/>
      <c r="P16" s="375"/>
    </row>
    <row r="17" spans="1:16" s="470" customFormat="1">
      <c r="A17" s="353" t="s">
        <v>353</v>
      </c>
      <c r="B17" s="488"/>
      <c r="C17" s="366">
        <v>0</v>
      </c>
      <c r="D17" s="367">
        <v>0</v>
      </c>
      <c r="E17" s="366">
        <v>815986</v>
      </c>
      <c r="F17" s="367">
        <v>1188893</v>
      </c>
      <c r="G17" s="366">
        <v>747171</v>
      </c>
      <c r="H17" s="367">
        <v>833154</v>
      </c>
      <c r="I17" s="366">
        <v>2364179</v>
      </c>
      <c r="J17" s="367">
        <v>2515463</v>
      </c>
      <c r="K17" s="366">
        <v>1235649</v>
      </c>
      <c r="L17" s="367">
        <v>1245705</v>
      </c>
      <c r="M17" s="366">
        <v>-980</v>
      </c>
      <c r="N17" s="367">
        <v>-977</v>
      </c>
      <c r="O17" s="366">
        <v>5162005</v>
      </c>
      <c r="P17" s="369">
        <v>5782238</v>
      </c>
    </row>
    <row r="18" spans="1:16">
      <c r="A18" s="352"/>
      <c r="B18" s="342" t="s">
        <v>295</v>
      </c>
      <c r="C18" s="362">
        <v>0</v>
      </c>
      <c r="D18" s="364">
        <v>0</v>
      </c>
      <c r="E18" s="362">
        <v>1190</v>
      </c>
      <c r="F18" s="364">
        <v>0</v>
      </c>
      <c r="G18" s="362">
        <v>330734</v>
      </c>
      <c r="H18" s="364">
        <v>366010</v>
      </c>
      <c r="I18" s="362">
        <v>163</v>
      </c>
      <c r="J18" s="364">
        <v>592</v>
      </c>
      <c r="K18" s="362">
        <v>0</v>
      </c>
      <c r="L18" s="364">
        <v>0</v>
      </c>
      <c r="M18" s="362">
        <v>0</v>
      </c>
      <c r="N18" s="364">
        <v>0</v>
      </c>
      <c r="O18" s="366">
        <v>332087</v>
      </c>
      <c r="P18" s="369">
        <v>366602</v>
      </c>
    </row>
    <row r="19" spans="1:16">
      <c r="A19" s="352"/>
      <c r="B19" s="342" t="s">
        <v>296</v>
      </c>
      <c r="C19" s="362">
        <v>0</v>
      </c>
      <c r="D19" s="364">
        <v>0</v>
      </c>
      <c r="E19" s="362">
        <v>2032</v>
      </c>
      <c r="F19" s="364">
        <v>769</v>
      </c>
      <c r="G19" s="362">
        <v>16290</v>
      </c>
      <c r="H19" s="364">
        <v>16759</v>
      </c>
      <c r="I19" s="362">
        <v>5936</v>
      </c>
      <c r="J19" s="364">
        <v>4053</v>
      </c>
      <c r="K19" s="362">
        <v>6475</v>
      </c>
      <c r="L19" s="364">
        <v>0</v>
      </c>
      <c r="M19" s="362">
        <v>-31</v>
      </c>
      <c r="N19" s="364">
        <v>-29</v>
      </c>
      <c r="O19" s="366">
        <v>30702</v>
      </c>
      <c r="P19" s="369">
        <v>21552</v>
      </c>
    </row>
    <row r="20" spans="1:16">
      <c r="A20" s="352"/>
      <c r="B20" s="342" t="s">
        <v>297</v>
      </c>
      <c r="C20" s="362">
        <v>0</v>
      </c>
      <c r="D20" s="364">
        <v>0</v>
      </c>
      <c r="E20" s="362">
        <v>327479</v>
      </c>
      <c r="F20" s="364">
        <v>404821</v>
      </c>
      <c r="G20" s="362">
        <v>24</v>
      </c>
      <c r="H20" s="364">
        <v>26</v>
      </c>
      <c r="I20" s="362">
        <v>3474</v>
      </c>
      <c r="J20" s="364">
        <v>3520</v>
      </c>
      <c r="K20" s="362">
        <v>0</v>
      </c>
      <c r="L20" s="364">
        <v>0</v>
      </c>
      <c r="M20" s="362">
        <v>0</v>
      </c>
      <c r="N20" s="364">
        <v>0</v>
      </c>
      <c r="O20" s="366">
        <v>330977</v>
      </c>
      <c r="P20" s="369">
        <v>408367</v>
      </c>
    </row>
    <row r="21" spans="1:16">
      <c r="A21" s="352"/>
      <c r="B21" s="342" t="s">
        <v>298</v>
      </c>
      <c r="C21" s="362">
        <v>0</v>
      </c>
      <c r="D21" s="364">
        <v>0</v>
      </c>
      <c r="E21" s="362">
        <v>32695</v>
      </c>
      <c r="F21" s="364">
        <v>0</v>
      </c>
      <c r="G21" s="362">
        <v>1887</v>
      </c>
      <c r="H21" s="364">
        <v>2521</v>
      </c>
      <c r="I21" s="362">
        <v>0</v>
      </c>
      <c r="J21" s="364">
        <v>0</v>
      </c>
      <c r="K21" s="362">
        <v>5023</v>
      </c>
      <c r="L21" s="364">
        <v>2091</v>
      </c>
      <c r="M21" s="362">
        <v>-949</v>
      </c>
      <c r="N21" s="364">
        <v>-948</v>
      </c>
      <c r="O21" s="366">
        <v>38656</v>
      </c>
      <c r="P21" s="369">
        <v>3664</v>
      </c>
    </row>
    <row r="22" spans="1:16">
      <c r="A22" s="352"/>
      <c r="B22" s="342" t="s">
        <v>299</v>
      </c>
      <c r="C22" s="362">
        <v>0</v>
      </c>
      <c r="D22" s="364">
        <v>0</v>
      </c>
      <c r="E22" s="362">
        <v>362</v>
      </c>
      <c r="F22" s="364">
        <v>277022</v>
      </c>
      <c r="G22" s="362">
        <v>43739</v>
      </c>
      <c r="H22" s="364">
        <v>46834</v>
      </c>
      <c r="I22" s="362">
        <v>2448</v>
      </c>
      <c r="J22" s="364">
        <v>0</v>
      </c>
      <c r="K22" s="362">
        <v>55511</v>
      </c>
      <c r="L22" s="364">
        <v>55544</v>
      </c>
      <c r="M22" s="362">
        <v>0</v>
      </c>
      <c r="N22" s="364">
        <v>0</v>
      </c>
      <c r="O22" s="366">
        <v>102060</v>
      </c>
      <c r="P22" s="369">
        <v>379400</v>
      </c>
    </row>
    <row r="23" spans="1:16">
      <c r="A23" s="352"/>
      <c r="B23" s="342" t="s">
        <v>300</v>
      </c>
      <c r="C23" s="362">
        <v>0</v>
      </c>
      <c r="D23" s="364">
        <v>0</v>
      </c>
      <c r="E23" s="362">
        <v>170</v>
      </c>
      <c r="F23" s="364">
        <v>263</v>
      </c>
      <c r="G23" s="362">
        <v>6034</v>
      </c>
      <c r="H23" s="364">
        <v>5484</v>
      </c>
      <c r="I23" s="362">
        <v>24363</v>
      </c>
      <c r="J23" s="364">
        <v>24570</v>
      </c>
      <c r="K23" s="362">
        <v>24040</v>
      </c>
      <c r="L23" s="364">
        <v>21759</v>
      </c>
      <c r="M23" s="362">
        <v>0</v>
      </c>
      <c r="N23" s="364">
        <v>0</v>
      </c>
      <c r="O23" s="366">
        <v>54607</v>
      </c>
      <c r="P23" s="369">
        <v>52076</v>
      </c>
    </row>
    <row r="24" spans="1:16">
      <c r="A24" s="352"/>
      <c r="B24" s="342" t="s">
        <v>301</v>
      </c>
      <c r="C24" s="362">
        <v>0</v>
      </c>
      <c r="D24" s="364">
        <v>0</v>
      </c>
      <c r="E24" s="362">
        <v>0</v>
      </c>
      <c r="F24" s="364">
        <v>4827</v>
      </c>
      <c r="G24" s="362">
        <v>0</v>
      </c>
      <c r="H24" s="364">
        <v>0</v>
      </c>
      <c r="I24" s="362">
        <v>0</v>
      </c>
      <c r="J24" s="364">
        <v>5902</v>
      </c>
      <c r="K24" s="362">
        <v>0</v>
      </c>
      <c r="L24" s="364">
        <v>0</v>
      </c>
      <c r="M24" s="362">
        <v>0</v>
      </c>
      <c r="N24" s="364">
        <v>0</v>
      </c>
      <c r="O24" s="366">
        <v>0</v>
      </c>
      <c r="P24" s="369">
        <v>10729</v>
      </c>
    </row>
    <row r="25" spans="1:16">
      <c r="A25" s="352"/>
      <c r="B25" s="342" t="s">
        <v>302</v>
      </c>
      <c r="C25" s="362">
        <v>0</v>
      </c>
      <c r="D25" s="364">
        <v>0</v>
      </c>
      <c r="E25" s="362">
        <v>425810</v>
      </c>
      <c r="F25" s="364">
        <v>501181</v>
      </c>
      <c r="G25" s="362">
        <v>332495</v>
      </c>
      <c r="H25" s="364">
        <v>369634</v>
      </c>
      <c r="I25" s="362">
        <v>2327795</v>
      </c>
      <c r="J25" s="364">
        <v>2476825</v>
      </c>
      <c r="K25" s="362">
        <v>1144572</v>
      </c>
      <c r="L25" s="364">
        <v>1166311</v>
      </c>
      <c r="M25" s="362">
        <v>0</v>
      </c>
      <c r="N25" s="364">
        <v>0</v>
      </c>
      <c r="O25" s="366">
        <v>4230672</v>
      </c>
      <c r="P25" s="369">
        <v>4513951</v>
      </c>
    </row>
    <row r="26" spans="1:16">
      <c r="A26" s="352"/>
      <c r="B26" s="342" t="s">
        <v>303</v>
      </c>
      <c r="C26" s="362">
        <v>0</v>
      </c>
      <c r="D26" s="364">
        <v>0</v>
      </c>
      <c r="E26" s="362">
        <v>0</v>
      </c>
      <c r="F26" s="364">
        <v>0</v>
      </c>
      <c r="G26" s="362">
        <v>0</v>
      </c>
      <c r="H26" s="364">
        <v>0</v>
      </c>
      <c r="I26" s="362">
        <v>0</v>
      </c>
      <c r="J26" s="364">
        <v>0</v>
      </c>
      <c r="K26" s="362">
        <v>0</v>
      </c>
      <c r="L26" s="364">
        <v>0</v>
      </c>
      <c r="M26" s="362">
        <v>0</v>
      </c>
      <c r="N26" s="364">
        <v>0</v>
      </c>
      <c r="O26" s="366">
        <v>0</v>
      </c>
      <c r="P26" s="369">
        <v>0</v>
      </c>
    </row>
    <row r="27" spans="1:16">
      <c r="A27" s="352"/>
      <c r="B27" s="342" t="s">
        <v>304</v>
      </c>
      <c r="C27" s="362">
        <v>0</v>
      </c>
      <c r="D27" s="364">
        <v>0</v>
      </c>
      <c r="E27" s="362">
        <v>26248</v>
      </c>
      <c r="F27" s="364">
        <v>10</v>
      </c>
      <c r="G27" s="362">
        <v>15968</v>
      </c>
      <c r="H27" s="364">
        <v>25886</v>
      </c>
      <c r="I27" s="362">
        <v>0</v>
      </c>
      <c r="J27" s="364">
        <v>1</v>
      </c>
      <c r="K27" s="362">
        <v>28</v>
      </c>
      <c r="L27" s="364">
        <v>0</v>
      </c>
      <c r="M27" s="362">
        <v>0</v>
      </c>
      <c r="N27" s="364">
        <v>0</v>
      </c>
      <c r="O27" s="366">
        <v>42244</v>
      </c>
      <c r="P27" s="369">
        <v>25897</v>
      </c>
    </row>
    <row r="28" spans="1:16">
      <c r="C28" s="347"/>
      <c r="D28" s="347"/>
      <c r="E28" s="347"/>
      <c r="F28" s="347"/>
      <c r="G28" s="347"/>
      <c r="H28" s="347"/>
      <c r="I28" s="347"/>
      <c r="J28" s="347"/>
      <c r="K28" s="347"/>
      <c r="L28" s="347"/>
      <c r="M28" s="347"/>
      <c r="N28" s="347"/>
      <c r="O28" s="347"/>
      <c r="P28" s="375"/>
    </row>
    <row r="29" spans="1:16">
      <c r="A29" s="351" t="s">
        <v>354</v>
      </c>
      <c r="B29" s="341"/>
      <c r="C29" s="366">
        <v>0</v>
      </c>
      <c r="D29" s="376">
        <v>0</v>
      </c>
      <c r="E29" s="366">
        <v>1088582</v>
      </c>
      <c r="F29" s="376">
        <v>1523563</v>
      </c>
      <c r="G29" s="366">
        <v>1299831</v>
      </c>
      <c r="H29" s="376">
        <v>1480335</v>
      </c>
      <c r="I29" s="366">
        <v>2617781</v>
      </c>
      <c r="J29" s="376">
        <v>2854501</v>
      </c>
      <c r="K29" s="366">
        <v>1643382</v>
      </c>
      <c r="L29" s="376">
        <v>1657820</v>
      </c>
      <c r="M29" s="366">
        <v>-100608</v>
      </c>
      <c r="N29" s="376">
        <v>-96863</v>
      </c>
      <c r="O29" s="366">
        <v>6548968</v>
      </c>
      <c r="P29" s="376">
        <v>7419356</v>
      </c>
    </row>
    <row r="30" spans="1:16">
      <c r="C30" s="347"/>
      <c r="D30" s="347"/>
      <c r="E30" s="347"/>
      <c r="F30" s="347"/>
      <c r="G30" s="347"/>
      <c r="H30" s="347"/>
      <c r="I30" s="347"/>
      <c r="J30" s="347"/>
      <c r="K30" s="347"/>
      <c r="L30" s="347"/>
      <c r="M30" s="347"/>
      <c r="N30" s="347"/>
      <c r="O30" s="347"/>
      <c r="P30" s="347"/>
    </row>
    <row r="31" spans="1:16">
      <c r="C31" s="347"/>
      <c r="D31" s="347"/>
      <c r="E31" s="347"/>
      <c r="F31" s="347"/>
      <c r="G31" s="347"/>
      <c r="H31" s="347"/>
      <c r="I31" s="347"/>
      <c r="J31" s="347"/>
      <c r="K31" s="347"/>
      <c r="L31" s="347"/>
      <c r="M31" s="347"/>
      <c r="N31" s="347"/>
      <c r="O31" s="347"/>
      <c r="P31" s="347"/>
    </row>
    <row r="32" spans="1:16">
      <c r="C32" s="347"/>
      <c r="D32" s="347"/>
      <c r="E32" s="347"/>
      <c r="F32" s="347"/>
      <c r="G32" s="347"/>
      <c r="H32" s="347"/>
      <c r="I32" s="347"/>
      <c r="J32" s="347"/>
      <c r="K32" s="347"/>
      <c r="L32" s="347"/>
      <c r="M32" s="347"/>
      <c r="N32" s="347"/>
      <c r="O32" s="347"/>
      <c r="P32" s="347"/>
    </row>
    <row r="33" spans="1:16" ht="18">
      <c r="A33" s="567" t="s">
        <v>179</v>
      </c>
      <c r="B33" s="568"/>
      <c r="C33" s="569" t="s">
        <v>180</v>
      </c>
      <c r="D33" s="570"/>
      <c r="E33" s="570"/>
      <c r="F33" s="570"/>
      <c r="G33" s="570"/>
      <c r="H33" s="570"/>
      <c r="I33" s="570"/>
      <c r="J33" s="570"/>
      <c r="K33" s="570"/>
      <c r="L33" s="570"/>
      <c r="M33" s="570"/>
      <c r="N33" s="570"/>
      <c r="O33" s="570"/>
      <c r="P33" s="571"/>
    </row>
    <row r="34" spans="1:16">
      <c r="A34" s="551" t="s">
        <v>94</v>
      </c>
      <c r="B34" s="552"/>
      <c r="C34" s="545" t="s">
        <v>23</v>
      </c>
      <c r="D34" s="546"/>
      <c r="E34" s="545" t="s">
        <v>10</v>
      </c>
      <c r="F34" s="546"/>
      <c r="G34" s="545" t="s">
        <v>55</v>
      </c>
      <c r="H34" s="572"/>
      <c r="I34" s="545" t="s">
        <v>14</v>
      </c>
      <c r="J34" s="572"/>
      <c r="K34" s="545" t="s">
        <v>56</v>
      </c>
      <c r="L34" s="572"/>
      <c r="M34" s="545" t="s">
        <v>381</v>
      </c>
      <c r="N34" s="572"/>
      <c r="O34" s="545" t="s">
        <v>20</v>
      </c>
      <c r="P34" s="546"/>
    </row>
    <row r="35" spans="1:16">
      <c r="A35" s="553" t="s">
        <v>355</v>
      </c>
      <c r="B35" s="554"/>
      <c r="C35" s="358" t="str">
        <f>C4</f>
        <v>09/30/2019</v>
      </c>
      <c r="D35" s="359" t="str">
        <f>D4</f>
        <v>12/31/2018</v>
      </c>
      <c r="E35" s="358" t="str">
        <f>C35</f>
        <v>09/30/2019</v>
      </c>
      <c r="F35" s="359" t="str">
        <f>D35</f>
        <v>12/31/2018</v>
      </c>
      <c r="G35" s="358" t="str">
        <f>C35</f>
        <v>09/30/2019</v>
      </c>
      <c r="H35" s="359" t="str">
        <f>D35</f>
        <v>12/31/2018</v>
      </c>
      <c r="I35" s="358" t="str">
        <f>C35</f>
        <v>09/30/2019</v>
      </c>
      <c r="J35" s="359" t="str">
        <f>D35</f>
        <v>12/31/2018</v>
      </c>
      <c r="K35" s="358" t="str">
        <f>C35</f>
        <v>09/30/2019</v>
      </c>
      <c r="L35" s="359" t="str">
        <f>D35</f>
        <v>12/31/2018</v>
      </c>
      <c r="M35" s="358" t="str">
        <f>E35</f>
        <v>09/30/2019</v>
      </c>
      <c r="N35" s="359" t="str">
        <f>F35</f>
        <v>12/31/2018</v>
      </c>
      <c r="O35" s="358" t="str">
        <f>E35</f>
        <v>09/30/2019</v>
      </c>
      <c r="P35" s="359" t="str">
        <f>F35</f>
        <v>12/31/2018</v>
      </c>
    </row>
    <row r="36" spans="1:16">
      <c r="A36" s="555"/>
      <c r="B36" s="556"/>
      <c r="C36" s="360" t="s">
        <v>372</v>
      </c>
      <c r="D36" s="361" t="s">
        <v>372</v>
      </c>
      <c r="E36" s="360" t="s">
        <v>372</v>
      </c>
      <c r="F36" s="361" t="s">
        <v>372</v>
      </c>
      <c r="G36" s="360" t="s">
        <v>372</v>
      </c>
      <c r="H36" s="361" t="s">
        <v>372</v>
      </c>
      <c r="I36" s="360" t="s">
        <v>372</v>
      </c>
      <c r="J36" s="361" t="s">
        <v>372</v>
      </c>
      <c r="K36" s="360" t="s">
        <v>372</v>
      </c>
      <c r="L36" s="361" t="s">
        <v>372</v>
      </c>
      <c r="M36" s="360" t="s">
        <v>372</v>
      </c>
      <c r="N36" s="361" t="s">
        <v>372</v>
      </c>
      <c r="O36" s="360" t="s">
        <v>372</v>
      </c>
      <c r="P36" s="361" t="s">
        <v>372</v>
      </c>
    </row>
    <row r="37" spans="1:16">
      <c r="A37" s="353" t="s">
        <v>356</v>
      </c>
      <c r="B37" s="342"/>
      <c r="C37" s="362">
        <v>0</v>
      </c>
      <c r="D37" s="377">
        <v>0</v>
      </c>
      <c r="E37" s="362">
        <v>295026</v>
      </c>
      <c r="F37" s="377">
        <v>385283</v>
      </c>
      <c r="G37" s="362">
        <v>555811</v>
      </c>
      <c r="H37" s="377">
        <v>642003</v>
      </c>
      <c r="I37" s="362">
        <v>420727</v>
      </c>
      <c r="J37" s="377">
        <v>511097</v>
      </c>
      <c r="K37" s="362">
        <v>226648</v>
      </c>
      <c r="L37" s="377">
        <v>224273</v>
      </c>
      <c r="M37" s="362">
        <v>-88323</v>
      </c>
      <c r="N37" s="377">
        <v>-80218</v>
      </c>
      <c r="O37" s="366">
        <v>1409889</v>
      </c>
      <c r="P37" s="369">
        <v>1682438</v>
      </c>
    </row>
    <row r="38" spans="1:16">
      <c r="A38" s="352"/>
      <c r="B38" s="342" t="s">
        <v>305</v>
      </c>
      <c r="C38" s="362">
        <v>0</v>
      </c>
      <c r="D38" s="364">
        <v>0</v>
      </c>
      <c r="E38" s="362">
        <v>6768</v>
      </c>
      <c r="F38" s="364">
        <v>14322</v>
      </c>
      <c r="G38" s="362">
        <v>325241</v>
      </c>
      <c r="H38" s="364">
        <v>268907</v>
      </c>
      <c r="I38" s="362">
        <v>101186</v>
      </c>
      <c r="J38" s="364">
        <v>234532</v>
      </c>
      <c r="K38" s="362">
        <v>52445</v>
      </c>
      <c r="L38" s="364">
        <v>39527</v>
      </c>
      <c r="M38" s="362">
        <v>0</v>
      </c>
      <c r="N38" s="364">
        <v>0</v>
      </c>
      <c r="O38" s="366">
        <v>485640</v>
      </c>
      <c r="P38" s="369">
        <v>557288</v>
      </c>
    </row>
    <row r="39" spans="1:16">
      <c r="A39" s="352"/>
      <c r="B39" s="342" t="s">
        <v>306</v>
      </c>
      <c r="C39" s="362">
        <v>0</v>
      </c>
      <c r="D39" s="364">
        <v>0</v>
      </c>
      <c r="E39" s="362">
        <v>73997</v>
      </c>
      <c r="F39" s="364">
        <v>168070</v>
      </c>
      <c r="G39" s="362">
        <v>200830</v>
      </c>
      <c r="H39" s="364">
        <v>332055</v>
      </c>
      <c r="I39" s="362">
        <v>165975</v>
      </c>
      <c r="J39" s="364">
        <v>157577</v>
      </c>
      <c r="K39" s="362">
        <v>84763</v>
      </c>
      <c r="L39" s="364">
        <v>90356</v>
      </c>
      <c r="M39" s="362">
        <v>0</v>
      </c>
      <c r="N39" s="364">
        <v>91</v>
      </c>
      <c r="O39" s="366">
        <v>525565</v>
      </c>
      <c r="P39" s="369">
        <v>748149</v>
      </c>
    </row>
    <row r="40" spans="1:16">
      <c r="A40" s="352"/>
      <c r="B40" s="342" t="s">
        <v>307</v>
      </c>
      <c r="C40" s="362">
        <v>0</v>
      </c>
      <c r="D40" s="364">
        <v>0</v>
      </c>
      <c r="E40" s="362">
        <v>118504</v>
      </c>
      <c r="F40" s="364">
        <v>114209</v>
      </c>
      <c r="G40" s="362">
        <v>14972</v>
      </c>
      <c r="H40" s="364">
        <v>15935</v>
      </c>
      <c r="I40" s="362">
        <v>75830</v>
      </c>
      <c r="J40" s="364">
        <v>33850</v>
      </c>
      <c r="K40" s="362">
        <v>31539</v>
      </c>
      <c r="L40" s="364">
        <v>28511</v>
      </c>
      <c r="M40" s="362">
        <v>-88323</v>
      </c>
      <c r="N40" s="364">
        <v>-80309</v>
      </c>
      <c r="O40" s="366">
        <v>152522</v>
      </c>
      <c r="P40" s="369">
        <v>112196</v>
      </c>
    </row>
    <row r="41" spans="1:16">
      <c r="A41" s="352"/>
      <c r="B41" s="342" t="s">
        <v>308</v>
      </c>
      <c r="C41" s="362">
        <v>0</v>
      </c>
      <c r="D41" s="364">
        <v>0</v>
      </c>
      <c r="E41" s="362">
        <v>0</v>
      </c>
      <c r="F41" s="364">
        <v>0</v>
      </c>
      <c r="G41" s="362">
        <v>0</v>
      </c>
      <c r="H41" s="364">
        <v>0</v>
      </c>
      <c r="I41" s="362">
        <v>26942</v>
      </c>
      <c r="J41" s="364">
        <v>25516</v>
      </c>
      <c r="K41" s="362">
        <v>48153</v>
      </c>
      <c r="L41" s="364">
        <v>49008</v>
      </c>
      <c r="M41" s="362">
        <v>0</v>
      </c>
      <c r="N41" s="364">
        <v>0</v>
      </c>
      <c r="O41" s="366">
        <v>75095</v>
      </c>
      <c r="P41" s="369">
        <v>74524</v>
      </c>
    </row>
    <row r="42" spans="1:16">
      <c r="A42" s="352"/>
      <c r="B42" s="342" t="s">
        <v>309</v>
      </c>
      <c r="C42" s="362">
        <v>0</v>
      </c>
      <c r="D42" s="364">
        <v>0</v>
      </c>
      <c r="E42" s="362">
        <v>52518</v>
      </c>
      <c r="F42" s="364">
        <v>74814</v>
      </c>
      <c r="G42" s="362">
        <v>5566</v>
      </c>
      <c r="H42" s="364">
        <v>14941</v>
      </c>
      <c r="I42" s="362">
        <v>42991</v>
      </c>
      <c r="J42" s="364">
        <v>52340</v>
      </c>
      <c r="K42" s="362">
        <v>5128</v>
      </c>
      <c r="L42" s="364">
        <v>8296</v>
      </c>
      <c r="M42" s="362">
        <v>0</v>
      </c>
      <c r="N42" s="364">
        <v>0</v>
      </c>
      <c r="O42" s="366">
        <v>106203</v>
      </c>
      <c r="P42" s="369">
        <v>150391</v>
      </c>
    </row>
    <row r="43" spans="1:16">
      <c r="A43" s="352"/>
      <c r="B43" s="342" t="s">
        <v>310</v>
      </c>
      <c r="C43" s="362">
        <v>0</v>
      </c>
      <c r="D43" s="364">
        <v>0</v>
      </c>
      <c r="E43" s="362">
        <v>0</v>
      </c>
      <c r="F43" s="364">
        <v>0</v>
      </c>
      <c r="G43" s="362">
        <v>0</v>
      </c>
      <c r="H43" s="364">
        <v>0</v>
      </c>
      <c r="I43" s="362">
        <v>0</v>
      </c>
      <c r="J43" s="364">
        <v>0</v>
      </c>
      <c r="K43" s="362">
        <v>0</v>
      </c>
      <c r="L43" s="364">
        <v>0</v>
      </c>
      <c r="M43" s="362">
        <v>0</v>
      </c>
      <c r="N43" s="364">
        <v>0</v>
      </c>
      <c r="O43" s="366">
        <v>0</v>
      </c>
      <c r="P43" s="369">
        <v>0</v>
      </c>
    </row>
    <row r="44" spans="1:16">
      <c r="A44" s="352"/>
      <c r="B44" s="342" t="s">
        <v>311</v>
      </c>
      <c r="C44" s="362">
        <v>0</v>
      </c>
      <c r="D44" s="364">
        <v>0</v>
      </c>
      <c r="E44" s="362">
        <v>43239</v>
      </c>
      <c r="F44" s="364">
        <v>13868</v>
      </c>
      <c r="G44" s="362">
        <v>9202</v>
      </c>
      <c r="H44" s="364">
        <v>10165</v>
      </c>
      <c r="I44" s="362">
        <v>7803</v>
      </c>
      <c r="J44" s="364">
        <v>7282</v>
      </c>
      <c r="K44" s="362">
        <v>4620</v>
      </c>
      <c r="L44" s="364">
        <v>8575</v>
      </c>
      <c r="M44" s="362">
        <v>0</v>
      </c>
      <c r="N44" s="364">
        <v>0</v>
      </c>
      <c r="O44" s="366">
        <v>64864</v>
      </c>
      <c r="P44" s="369">
        <v>39890</v>
      </c>
    </row>
    <row r="45" spans="1:16">
      <c r="C45" s="347"/>
      <c r="D45" s="347"/>
      <c r="E45" s="347"/>
      <c r="F45" s="347"/>
      <c r="G45" s="347"/>
      <c r="H45" s="347"/>
      <c r="I45" s="347"/>
      <c r="J45" s="347"/>
      <c r="K45" s="347"/>
      <c r="L45" s="347"/>
      <c r="M45" s="347"/>
      <c r="N45" s="347"/>
      <c r="O45" s="375"/>
      <c r="P45" s="375"/>
    </row>
    <row r="46" spans="1:16" ht="24">
      <c r="A46" s="352"/>
      <c r="B46" s="344" t="s">
        <v>312</v>
      </c>
      <c r="C46" s="362">
        <v>0</v>
      </c>
      <c r="D46" s="364">
        <v>0</v>
      </c>
      <c r="E46" s="362">
        <v>0</v>
      </c>
      <c r="F46" s="363">
        <v>0</v>
      </c>
      <c r="G46" s="362">
        <v>0</v>
      </c>
      <c r="H46" s="363">
        <v>0</v>
      </c>
      <c r="I46" s="362">
        <v>0</v>
      </c>
      <c r="J46" s="363">
        <v>0</v>
      </c>
      <c r="K46" s="362">
        <v>0</v>
      </c>
      <c r="L46" s="363">
        <v>0</v>
      </c>
      <c r="M46" s="362">
        <v>0</v>
      </c>
      <c r="N46" s="364">
        <v>0</v>
      </c>
      <c r="O46" s="366">
        <v>0</v>
      </c>
      <c r="P46" s="369">
        <v>0</v>
      </c>
    </row>
    <row r="47" spans="1:16">
      <c r="C47" s="347"/>
      <c r="D47" s="347"/>
      <c r="E47" s="347"/>
      <c r="F47" s="347"/>
      <c r="G47" s="347"/>
      <c r="H47" s="347"/>
      <c r="I47" s="347"/>
      <c r="J47" s="347"/>
      <c r="K47" s="347"/>
      <c r="L47" s="347"/>
      <c r="M47" s="347"/>
      <c r="N47" s="347"/>
      <c r="O47" s="375"/>
      <c r="P47" s="375"/>
    </row>
    <row r="48" spans="1:16">
      <c r="A48" s="353" t="s">
        <v>357</v>
      </c>
      <c r="B48" s="342"/>
      <c r="C48" s="362">
        <v>0</v>
      </c>
      <c r="D48" s="365">
        <v>0</v>
      </c>
      <c r="E48" s="362">
        <v>240967</v>
      </c>
      <c r="F48" s="377">
        <v>245332</v>
      </c>
      <c r="G48" s="362">
        <v>24695</v>
      </c>
      <c r="H48" s="377">
        <v>82461</v>
      </c>
      <c r="I48" s="362">
        <v>903515</v>
      </c>
      <c r="J48" s="377">
        <v>1032101</v>
      </c>
      <c r="K48" s="362">
        <v>282385</v>
      </c>
      <c r="L48" s="377">
        <v>328323</v>
      </c>
      <c r="M48" s="362">
        <v>-12285</v>
      </c>
      <c r="N48" s="377">
        <v>-16645</v>
      </c>
      <c r="O48" s="366">
        <v>1439277</v>
      </c>
      <c r="P48" s="369">
        <v>1671572</v>
      </c>
    </row>
    <row r="49" spans="1:16">
      <c r="A49" s="352"/>
      <c r="B49" s="342" t="s">
        <v>305</v>
      </c>
      <c r="C49" s="362">
        <v>0</v>
      </c>
      <c r="D49" s="364">
        <v>0</v>
      </c>
      <c r="E49" s="362">
        <v>42752</v>
      </c>
      <c r="F49" s="364">
        <v>40229</v>
      </c>
      <c r="G49" s="362">
        <v>99</v>
      </c>
      <c r="H49" s="364">
        <v>60398</v>
      </c>
      <c r="I49" s="362">
        <v>807747</v>
      </c>
      <c r="J49" s="364">
        <v>936776</v>
      </c>
      <c r="K49" s="362">
        <v>36718</v>
      </c>
      <c r="L49" s="364">
        <v>79834</v>
      </c>
      <c r="M49" s="362">
        <v>0</v>
      </c>
      <c r="N49" s="364">
        <v>0</v>
      </c>
      <c r="O49" s="366">
        <v>887316</v>
      </c>
      <c r="P49" s="369">
        <v>1117237</v>
      </c>
    </row>
    <row r="50" spans="1:16">
      <c r="A50" s="352"/>
      <c r="B50" s="342" t="s">
        <v>306</v>
      </c>
      <c r="C50" s="362">
        <v>0</v>
      </c>
      <c r="D50" s="364">
        <v>0</v>
      </c>
      <c r="E50" s="362">
        <v>3715</v>
      </c>
      <c r="F50" s="364">
        <v>44393</v>
      </c>
      <c r="G50" s="362">
        <v>451</v>
      </c>
      <c r="H50" s="364">
        <v>500</v>
      </c>
      <c r="I50" s="362">
        <v>0</v>
      </c>
      <c r="J50" s="364">
        <v>0</v>
      </c>
      <c r="K50" s="362">
        <v>0</v>
      </c>
      <c r="L50" s="364">
        <v>0</v>
      </c>
      <c r="M50" s="362">
        <v>0</v>
      </c>
      <c r="N50" s="364">
        <v>0</v>
      </c>
      <c r="O50" s="366">
        <v>4166</v>
      </c>
      <c r="P50" s="369">
        <v>44893</v>
      </c>
    </row>
    <row r="51" spans="1:16">
      <c r="A51" s="352"/>
      <c r="B51" s="342" t="s">
        <v>313</v>
      </c>
      <c r="C51" s="362">
        <v>0</v>
      </c>
      <c r="D51" s="364">
        <v>0</v>
      </c>
      <c r="E51" s="362">
        <v>16000</v>
      </c>
      <c r="F51" s="364">
        <v>6230</v>
      </c>
      <c r="G51" s="362">
        <v>11304</v>
      </c>
      <c r="H51" s="364">
        <v>15668</v>
      </c>
      <c r="I51" s="362">
        <v>0</v>
      </c>
      <c r="J51" s="364">
        <v>0</v>
      </c>
      <c r="K51" s="362">
        <v>0</v>
      </c>
      <c r="L51" s="364">
        <v>0</v>
      </c>
      <c r="M51" s="362">
        <v>-12285</v>
      </c>
      <c r="N51" s="364">
        <v>-16645</v>
      </c>
      <c r="O51" s="366">
        <v>15019</v>
      </c>
      <c r="P51" s="369">
        <v>5253</v>
      </c>
    </row>
    <row r="52" spans="1:16">
      <c r="A52" s="352"/>
      <c r="B52" s="342" t="s">
        <v>314</v>
      </c>
      <c r="C52" s="362">
        <v>0</v>
      </c>
      <c r="D52" s="364">
        <v>0</v>
      </c>
      <c r="E52" s="362">
        <v>0</v>
      </c>
      <c r="F52" s="364">
        <v>0</v>
      </c>
      <c r="G52" s="362">
        <v>3712</v>
      </c>
      <c r="H52" s="364">
        <v>3831</v>
      </c>
      <c r="I52" s="362">
        <v>30017</v>
      </c>
      <c r="J52" s="364">
        <v>37412</v>
      </c>
      <c r="K52" s="362">
        <v>21570</v>
      </c>
      <c r="L52" s="364">
        <v>20134</v>
      </c>
      <c r="M52" s="362">
        <v>0</v>
      </c>
      <c r="N52" s="364">
        <v>0</v>
      </c>
      <c r="O52" s="366">
        <v>55299</v>
      </c>
      <c r="P52" s="369">
        <v>61377</v>
      </c>
    </row>
    <row r="53" spans="1:16">
      <c r="A53" s="352"/>
      <c r="B53" s="342" t="s">
        <v>315</v>
      </c>
      <c r="C53" s="362">
        <v>0</v>
      </c>
      <c r="D53" s="364">
        <v>0</v>
      </c>
      <c r="E53" s="362">
        <v>116436</v>
      </c>
      <c r="F53" s="364">
        <v>83005</v>
      </c>
      <c r="G53" s="362">
        <v>7201</v>
      </c>
      <c r="H53" s="364">
        <v>0</v>
      </c>
      <c r="I53" s="362">
        <v>40898</v>
      </c>
      <c r="J53" s="364">
        <v>30926</v>
      </c>
      <c r="K53" s="362">
        <v>199654</v>
      </c>
      <c r="L53" s="364">
        <v>203144</v>
      </c>
      <c r="M53" s="362">
        <v>0</v>
      </c>
      <c r="N53" s="364">
        <v>0</v>
      </c>
      <c r="O53" s="366">
        <v>364189</v>
      </c>
      <c r="P53" s="369">
        <v>317075</v>
      </c>
    </row>
    <row r="54" spans="1:16">
      <c r="A54" s="352"/>
      <c r="B54" s="342" t="s">
        <v>316</v>
      </c>
      <c r="C54" s="362">
        <v>0</v>
      </c>
      <c r="D54" s="364">
        <v>0</v>
      </c>
      <c r="E54" s="362">
        <v>2203</v>
      </c>
      <c r="F54" s="364">
        <v>3508</v>
      </c>
      <c r="G54" s="362">
        <v>0</v>
      </c>
      <c r="H54" s="364">
        <v>0</v>
      </c>
      <c r="I54" s="362">
        <v>24853</v>
      </c>
      <c r="J54" s="364">
        <v>26987</v>
      </c>
      <c r="K54" s="362">
        <v>1554</v>
      </c>
      <c r="L54" s="364">
        <v>1578</v>
      </c>
      <c r="M54" s="362">
        <v>0</v>
      </c>
      <c r="N54" s="364">
        <v>0</v>
      </c>
      <c r="O54" s="366">
        <v>28610</v>
      </c>
      <c r="P54" s="369">
        <v>32073</v>
      </c>
    </row>
    <row r="55" spans="1:16">
      <c r="A55" s="352"/>
      <c r="B55" s="342" t="s">
        <v>317</v>
      </c>
      <c r="C55" s="362">
        <v>0</v>
      </c>
      <c r="D55" s="364">
        <v>0</v>
      </c>
      <c r="E55" s="362">
        <v>59861</v>
      </c>
      <c r="F55" s="364">
        <v>67967</v>
      </c>
      <c r="G55" s="362">
        <v>1928</v>
      </c>
      <c r="H55" s="364">
        <v>2064</v>
      </c>
      <c r="I55" s="362">
        <v>0</v>
      </c>
      <c r="J55" s="364">
        <v>0</v>
      </c>
      <c r="K55" s="362">
        <v>22889</v>
      </c>
      <c r="L55" s="364">
        <v>23633</v>
      </c>
      <c r="M55" s="362">
        <v>0</v>
      </c>
      <c r="N55" s="364">
        <v>0</v>
      </c>
      <c r="O55" s="366">
        <v>84678</v>
      </c>
      <c r="P55" s="369">
        <v>93664</v>
      </c>
    </row>
    <row r="56" spans="1:16">
      <c r="C56" s="347"/>
      <c r="D56" s="347"/>
      <c r="E56" s="347"/>
      <c r="F56" s="347"/>
      <c r="G56" s="347"/>
      <c r="H56" s="347"/>
      <c r="I56" s="347"/>
      <c r="J56" s="347"/>
      <c r="K56" s="347"/>
      <c r="L56" s="347"/>
      <c r="M56" s="347"/>
      <c r="N56" s="347"/>
      <c r="O56" s="375"/>
      <c r="P56" s="375"/>
    </row>
    <row r="57" spans="1:16">
      <c r="A57" s="353" t="s">
        <v>358</v>
      </c>
      <c r="B57" s="342"/>
      <c r="C57" s="362">
        <v>0</v>
      </c>
      <c r="D57" s="365">
        <v>0</v>
      </c>
      <c r="E57" s="362">
        <v>552589</v>
      </c>
      <c r="F57" s="377">
        <v>892948</v>
      </c>
      <c r="G57" s="362">
        <v>719325</v>
      </c>
      <c r="H57" s="377">
        <v>755871</v>
      </c>
      <c r="I57" s="362">
        <v>1293539</v>
      </c>
      <c r="J57" s="377">
        <v>1311303</v>
      </c>
      <c r="K57" s="362">
        <v>1134349</v>
      </c>
      <c r="L57" s="377">
        <v>1105224</v>
      </c>
      <c r="M57" s="362">
        <v>0</v>
      </c>
      <c r="N57" s="377">
        <v>0</v>
      </c>
      <c r="O57" s="366">
        <v>3699802</v>
      </c>
      <c r="P57" s="369">
        <v>4065346</v>
      </c>
    </row>
    <row r="58" spans="1:16">
      <c r="A58" s="352" t="s">
        <v>359</v>
      </c>
      <c r="B58" s="342"/>
      <c r="C58" s="362">
        <v>0</v>
      </c>
      <c r="D58" s="377">
        <v>0</v>
      </c>
      <c r="E58" s="362">
        <v>552589</v>
      </c>
      <c r="F58" s="377">
        <v>892948</v>
      </c>
      <c r="G58" s="362">
        <v>719325</v>
      </c>
      <c r="H58" s="377">
        <v>755871</v>
      </c>
      <c r="I58" s="362">
        <v>1293539</v>
      </c>
      <c r="J58" s="377">
        <v>1311303</v>
      </c>
      <c r="K58" s="362">
        <v>1134349</v>
      </c>
      <c r="L58" s="377">
        <v>1105224</v>
      </c>
      <c r="M58" s="362">
        <v>0</v>
      </c>
      <c r="N58" s="377">
        <v>0</v>
      </c>
      <c r="O58" s="366">
        <v>3699802</v>
      </c>
      <c r="P58" s="369">
        <v>4065346</v>
      </c>
    </row>
    <row r="59" spans="1:16">
      <c r="A59" s="352"/>
      <c r="B59" s="342" t="s">
        <v>318</v>
      </c>
      <c r="C59" s="362">
        <v>0</v>
      </c>
      <c r="D59" s="364">
        <v>0</v>
      </c>
      <c r="E59" s="362">
        <v>616018</v>
      </c>
      <c r="F59" s="364">
        <v>111092</v>
      </c>
      <c r="G59" s="362">
        <v>259945</v>
      </c>
      <c r="H59" s="364">
        <v>275319</v>
      </c>
      <c r="I59" s="362">
        <v>189382</v>
      </c>
      <c r="J59" s="364">
        <v>201762</v>
      </c>
      <c r="K59" s="362">
        <v>912753</v>
      </c>
      <c r="L59" s="364">
        <v>913296</v>
      </c>
      <c r="M59" s="362">
        <v>0</v>
      </c>
      <c r="N59" s="364">
        <v>0</v>
      </c>
      <c r="O59" s="366">
        <v>1978098</v>
      </c>
      <c r="P59" s="369">
        <v>1501469</v>
      </c>
    </row>
    <row r="60" spans="1:16">
      <c r="A60" s="352"/>
      <c r="B60" s="342" t="s">
        <v>319</v>
      </c>
      <c r="C60" s="362">
        <v>0</v>
      </c>
      <c r="D60" s="364">
        <v>0</v>
      </c>
      <c r="E60" s="362">
        <v>-135872</v>
      </c>
      <c r="F60" s="364">
        <v>258124</v>
      </c>
      <c r="G60" s="362">
        <v>303366</v>
      </c>
      <c r="H60" s="364">
        <v>289470</v>
      </c>
      <c r="I60" s="362">
        <v>459576</v>
      </c>
      <c r="J60" s="364">
        <v>446982</v>
      </c>
      <c r="K60" s="362">
        <v>249284</v>
      </c>
      <c r="L60" s="364">
        <v>389902</v>
      </c>
      <c r="M60" s="362">
        <v>0</v>
      </c>
      <c r="N60" s="364">
        <v>0</v>
      </c>
      <c r="O60" s="366">
        <v>876354</v>
      </c>
      <c r="P60" s="369">
        <v>1384478</v>
      </c>
    </row>
    <row r="61" spans="1:16">
      <c r="A61" s="352"/>
      <c r="B61" s="342" t="s">
        <v>320</v>
      </c>
      <c r="C61" s="362">
        <v>0</v>
      </c>
      <c r="D61" s="364">
        <v>0</v>
      </c>
      <c r="E61" s="362">
        <v>0</v>
      </c>
      <c r="F61" s="364">
        <v>0</v>
      </c>
      <c r="G61" s="362">
        <v>0</v>
      </c>
      <c r="H61" s="364">
        <v>0</v>
      </c>
      <c r="I61" s="362">
        <v>32735</v>
      </c>
      <c r="J61" s="364">
        <v>34875</v>
      </c>
      <c r="K61" s="362">
        <v>4324</v>
      </c>
      <c r="L61" s="364">
        <v>4327</v>
      </c>
      <c r="M61" s="362">
        <v>0</v>
      </c>
      <c r="N61" s="364">
        <v>0</v>
      </c>
      <c r="O61" s="366">
        <v>37059</v>
      </c>
      <c r="P61" s="369">
        <v>39202</v>
      </c>
    </row>
    <row r="62" spans="1:16">
      <c r="A62" s="352"/>
      <c r="B62" s="342" t="s">
        <v>321</v>
      </c>
      <c r="C62" s="362">
        <v>0</v>
      </c>
      <c r="D62" s="364">
        <v>0</v>
      </c>
      <c r="E62" s="362">
        <v>0</v>
      </c>
      <c r="F62" s="364">
        <v>0</v>
      </c>
      <c r="G62" s="362">
        <v>0</v>
      </c>
      <c r="H62" s="364">
        <v>0</v>
      </c>
      <c r="I62" s="362">
        <v>0</v>
      </c>
      <c r="J62" s="364">
        <v>0</v>
      </c>
      <c r="K62" s="362">
        <v>0</v>
      </c>
      <c r="L62" s="364">
        <v>0</v>
      </c>
      <c r="M62" s="362">
        <v>0</v>
      </c>
      <c r="N62" s="364">
        <v>0</v>
      </c>
      <c r="O62" s="366">
        <v>0</v>
      </c>
      <c r="P62" s="369">
        <v>0</v>
      </c>
    </row>
    <row r="63" spans="1:16">
      <c r="A63" s="352"/>
      <c r="B63" s="342" t="s">
        <v>322</v>
      </c>
      <c r="C63" s="362">
        <v>0</v>
      </c>
      <c r="D63" s="364">
        <v>0</v>
      </c>
      <c r="E63" s="362">
        <v>0</v>
      </c>
      <c r="F63" s="364">
        <v>0</v>
      </c>
      <c r="G63" s="362">
        <v>0</v>
      </c>
      <c r="H63" s="364">
        <v>0</v>
      </c>
      <c r="I63" s="362">
        <v>0</v>
      </c>
      <c r="J63" s="364">
        <v>0</v>
      </c>
      <c r="K63" s="362">
        <v>0</v>
      </c>
      <c r="L63" s="364">
        <v>0</v>
      </c>
      <c r="M63" s="362">
        <v>0</v>
      </c>
      <c r="N63" s="364">
        <v>0</v>
      </c>
      <c r="O63" s="366">
        <v>0</v>
      </c>
      <c r="P63" s="369">
        <v>0</v>
      </c>
    </row>
    <row r="64" spans="1:16">
      <c r="A64" s="352"/>
      <c r="B64" s="342" t="s">
        <v>323</v>
      </c>
      <c r="C64" s="362">
        <v>0</v>
      </c>
      <c r="D64" s="364">
        <v>0</v>
      </c>
      <c r="E64" s="362">
        <v>72443</v>
      </c>
      <c r="F64" s="364">
        <v>523732</v>
      </c>
      <c r="G64" s="362">
        <v>156014</v>
      </c>
      <c r="H64" s="364">
        <v>191082</v>
      </c>
      <c r="I64" s="362">
        <v>611846</v>
      </c>
      <c r="J64" s="364">
        <v>627684</v>
      </c>
      <c r="K64" s="362">
        <v>-32012</v>
      </c>
      <c r="L64" s="364">
        <v>-202301</v>
      </c>
      <c r="M64" s="362">
        <v>0</v>
      </c>
      <c r="N64" s="364">
        <v>0</v>
      </c>
      <c r="O64" s="366">
        <v>808291</v>
      </c>
      <c r="P64" s="369">
        <v>1140197</v>
      </c>
    </row>
    <row r="65" spans="1:16">
      <c r="C65" s="347"/>
      <c r="D65" s="347"/>
      <c r="E65" s="347"/>
      <c r="F65" s="347"/>
      <c r="G65" s="347"/>
      <c r="H65" s="347"/>
      <c r="I65" s="347"/>
      <c r="J65" s="347"/>
      <c r="K65" s="347"/>
      <c r="L65" s="347"/>
      <c r="M65" s="347"/>
      <c r="N65" s="347"/>
      <c r="O65" s="347"/>
      <c r="P65" s="347"/>
    </row>
    <row r="66" spans="1:16">
      <c r="A66" s="351" t="s">
        <v>360</v>
      </c>
      <c r="B66" s="342"/>
      <c r="C66" s="362">
        <v>0</v>
      </c>
      <c r="D66" s="363">
        <v>0</v>
      </c>
      <c r="E66" s="362">
        <v>0</v>
      </c>
      <c r="F66" s="363">
        <v>0</v>
      </c>
      <c r="G66" s="362">
        <v>0</v>
      </c>
      <c r="H66" s="363">
        <v>0</v>
      </c>
      <c r="I66" s="362">
        <v>0</v>
      </c>
      <c r="J66" s="363">
        <v>0</v>
      </c>
      <c r="K66" s="362">
        <v>0</v>
      </c>
      <c r="L66" s="363">
        <v>0</v>
      </c>
      <c r="M66" s="362">
        <v>0</v>
      </c>
      <c r="N66" s="363">
        <v>0</v>
      </c>
      <c r="O66" s="366">
        <v>0</v>
      </c>
      <c r="P66" s="369">
        <v>0</v>
      </c>
    </row>
    <row r="67" spans="1:16">
      <c r="C67" s="347"/>
      <c r="D67" s="347"/>
      <c r="E67" s="347"/>
      <c r="F67" s="347"/>
      <c r="G67" s="347"/>
      <c r="H67" s="347"/>
      <c r="I67" s="347"/>
      <c r="J67" s="347"/>
      <c r="K67" s="347"/>
      <c r="L67" s="347"/>
      <c r="M67" s="347"/>
      <c r="N67" s="347"/>
      <c r="O67" s="375"/>
      <c r="P67" s="375"/>
    </row>
    <row r="68" spans="1:16">
      <c r="A68" s="353" t="s">
        <v>361</v>
      </c>
      <c r="B68" s="341"/>
      <c r="C68" s="366">
        <v>0</v>
      </c>
      <c r="D68" s="369">
        <v>0</v>
      </c>
      <c r="E68" s="366">
        <v>1088582</v>
      </c>
      <c r="F68" s="369">
        <v>1523563</v>
      </c>
      <c r="G68" s="366">
        <v>1299831</v>
      </c>
      <c r="H68" s="369">
        <v>1480335</v>
      </c>
      <c r="I68" s="366">
        <v>2617781</v>
      </c>
      <c r="J68" s="369">
        <v>2854501</v>
      </c>
      <c r="K68" s="366">
        <v>1643382</v>
      </c>
      <c r="L68" s="369">
        <v>1657820</v>
      </c>
      <c r="M68" s="366">
        <v>-100608</v>
      </c>
      <c r="N68" s="369">
        <v>-96863</v>
      </c>
      <c r="O68" s="366">
        <v>6548968</v>
      </c>
      <c r="P68" s="369">
        <v>7419356</v>
      </c>
    </row>
    <row r="69" spans="1:16">
      <c r="C69" s="347"/>
      <c r="D69" s="347"/>
      <c r="E69" s="347"/>
      <c r="F69" s="347"/>
      <c r="G69" s="347"/>
      <c r="H69" s="347"/>
      <c r="I69" s="347"/>
      <c r="J69" s="347"/>
      <c r="K69" s="347"/>
      <c r="L69" s="347"/>
      <c r="M69" s="347"/>
      <c r="N69" s="347"/>
      <c r="O69" s="347"/>
      <c r="P69" s="347"/>
    </row>
    <row r="70" spans="1:16">
      <c r="F70" s="378"/>
      <c r="G70" s="347"/>
      <c r="H70" s="347"/>
      <c r="I70" s="347"/>
      <c r="J70" s="347"/>
      <c r="K70" s="347"/>
      <c r="L70" s="347"/>
      <c r="M70" s="347"/>
      <c r="N70" s="347"/>
      <c r="O70" s="347"/>
      <c r="P70" s="347"/>
    </row>
    <row r="71" spans="1:16" ht="18">
      <c r="C71" s="569" t="s">
        <v>180</v>
      </c>
      <c r="D71" s="570"/>
      <c r="E71" s="570"/>
      <c r="F71" s="570"/>
      <c r="G71" s="570"/>
      <c r="H71" s="570"/>
      <c r="I71" s="570"/>
      <c r="J71" s="570"/>
      <c r="K71" s="570"/>
      <c r="L71" s="570"/>
      <c r="M71" s="570"/>
      <c r="N71" s="570"/>
      <c r="O71" s="570"/>
      <c r="P71" s="571"/>
    </row>
    <row r="72" spans="1:16">
      <c r="A72" s="551" t="s">
        <v>94</v>
      </c>
      <c r="B72" s="552"/>
      <c r="C72" s="545" t="s">
        <v>23</v>
      </c>
      <c r="D72" s="546"/>
      <c r="E72" s="545" t="s">
        <v>10</v>
      </c>
      <c r="F72" s="546"/>
      <c r="G72" s="545" t="s">
        <v>55</v>
      </c>
      <c r="H72" s="546"/>
      <c r="I72" s="545" t="s">
        <v>14</v>
      </c>
      <c r="J72" s="546"/>
      <c r="K72" s="545" t="s">
        <v>56</v>
      </c>
      <c r="L72" s="546"/>
      <c r="M72" s="545" t="s">
        <v>381</v>
      </c>
      <c r="N72" s="546"/>
      <c r="O72" s="545" t="s">
        <v>20</v>
      </c>
      <c r="P72" s="546"/>
    </row>
    <row r="73" spans="1:16">
      <c r="A73" s="553" t="s">
        <v>362</v>
      </c>
      <c r="B73" s="554"/>
      <c r="C73" s="358" t="s">
        <v>417</v>
      </c>
      <c r="D73" s="359" t="s">
        <v>419</v>
      </c>
      <c r="E73" s="358" t="str">
        <f>C73</f>
        <v>09/30/2019</v>
      </c>
      <c r="F73" s="359" t="str">
        <f>D73</f>
        <v>09/30/2018</v>
      </c>
      <c r="G73" s="358" t="str">
        <f>C73</f>
        <v>09/30/2019</v>
      </c>
      <c r="H73" s="359" t="str">
        <f>D73</f>
        <v>09/30/2018</v>
      </c>
      <c r="I73" s="358" t="str">
        <f>C73</f>
        <v>09/30/2019</v>
      </c>
      <c r="J73" s="359" t="str">
        <f>D73</f>
        <v>09/30/2018</v>
      </c>
      <c r="K73" s="358" t="str">
        <f>C73</f>
        <v>09/30/2019</v>
      </c>
      <c r="L73" s="359" t="str">
        <f>D73</f>
        <v>09/30/2018</v>
      </c>
      <c r="M73" s="358" t="str">
        <f>C73</f>
        <v>09/30/2019</v>
      </c>
      <c r="N73" s="359" t="str">
        <f>D73</f>
        <v>09/30/2018</v>
      </c>
      <c r="O73" s="358" t="str">
        <f>C73</f>
        <v>09/30/2019</v>
      </c>
      <c r="P73" s="359" t="str">
        <f>D73</f>
        <v>09/30/2018</v>
      </c>
    </row>
    <row r="74" spans="1:16">
      <c r="A74" s="555"/>
      <c r="B74" s="556"/>
      <c r="C74" s="360" t="s">
        <v>372</v>
      </c>
      <c r="D74" s="361" t="s">
        <v>372</v>
      </c>
      <c r="E74" s="360" t="s">
        <v>372</v>
      </c>
      <c r="F74" s="361" t="s">
        <v>372</v>
      </c>
      <c r="G74" s="360" t="s">
        <v>372</v>
      </c>
      <c r="H74" s="361" t="s">
        <v>372</v>
      </c>
      <c r="I74" s="360" t="s">
        <v>372</v>
      </c>
      <c r="J74" s="361" t="s">
        <v>372</v>
      </c>
      <c r="K74" s="360" t="s">
        <v>372</v>
      </c>
      <c r="L74" s="361" t="s">
        <v>372</v>
      </c>
      <c r="M74" s="360" t="s">
        <v>372</v>
      </c>
      <c r="N74" s="361" t="s">
        <v>372</v>
      </c>
      <c r="O74" s="360" t="s">
        <v>372</v>
      </c>
      <c r="P74" s="361" t="s">
        <v>372</v>
      </c>
    </row>
    <row r="75" spans="1:16">
      <c r="A75" s="353" t="s">
        <v>363</v>
      </c>
      <c r="B75" s="379"/>
      <c r="C75" s="380">
        <v>0</v>
      </c>
      <c r="D75" s="381">
        <v>0</v>
      </c>
      <c r="E75" s="370">
        <v>283645</v>
      </c>
      <c r="F75" s="371">
        <v>166336</v>
      </c>
      <c r="G75" s="370">
        <v>573241</v>
      </c>
      <c r="H75" s="371">
        <v>672628</v>
      </c>
      <c r="I75" s="370">
        <v>946272</v>
      </c>
      <c r="J75" s="371">
        <v>953211</v>
      </c>
      <c r="K75" s="370">
        <v>426581</v>
      </c>
      <c r="L75" s="371">
        <v>431071</v>
      </c>
      <c r="M75" s="370">
        <v>-56</v>
      </c>
      <c r="N75" s="371">
        <v>-220</v>
      </c>
      <c r="O75" s="370">
        <v>2229683</v>
      </c>
      <c r="P75" s="371">
        <v>2223026</v>
      </c>
    </row>
    <row r="76" spans="1:16">
      <c r="A76" s="354"/>
      <c r="B76" s="344" t="s">
        <v>119</v>
      </c>
      <c r="C76" s="380">
        <v>0</v>
      </c>
      <c r="D76" s="381">
        <v>0</v>
      </c>
      <c r="E76" s="370">
        <v>275678</v>
      </c>
      <c r="F76" s="371">
        <v>164812</v>
      </c>
      <c r="G76" s="370">
        <v>567033</v>
      </c>
      <c r="H76" s="371">
        <v>660633</v>
      </c>
      <c r="I76" s="370">
        <v>939672</v>
      </c>
      <c r="J76" s="371">
        <v>936687</v>
      </c>
      <c r="K76" s="370">
        <v>423258</v>
      </c>
      <c r="L76" s="371">
        <v>413633</v>
      </c>
      <c r="M76" s="370">
        <v>0</v>
      </c>
      <c r="N76" s="371">
        <v>0</v>
      </c>
      <c r="O76" s="370">
        <v>2205641</v>
      </c>
      <c r="P76" s="371">
        <v>2175765</v>
      </c>
    </row>
    <row r="77" spans="1:16">
      <c r="A77" s="354"/>
      <c r="B77" s="350" t="s">
        <v>373</v>
      </c>
      <c r="C77" s="372">
        <v>0</v>
      </c>
      <c r="D77" s="373">
        <v>0</v>
      </c>
      <c r="E77" s="372">
        <v>274643</v>
      </c>
      <c r="F77" s="373">
        <v>164303</v>
      </c>
      <c r="G77" s="372">
        <v>509721</v>
      </c>
      <c r="H77" s="373">
        <v>597884</v>
      </c>
      <c r="I77" s="372">
        <v>919686</v>
      </c>
      <c r="J77" s="373">
        <v>920677</v>
      </c>
      <c r="K77" s="372">
        <v>405053</v>
      </c>
      <c r="L77" s="373">
        <v>387686</v>
      </c>
      <c r="M77" s="372">
        <v>0</v>
      </c>
      <c r="N77" s="373">
        <v>0</v>
      </c>
      <c r="O77" s="372">
        <v>2109103</v>
      </c>
      <c r="P77" s="373">
        <v>2070550</v>
      </c>
    </row>
    <row r="78" spans="1:16">
      <c r="A78" s="354"/>
      <c r="B78" s="350" t="s">
        <v>374</v>
      </c>
      <c r="C78" s="372">
        <v>0</v>
      </c>
      <c r="D78" s="373">
        <v>0</v>
      </c>
      <c r="E78" s="372">
        <v>0</v>
      </c>
      <c r="F78" s="373">
        <v>15</v>
      </c>
      <c r="G78" s="372">
        <v>0</v>
      </c>
      <c r="H78" s="373">
        <v>0</v>
      </c>
      <c r="I78" s="372">
        <v>19869</v>
      </c>
      <c r="J78" s="373">
        <v>15898</v>
      </c>
      <c r="K78" s="372">
        <v>17015</v>
      </c>
      <c r="L78" s="373">
        <v>15989</v>
      </c>
      <c r="M78" s="372">
        <v>0</v>
      </c>
      <c r="N78" s="373">
        <v>0</v>
      </c>
      <c r="O78" s="372">
        <v>36884</v>
      </c>
      <c r="P78" s="373">
        <v>31902</v>
      </c>
    </row>
    <row r="79" spans="1:16">
      <c r="A79" s="354"/>
      <c r="B79" s="350" t="s">
        <v>375</v>
      </c>
      <c r="C79" s="372">
        <v>0</v>
      </c>
      <c r="D79" s="373">
        <v>0</v>
      </c>
      <c r="E79" s="372">
        <v>1035</v>
      </c>
      <c r="F79" s="373">
        <v>494</v>
      </c>
      <c r="G79" s="372">
        <v>57312</v>
      </c>
      <c r="H79" s="373">
        <v>62749</v>
      </c>
      <c r="I79" s="372">
        <v>117</v>
      </c>
      <c r="J79" s="373">
        <v>112</v>
      </c>
      <c r="K79" s="372">
        <v>1190</v>
      </c>
      <c r="L79" s="373">
        <v>9958</v>
      </c>
      <c r="M79" s="372">
        <v>0</v>
      </c>
      <c r="N79" s="373">
        <v>0</v>
      </c>
      <c r="O79" s="372">
        <v>59654</v>
      </c>
      <c r="P79" s="373">
        <v>73313</v>
      </c>
    </row>
    <row r="80" spans="1:16">
      <c r="A80" s="354"/>
      <c r="B80" s="344" t="s">
        <v>120</v>
      </c>
      <c r="C80" s="372">
        <v>0</v>
      </c>
      <c r="D80" s="373">
        <v>0</v>
      </c>
      <c r="E80" s="372">
        <v>7967</v>
      </c>
      <c r="F80" s="373">
        <v>1524</v>
      </c>
      <c r="G80" s="372">
        <v>6208</v>
      </c>
      <c r="H80" s="373">
        <v>11995</v>
      </c>
      <c r="I80" s="372">
        <v>6600</v>
      </c>
      <c r="J80" s="373">
        <v>16524</v>
      </c>
      <c r="K80" s="372">
        <v>3323</v>
      </c>
      <c r="L80" s="373">
        <v>17438</v>
      </c>
      <c r="M80" s="372">
        <v>-56</v>
      </c>
      <c r="N80" s="373">
        <v>-220</v>
      </c>
      <c r="O80" s="372">
        <v>24042</v>
      </c>
      <c r="P80" s="373">
        <v>47261</v>
      </c>
    </row>
    <row r="81" spans="1:16">
      <c r="C81" s="347"/>
      <c r="D81" s="347"/>
      <c r="E81" s="347"/>
      <c r="F81" s="347"/>
      <c r="G81" s="347"/>
      <c r="H81" s="347"/>
      <c r="I81" s="347"/>
      <c r="J81" s="347"/>
      <c r="K81" s="347"/>
      <c r="L81" s="347"/>
      <c r="M81" s="347"/>
      <c r="N81" s="347"/>
      <c r="O81" s="347"/>
      <c r="P81" s="347"/>
    </row>
    <row r="82" spans="1:16">
      <c r="A82" s="353" t="s">
        <v>364</v>
      </c>
      <c r="B82" s="382"/>
      <c r="C82" s="370">
        <v>0</v>
      </c>
      <c r="D82" s="371">
        <v>0</v>
      </c>
      <c r="E82" s="370">
        <v>-78147</v>
      </c>
      <c r="F82" s="371">
        <v>-13005</v>
      </c>
      <c r="G82" s="370">
        <v>-293722</v>
      </c>
      <c r="H82" s="371">
        <v>-458345</v>
      </c>
      <c r="I82" s="370">
        <v>-341450</v>
      </c>
      <c r="J82" s="371">
        <v>-339746</v>
      </c>
      <c r="K82" s="370">
        <v>-155514</v>
      </c>
      <c r="L82" s="371">
        <v>-144031</v>
      </c>
      <c r="M82" s="370">
        <v>0</v>
      </c>
      <c r="N82" s="371">
        <v>461</v>
      </c>
      <c r="O82" s="370">
        <v>-868833</v>
      </c>
      <c r="P82" s="371">
        <v>-954666</v>
      </c>
    </row>
    <row r="83" spans="1:16">
      <c r="A83" s="354"/>
      <c r="B83" s="350" t="s">
        <v>326</v>
      </c>
      <c r="C83" s="372">
        <v>0</v>
      </c>
      <c r="D83" s="373">
        <v>0</v>
      </c>
      <c r="E83" s="372">
        <v>-571</v>
      </c>
      <c r="F83" s="373">
        <v>-929</v>
      </c>
      <c r="G83" s="372">
        <v>-231143</v>
      </c>
      <c r="H83" s="373">
        <v>-417305</v>
      </c>
      <c r="I83" s="372">
        <v>-145020</v>
      </c>
      <c r="J83" s="373">
        <v>-129062</v>
      </c>
      <c r="K83" s="372">
        <v>-31585</v>
      </c>
      <c r="L83" s="373">
        <v>-32030</v>
      </c>
      <c r="M83" s="372">
        <v>425</v>
      </c>
      <c r="N83" s="373">
        <v>1310</v>
      </c>
      <c r="O83" s="372">
        <v>-407894</v>
      </c>
      <c r="P83" s="373">
        <v>-578016</v>
      </c>
    </row>
    <row r="84" spans="1:16">
      <c r="A84" s="354"/>
      <c r="B84" s="350" t="s">
        <v>327</v>
      </c>
      <c r="C84" s="372">
        <v>0</v>
      </c>
      <c r="D84" s="373">
        <v>0</v>
      </c>
      <c r="E84" s="372">
        <v>-60084</v>
      </c>
      <c r="F84" s="373">
        <v>-1308</v>
      </c>
      <c r="G84" s="372">
        <v>-39389</v>
      </c>
      <c r="H84" s="373">
        <v>-18408</v>
      </c>
      <c r="I84" s="372">
        <v>-37027</v>
      </c>
      <c r="J84" s="373">
        <v>-38354</v>
      </c>
      <c r="K84" s="372">
        <v>-51778</v>
      </c>
      <c r="L84" s="373">
        <v>-52145</v>
      </c>
      <c r="M84" s="372">
        <v>0</v>
      </c>
      <c r="N84" s="373">
        <v>0</v>
      </c>
      <c r="O84" s="372">
        <v>-188278</v>
      </c>
      <c r="P84" s="373">
        <v>-110215</v>
      </c>
    </row>
    <row r="85" spans="1:16">
      <c r="A85" s="354"/>
      <c r="B85" s="350" t="s">
        <v>124</v>
      </c>
      <c r="C85" s="372">
        <v>0</v>
      </c>
      <c r="D85" s="373">
        <v>0</v>
      </c>
      <c r="E85" s="372">
        <v>-5910</v>
      </c>
      <c r="F85" s="373">
        <v>-3999</v>
      </c>
      <c r="G85" s="372">
        <v>-21089</v>
      </c>
      <c r="H85" s="373">
        <v>-22478</v>
      </c>
      <c r="I85" s="372">
        <v>-102203</v>
      </c>
      <c r="J85" s="373">
        <v>-108340</v>
      </c>
      <c r="K85" s="372">
        <v>-63519</v>
      </c>
      <c r="L85" s="373">
        <v>-54248</v>
      </c>
      <c r="M85" s="372">
        <v>-425</v>
      </c>
      <c r="N85" s="373">
        <v>-849</v>
      </c>
      <c r="O85" s="372">
        <v>-193146</v>
      </c>
      <c r="P85" s="373">
        <v>-189914</v>
      </c>
    </row>
    <row r="86" spans="1:16">
      <c r="A86" s="354"/>
      <c r="B86" s="350" t="s">
        <v>328</v>
      </c>
      <c r="C86" s="372">
        <v>0</v>
      </c>
      <c r="D86" s="373">
        <v>0</v>
      </c>
      <c r="E86" s="372">
        <v>-11582</v>
      </c>
      <c r="F86" s="373">
        <v>-6769</v>
      </c>
      <c r="G86" s="372">
        <v>-2101</v>
      </c>
      <c r="H86" s="373">
        <v>-154</v>
      </c>
      <c r="I86" s="372">
        <v>-57200</v>
      </c>
      <c r="J86" s="373">
        <v>-63990</v>
      </c>
      <c r="K86" s="372">
        <v>-8632</v>
      </c>
      <c r="L86" s="373">
        <v>-5608</v>
      </c>
      <c r="M86" s="372">
        <v>0</v>
      </c>
      <c r="N86" s="373">
        <v>0</v>
      </c>
      <c r="O86" s="372">
        <v>-79515</v>
      </c>
      <c r="P86" s="373">
        <v>-76521</v>
      </c>
    </row>
    <row r="87" spans="1:16">
      <c r="C87" s="347"/>
      <c r="D87" s="347"/>
      <c r="E87" s="347"/>
      <c r="F87" s="347"/>
      <c r="G87" s="347"/>
      <c r="H87" s="347"/>
      <c r="I87" s="347"/>
      <c r="J87" s="347"/>
      <c r="K87" s="347"/>
      <c r="L87" s="347"/>
      <c r="M87" s="347"/>
      <c r="N87" s="347"/>
      <c r="O87" s="347"/>
      <c r="P87" s="347"/>
    </row>
    <row r="88" spans="1:16">
      <c r="A88" s="353" t="s">
        <v>365</v>
      </c>
      <c r="B88" s="379"/>
      <c r="C88" s="370">
        <v>0</v>
      </c>
      <c r="D88" s="371">
        <v>0</v>
      </c>
      <c r="E88" s="370">
        <v>205498</v>
      </c>
      <c r="F88" s="371">
        <v>153331</v>
      </c>
      <c r="G88" s="370">
        <v>279519</v>
      </c>
      <c r="H88" s="371">
        <v>214283</v>
      </c>
      <c r="I88" s="370">
        <v>604822</v>
      </c>
      <c r="J88" s="371">
        <v>613465</v>
      </c>
      <c r="K88" s="370">
        <v>271067</v>
      </c>
      <c r="L88" s="371">
        <v>287040</v>
      </c>
      <c r="M88" s="370">
        <v>-56</v>
      </c>
      <c r="N88" s="371">
        <v>241</v>
      </c>
      <c r="O88" s="370">
        <v>1360850</v>
      </c>
      <c r="P88" s="371">
        <v>1268360</v>
      </c>
    </row>
    <row r="89" spans="1:16">
      <c r="C89" s="347"/>
      <c r="D89" s="347"/>
      <c r="E89" s="347"/>
      <c r="F89" s="347"/>
      <c r="G89" s="347"/>
      <c r="H89" s="347"/>
      <c r="I89" s="347"/>
      <c r="J89" s="347"/>
      <c r="K89" s="347"/>
      <c r="L89" s="347"/>
      <c r="M89" s="347"/>
      <c r="N89" s="347"/>
      <c r="O89" s="347"/>
      <c r="P89" s="347"/>
    </row>
    <row r="90" spans="1:16">
      <c r="A90" s="352"/>
      <c r="B90" s="344" t="s">
        <v>329</v>
      </c>
      <c r="C90" s="372">
        <v>0</v>
      </c>
      <c r="D90" s="373">
        <v>0</v>
      </c>
      <c r="E90" s="372">
        <v>1862</v>
      </c>
      <c r="F90" s="373">
        <v>2362</v>
      </c>
      <c r="G90" s="372">
        <v>443</v>
      </c>
      <c r="H90" s="373">
        <v>327</v>
      </c>
      <c r="I90" s="372">
        <v>2060</v>
      </c>
      <c r="J90" s="373">
        <v>1730</v>
      </c>
      <c r="K90" s="372">
        <v>1187</v>
      </c>
      <c r="L90" s="373">
        <v>776</v>
      </c>
      <c r="M90" s="372">
        <v>0</v>
      </c>
      <c r="N90" s="373">
        <v>0</v>
      </c>
      <c r="O90" s="372">
        <v>5552</v>
      </c>
      <c r="P90" s="373">
        <v>5195</v>
      </c>
    </row>
    <row r="91" spans="1:16">
      <c r="A91" s="352"/>
      <c r="B91" s="344" t="s">
        <v>330</v>
      </c>
      <c r="C91" s="372">
        <v>0</v>
      </c>
      <c r="D91" s="373">
        <v>0</v>
      </c>
      <c r="E91" s="372">
        <v>-25454</v>
      </c>
      <c r="F91" s="373">
        <v>-27848</v>
      </c>
      <c r="G91" s="372">
        <v>-12485</v>
      </c>
      <c r="H91" s="373">
        <v>-12761</v>
      </c>
      <c r="I91" s="372">
        <v>-22812</v>
      </c>
      <c r="J91" s="373">
        <v>-23463</v>
      </c>
      <c r="K91" s="372">
        <v>-21776</v>
      </c>
      <c r="L91" s="373">
        <v>-22359</v>
      </c>
      <c r="M91" s="372">
        <v>0</v>
      </c>
      <c r="N91" s="373">
        <v>0</v>
      </c>
      <c r="O91" s="372">
        <v>-82527</v>
      </c>
      <c r="P91" s="373">
        <v>-86431</v>
      </c>
    </row>
    <row r="92" spans="1:16">
      <c r="A92" s="352"/>
      <c r="B92" s="344" t="s">
        <v>331</v>
      </c>
      <c r="C92" s="372">
        <v>0</v>
      </c>
      <c r="D92" s="373">
        <v>0</v>
      </c>
      <c r="E92" s="372">
        <v>-20707</v>
      </c>
      <c r="F92" s="373">
        <v>-16183</v>
      </c>
      <c r="G92" s="372">
        <v>-17121</v>
      </c>
      <c r="H92" s="373">
        <v>-15755</v>
      </c>
      <c r="I92" s="372">
        <v>-28906</v>
      </c>
      <c r="J92" s="373">
        <v>-29345</v>
      </c>
      <c r="K92" s="372">
        <v>-31353</v>
      </c>
      <c r="L92" s="373">
        <v>-31845</v>
      </c>
      <c r="M92" s="372">
        <v>56</v>
      </c>
      <c r="N92" s="373">
        <v>-51</v>
      </c>
      <c r="O92" s="372">
        <v>-98031</v>
      </c>
      <c r="P92" s="373">
        <v>-93179</v>
      </c>
    </row>
    <row r="93" spans="1:16">
      <c r="C93" s="347"/>
      <c r="D93" s="347"/>
      <c r="E93" s="347"/>
      <c r="F93" s="347"/>
      <c r="G93" s="347"/>
      <c r="H93" s="347"/>
      <c r="I93" s="347"/>
      <c r="J93" s="347"/>
      <c r="K93" s="347"/>
      <c r="L93" s="347"/>
      <c r="M93" s="347"/>
      <c r="N93" s="347"/>
      <c r="O93" s="347"/>
      <c r="P93" s="347"/>
    </row>
    <row r="94" spans="1:16">
      <c r="A94" s="353" t="s">
        <v>366</v>
      </c>
      <c r="B94" s="379"/>
      <c r="C94" s="370">
        <v>0</v>
      </c>
      <c r="D94" s="371">
        <v>0</v>
      </c>
      <c r="E94" s="370">
        <v>161199</v>
      </c>
      <c r="F94" s="371">
        <v>111662</v>
      </c>
      <c r="G94" s="370">
        <v>250356</v>
      </c>
      <c r="H94" s="371">
        <v>186094</v>
      </c>
      <c r="I94" s="370">
        <v>555164</v>
      </c>
      <c r="J94" s="371">
        <v>562387</v>
      </c>
      <c r="K94" s="370">
        <v>219125</v>
      </c>
      <c r="L94" s="371">
        <v>233612</v>
      </c>
      <c r="M94" s="370">
        <v>0</v>
      </c>
      <c r="N94" s="371">
        <v>190</v>
      </c>
      <c r="O94" s="370">
        <v>1185844</v>
      </c>
      <c r="P94" s="371">
        <v>1093945</v>
      </c>
    </row>
    <row r="95" spans="1:16">
      <c r="C95" s="347"/>
      <c r="D95" s="347"/>
      <c r="E95" s="347"/>
      <c r="F95" s="347"/>
      <c r="G95" s="347"/>
      <c r="H95" s="347"/>
      <c r="I95" s="347"/>
      <c r="J95" s="347"/>
      <c r="K95" s="347"/>
      <c r="L95" s="347"/>
      <c r="M95" s="347"/>
      <c r="N95" s="347"/>
      <c r="O95" s="347"/>
      <c r="P95" s="347"/>
    </row>
    <row r="96" spans="1:16">
      <c r="A96" s="354"/>
      <c r="B96" s="344" t="s">
        <v>332</v>
      </c>
      <c r="C96" s="372">
        <v>0</v>
      </c>
      <c r="D96" s="373">
        <v>0</v>
      </c>
      <c r="E96" s="372">
        <v>-59658</v>
      </c>
      <c r="F96" s="373">
        <v>-55671</v>
      </c>
      <c r="G96" s="372">
        <v>-24601</v>
      </c>
      <c r="H96" s="373">
        <v>-24637</v>
      </c>
      <c r="I96" s="372">
        <v>-54426</v>
      </c>
      <c r="J96" s="373">
        <v>-55719</v>
      </c>
      <c r="K96" s="372">
        <v>-49938</v>
      </c>
      <c r="L96" s="373">
        <v>-51814</v>
      </c>
      <c r="M96" s="372">
        <v>0</v>
      </c>
      <c r="N96" s="373">
        <v>0</v>
      </c>
      <c r="O96" s="372">
        <v>-188623</v>
      </c>
      <c r="P96" s="373">
        <v>-187841</v>
      </c>
    </row>
    <row r="97" spans="1:16">
      <c r="A97" s="354"/>
      <c r="B97" s="344" t="s">
        <v>333</v>
      </c>
      <c r="C97" s="372">
        <v>0</v>
      </c>
      <c r="D97" s="373">
        <v>0</v>
      </c>
      <c r="E97" s="372">
        <v>0</v>
      </c>
      <c r="F97" s="373">
        <v>0</v>
      </c>
      <c r="G97" s="372">
        <v>0</v>
      </c>
      <c r="H97" s="373">
        <v>0</v>
      </c>
      <c r="I97" s="372">
        <v>0</v>
      </c>
      <c r="J97" s="373">
        <v>0</v>
      </c>
      <c r="K97" s="372">
        <v>0</v>
      </c>
      <c r="L97" s="373">
        <v>0</v>
      </c>
      <c r="M97" s="372">
        <v>0</v>
      </c>
      <c r="N97" s="373">
        <v>0</v>
      </c>
      <c r="O97" s="372">
        <v>0</v>
      </c>
      <c r="P97" s="373">
        <v>0</v>
      </c>
    </row>
    <row r="98" spans="1:16" ht="24">
      <c r="A98" s="354"/>
      <c r="B98" s="474" t="s">
        <v>420</v>
      </c>
      <c r="C98" s="372">
        <v>0</v>
      </c>
      <c r="D98" s="373"/>
      <c r="E98" s="372">
        <v>0</v>
      </c>
      <c r="F98" s="373">
        <v>-60</v>
      </c>
      <c r="G98" s="372">
        <v>-437</v>
      </c>
      <c r="H98" s="373">
        <v>250</v>
      </c>
      <c r="I98" s="372">
        <v>5</v>
      </c>
      <c r="J98" s="373">
        <v>-841</v>
      </c>
      <c r="K98" s="372">
        <v>-409</v>
      </c>
      <c r="L98" s="373">
        <v>3854</v>
      </c>
      <c r="M98" s="372">
        <v>0</v>
      </c>
      <c r="N98" s="373">
        <v>0</v>
      </c>
      <c r="O98" s="372">
        <v>-841</v>
      </c>
      <c r="P98" s="373">
        <v>3203</v>
      </c>
    </row>
    <row r="99" spans="1:16">
      <c r="C99" s="347"/>
      <c r="D99" s="347"/>
      <c r="E99" s="347"/>
      <c r="F99" s="347"/>
      <c r="G99" s="347"/>
      <c r="H99" s="347"/>
      <c r="I99" s="347"/>
      <c r="J99" s="347"/>
      <c r="K99" s="347"/>
      <c r="L99" s="347"/>
      <c r="M99" s="347"/>
      <c r="N99" s="347"/>
      <c r="O99" s="347"/>
      <c r="P99" s="347"/>
    </row>
    <row r="100" spans="1:16">
      <c r="A100" s="353" t="s">
        <v>367</v>
      </c>
      <c r="B100" s="379"/>
      <c r="C100" s="370">
        <v>0</v>
      </c>
      <c r="D100" s="371">
        <v>0</v>
      </c>
      <c r="E100" s="370">
        <v>101541</v>
      </c>
      <c r="F100" s="371">
        <v>55931</v>
      </c>
      <c r="G100" s="370">
        <v>225318</v>
      </c>
      <c r="H100" s="371">
        <v>161707</v>
      </c>
      <c r="I100" s="370">
        <v>500743</v>
      </c>
      <c r="J100" s="371">
        <v>505827</v>
      </c>
      <c r="K100" s="370">
        <v>168778</v>
      </c>
      <c r="L100" s="371">
        <v>185652</v>
      </c>
      <c r="M100" s="370">
        <v>0</v>
      </c>
      <c r="N100" s="371">
        <v>190</v>
      </c>
      <c r="O100" s="370">
        <v>996380</v>
      </c>
      <c r="P100" s="371">
        <v>909307</v>
      </c>
    </row>
    <row r="101" spans="1:16">
      <c r="A101" s="355"/>
      <c r="B101" s="383"/>
      <c r="C101" s="347"/>
      <c r="D101" s="347"/>
      <c r="E101" s="347"/>
      <c r="F101" s="347"/>
      <c r="G101" s="347"/>
      <c r="H101" s="347"/>
      <c r="I101" s="347"/>
      <c r="J101" s="347"/>
      <c r="K101" s="347"/>
      <c r="L101" s="347"/>
      <c r="M101" s="347"/>
      <c r="N101" s="347"/>
      <c r="O101" s="347"/>
      <c r="P101" s="347"/>
    </row>
    <row r="102" spans="1:16">
      <c r="A102" s="353" t="s">
        <v>368</v>
      </c>
      <c r="B102" s="379"/>
      <c r="C102" s="370">
        <v>0</v>
      </c>
      <c r="D102" s="371">
        <v>0</v>
      </c>
      <c r="E102" s="370">
        <v>71185</v>
      </c>
      <c r="F102" s="371">
        <v>102594</v>
      </c>
      <c r="G102" s="370">
        <v>29999</v>
      </c>
      <c r="H102" s="371">
        <v>21608</v>
      </c>
      <c r="I102" s="370">
        <v>-63350</v>
      </c>
      <c r="J102" s="371">
        <v>-78543</v>
      </c>
      <c r="K102" s="370">
        <v>-4405</v>
      </c>
      <c r="L102" s="371">
        <v>3050</v>
      </c>
      <c r="M102" s="370">
        <v>24850</v>
      </c>
      <c r="N102" s="371">
        <v>-5</v>
      </c>
      <c r="O102" s="370">
        <v>58279</v>
      </c>
      <c r="P102" s="371">
        <v>31955</v>
      </c>
    </row>
    <row r="103" spans="1:16">
      <c r="A103" s="353"/>
      <c r="B103" s="379" t="s">
        <v>111</v>
      </c>
      <c r="C103" s="370">
        <v>0</v>
      </c>
      <c r="D103" s="371">
        <v>0</v>
      </c>
      <c r="E103" s="370">
        <v>81959</v>
      </c>
      <c r="F103" s="371">
        <v>27884</v>
      </c>
      <c r="G103" s="370">
        <v>43934</v>
      </c>
      <c r="H103" s="371">
        <v>21032</v>
      </c>
      <c r="I103" s="372">
        <v>4595</v>
      </c>
      <c r="J103" s="373">
        <v>6008</v>
      </c>
      <c r="K103" s="372">
        <v>5483</v>
      </c>
      <c r="L103" s="373">
        <v>4709</v>
      </c>
      <c r="M103" s="372">
        <v>0</v>
      </c>
      <c r="N103" s="373">
        <v>-7380</v>
      </c>
      <c r="O103" s="372">
        <v>135971</v>
      </c>
      <c r="P103" s="373">
        <v>52253</v>
      </c>
    </row>
    <row r="104" spans="1:16">
      <c r="A104" s="354"/>
      <c r="B104" s="350" t="s">
        <v>287</v>
      </c>
      <c r="C104" s="372">
        <v>0</v>
      </c>
      <c r="D104" s="373"/>
      <c r="E104" s="372">
        <v>60309</v>
      </c>
      <c r="F104" s="373">
        <v>24303</v>
      </c>
      <c r="G104" s="372">
        <v>4236</v>
      </c>
      <c r="H104" s="373">
        <v>4282</v>
      </c>
      <c r="I104" s="372">
        <v>2279</v>
      </c>
      <c r="J104" s="373">
        <v>3821</v>
      </c>
      <c r="K104" s="372">
        <v>1640</v>
      </c>
      <c r="L104" s="373">
        <v>1717</v>
      </c>
      <c r="M104" s="372">
        <v>0</v>
      </c>
      <c r="N104" s="373">
        <v>0</v>
      </c>
      <c r="O104" s="372">
        <v>68464</v>
      </c>
      <c r="P104" s="373">
        <v>34123</v>
      </c>
    </row>
    <row r="105" spans="1:16">
      <c r="A105" s="354"/>
      <c r="B105" s="350" t="s">
        <v>334</v>
      </c>
      <c r="C105" s="372">
        <v>0</v>
      </c>
      <c r="D105" s="373">
        <v>0</v>
      </c>
      <c r="E105" s="372">
        <v>21650</v>
      </c>
      <c r="F105" s="373">
        <v>3581</v>
      </c>
      <c r="G105" s="372">
        <v>39698</v>
      </c>
      <c r="H105" s="373">
        <v>16750</v>
      </c>
      <c r="I105" s="372">
        <v>2316</v>
      </c>
      <c r="J105" s="373">
        <v>2187</v>
      </c>
      <c r="K105" s="372">
        <v>3843</v>
      </c>
      <c r="L105" s="373">
        <v>2992</v>
      </c>
      <c r="M105" s="372">
        <v>0</v>
      </c>
      <c r="N105" s="373">
        <v>-7380</v>
      </c>
      <c r="O105" s="372">
        <v>67507</v>
      </c>
      <c r="P105" s="373">
        <v>18130</v>
      </c>
    </row>
    <row r="106" spans="1:16">
      <c r="A106" s="353"/>
      <c r="B106" s="382" t="s">
        <v>133</v>
      </c>
      <c r="C106" s="370">
        <v>0</v>
      </c>
      <c r="D106" s="371">
        <v>0</v>
      </c>
      <c r="E106" s="370">
        <v>-78441</v>
      </c>
      <c r="F106" s="371">
        <v>-32282</v>
      </c>
      <c r="G106" s="370">
        <v>-24797</v>
      </c>
      <c r="H106" s="371">
        <v>-24618</v>
      </c>
      <c r="I106" s="370">
        <v>-67016</v>
      </c>
      <c r="J106" s="371">
        <v>-84509</v>
      </c>
      <c r="K106" s="370">
        <v>-9232</v>
      </c>
      <c r="L106" s="371">
        <v>-4733</v>
      </c>
      <c r="M106" s="370">
        <v>0</v>
      </c>
      <c r="N106" s="371">
        <v>7380</v>
      </c>
      <c r="O106" s="370">
        <v>-179486</v>
      </c>
      <c r="P106" s="371">
        <v>-138762</v>
      </c>
    </row>
    <row r="107" spans="1:16">
      <c r="A107" s="354"/>
      <c r="B107" s="350" t="s">
        <v>335</v>
      </c>
      <c r="C107" s="372">
        <v>0</v>
      </c>
      <c r="D107" s="373"/>
      <c r="E107" s="372">
        <v>-21</v>
      </c>
      <c r="F107" s="373">
        <v>-27</v>
      </c>
      <c r="G107" s="372">
        <v>-5642</v>
      </c>
      <c r="H107" s="373">
        <v>-5618</v>
      </c>
      <c r="I107" s="372">
        <v>-1451</v>
      </c>
      <c r="J107" s="373">
        <v>-4957</v>
      </c>
      <c r="K107" s="372">
        <v>-70</v>
      </c>
      <c r="L107" s="373">
        <v>-137</v>
      </c>
      <c r="M107" s="372">
        <v>0</v>
      </c>
      <c r="N107" s="373">
        <v>0</v>
      </c>
      <c r="O107" s="372">
        <v>-7184</v>
      </c>
      <c r="P107" s="373">
        <v>-10739</v>
      </c>
    </row>
    <row r="108" spans="1:16">
      <c r="A108" s="354"/>
      <c r="B108" s="350" t="s">
        <v>336</v>
      </c>
      <c r="C108" s="372">
        <v>0</v>
      </c>
      <c r="D108" s="373"/>
      <c r="E108" s="372">
        <v>0</v>
      </c>
      <c r="F108" s="373">
        <v>0</v>
      </c>
      <c r="G108" s="372">
        <v>0</v>
      </c>
      <c r="H108" s="373">
        <v>0</v>
      </c>
      <c r="I108" s="372">
        <v>-39157</v>
      </c>
      <c r="J108" s="373">
        <v>-50857</v>
      </c>
      <c r="K108" s="372">
        <v>-1107</v>
      </c>
      <c r="L108" s="373">
        <v>-1458</v>
      </c>
      <c r="M108" s="372">
        <v>0</v>
      </c>
      <c r="N108" s="373">
        <v>0</v>
      </c>
      <c r="O108" s="372">
        <v>-40264</v>
      </c>
      <c r="P108" s="373">
        <v>-52315</v>
      </c>
    </row>
    <row r="109" spans="1:16">
      <c r="A109" s="354"/>
      <c r="B109" s="350" t="s">
        <v>156</v>
      </c>
      <c r="C109" s="372">
        <v>0</v>
      </c>
      <c r="D109" s="373">
        <v>0</v>
      </c>
      <c r="E109" s="372">
        <v>-78420</v>
      </c>
      <c r="F109" s="373">
        <v>-32255</v>
      </c>
      <c r="G109" s="372">
        <v>-19155</v>
      </c>
      <c r="H109" s="373">
        <v>-19000</v>
      </c>
      <c r="I109" s="372">
        <v>-26408</v>
      </c>
      <c r="J109" s="373">
        <v>-28695</v>
      </c>
      <c r="K109" s="372">
        <v>-8055</v>
      </c>
      <c r="L109" s="373">
        <v>-3138</v>
      </c>
      <c r="M109" s="372">
        <v>0</v>
      </c>
      <c r="N109" s="373">
        <v>7380</v>
      </c>
      <c r="O109" s="372">
        <v>-132038</v>
      </c>
      <c r="P109" s="373">
        <v>-75708</v>
      </c>
    </row>
    <row r="110" spans="1:16">
      <c r="A110" s="354"/>
      <c r="B110" s="344" t="s">
        <v>337</v>
      </c>
      <c r="C110" s="372">
        <v>0</v>
      </c>
      <c r="D110" s="373">
        <v>0</v>
      </c>
      <c r="E110" s="372">
        <v>-23112</v>
      </c>
      <c r="F110" s="373">
        <v>-16749</v>
      </c>
      <c r="G110" s="372">
        <v>0</v>
      </c>
      <c r="H110" s="373">
        <v>0</v>
      </c>
      <c r="I110" s="372">
        <v>0</v>
      </c>
      <c r="J110" s="373">
        <v>0</v>
      </c>
      <c r="K110" s="372">
        <v>0</v>
      </c>
      <c r="L110" s="373">
        <v>0</v>
      </c>
      <c r="M110" s="372">
        <v>0</v>
      </c>
      <c r="N110" s="373">
        <v>0</v>
      </c>
      <c r="O110" s="372">
        <v>-23112</v>
      </c>
      <c r="P110" s="373">
        <v>-16749</v>
      </c>
    </row>
    <row r="111" spans="1:16">
      <c r="A111" s="353"/>
      <c r="B111" s="379" t="s">
        <v>338</v>
      </c>
      <c r="C111" s="370">
        <v>0</v>
      </c>
      <c r="D111" s="371">
        <v>0</v>
      </c>
      <c r="E111" s="370">
        <v>90779</v>
      </c>
      <c r="F111" s="371">
        <v>106992</v>
      </c>
      <c r="G111" s="370">
        <v>10862</v>
      </c>
      <c r="H111" s="371">
        <v>25194</v>
      </c>
      <c r="I111" s="370">
        <v>-929</v>
      </c>
      <c r="J111" s="371">
        <v>-42</v>
      </c>
      <c r="K111" s="370">
        <v>-656</v>
      </c>
      <c r="L111" s="371">
        <v>3074</v>
      </c>
      <c r="M111" s="370">
        <v>24850</v>
      </c>
      <c r="N111" s="371">
        <v>-5</v>
      </c>
      <c r="O111" s="370">
        <v>124906</v>
      </c>
      <c r="P111" s="371">
        <v>135213</v>
      </c>
    </row>
    <row r="112" spans="1:16">
      <c r="A112" s="354"/>
      <c r="B112" s="350" t="s">
        <v>339</v>
      </c>
      <c r="C112" s="372">
        <v>0</v>
      </c>
      <c r="D112" s="373">
        <v>0</v>
      </c>
      <c r="E112" s="372">
        <v>201496</v>
      </c>
      <c r="F112" s="373">
        <v>257168</v>
      </c>
      <c r="G112" s="372">
        <v>115704</v>
      </c>
      <c r="H112" s="373">
        <v>128997</v>
      </c>
      <c r="I112" s="372">
        <v>6900</v>
      </c>
      <c r="J112" s="373">
        <v>6059</v>
      </c>
      <c r="K112" s="372">
        <v>14953</v>
      </c>
      <c r="L112" s="373">
        <v>11519</v>
      </c>
      <c r="M112" s="372">
        <v>-16335</v>
      </c>
      <c r="N112" s="373">
        <v>-25550</v>
      </c>
      <c r="O112" s="372">
        <v>322718</v>
      </c>
      <c r="P112" s="373">
        <v>378193</v>
      </c>
    </row>
    <row r="113" spans="1:17">
      <c r="A113" s="354"/>
      <c r="B113" s="350" t="s">
        <v>340</v>
      </c>
      <c r="C113" s="372">
        <v>0</v>
      </c>
      <c r="D113" s="373">
        <v>0</v>
      </c>
      <c r="E113" s="372">
        <v>-110717</v>
      </c>
      <c r="F113" s="373">
        <v>-150176</v>
      </c>
      <c r="G113" s="372">
        <v>-104842</v>
      </c>
      <c r="H113" s="373">
        <v>-103803</v>
      </c>
      <c r="I113" s="372">
        <v>-7829</v>
      </c>
      <c r="J113" s="373">
        <v>-6101</v>
      </c>
      <c r="K113" s="372">
        <v>-15609</v>
      </c>
      <c r="L113" s="373">
        <v>-8445</v>
      </c>
      <c r="M113" s="372">
        <v>41185</v>
      </c>
      <c r="N113" s="373">
        <v>25545</v>
      </c>
      <c r="O113" s="372">
        <v>-197812</v>
      </c>
      <c r="P113" s="373">
        <v>-242980</v>
      </c>
    </row>
    <row r="114" spans="1:17">
      <c r="Q114" s="347"/>
    </row>
    <row r="115" spans="1:17" ht="24">
      <c r="A115" s="356"/>
      <c r="B115" s="344" t="s">
        <v>341</v>
      </c>
      <c r="C115" s="372">
        <v>0</v>
      </c>
      <c r="D115" s="373">
        <v>0</v>
      </c>
      <c r="E115" s="372">
        <v>610</v>
      </c>
      <c r="F115" s="373">
        <v>1123</v>
      </c>
      <c r="G115" s="372">
        <v>0</v>
      </c>
      <c r="H115" s="373">
        <v>0</v>
      </c>
      <c r="I115" s="372">
        <v>0</v>
      </c>
      <c r="J115" s="373">
        <v>0</v>
      </c>
      <c r="K115" s="372">
        <v>0</v>
      </c>
      <c r="L115" s="373">
        <v>0</v>
      </c>
      <c r="M115" s="372">
        <v>0</v>
      </c>
      <c r="N115" s="373">
        <v>0</v>
      </c>
      <c r="O115" s="372">
        <v>610</v>
      </c>
      <c r="P115" s="373">
        <v>1123</v>
      </c>
    </row>
    <row r="116" spans="1:17">
      <c r="A116" s="353"/>
      <c r="B116" s="379" t="s">
        <v>342</v>
      </c>
      <c r="C116" s="370">
        <v>0</v>
      </c>
      <c r="D116" s="371">
        <v>0</v>
      </c>
      <c r="E116" s="370">
        <v>351</v>
      </c>
      <c r="F116" s="371">
        <v>74</v>
      </c>
      <c r="G116" s="370">
        <v>0</v>
      </c>
      <c r="H116" s="371">
        <v>0</v>
      </c>
      <c r="I116" s="370">
        <v>0</v>
      </c>
      <c r="J116" s="371">
        <v>25</v>
      </c>
      <c r="K116" s="370">
        <v>0</v>
      </c>
      <c r="L116" s="371">
        <v>37</v>
      </c>
      <c r="M116" s="370">
        <v>0</v>
      </c>
      <c r="N116" s="371">
        <v>0</v>
      </c>
      <c r="O116" s="370">
        <v>351</v>
      </c>
      <c r="P116" s="371">
        <v>136</v>
      </c>
    </row>
    <row r="117" spans="1:17">
      <c r="A117" s="353"/>
      <c r="B117" s="350" t="s">
        <v>343</v>
      </c>
      <c r="C117" s="372">
        <v>0</v>
      </c>
      <c r="D117" s="373"/>
      <c r="E117" s="372">
        <v>351</v>
      </c>
      <c r="F117" s="373">
        <v>61</v>
      </c>
      <c r="G117" s="372">
        <v>0</v>
      </c>
      <c r="H117" s="373">
        <v>0</v>
      </c>
      <c r="I117" s="372">
        <v>0</v>
      </c>
      <c r="J117" s="373">
        <v>0</v>
      </c>
      <c r="K117" s="372">
        <v>0</v>
      </c>
      <c r="L117" s="373">
        <v>0</v>
      </c>
      <c r="M117" s="372">
        <v>0</v>
      </c>
      <c r="N117" s="373">
        <v>0</v>
      </c>
      <c r="O117" s="372">
        <v>351</v>
      </c>
      <c r="P117" s="373">
        <v>61</v>
      </c>
    </row>
    <row r="118" spans="1:17">
      <c r="A118" s="353"/>
      <c r="B118" s="350" t="s">
        <v>344</v>
      </c>
      <c r="C118" s="372">
        <v>0</v>
      </c>
      <c r="D118" s="373">
        <v>0</v>
      </c>
      <c r="E118" s="372">
        <v>0</v>
      </c>
      <c r="F118" s="373">
        <v>13</v>
      </c>
      <c r="G118" s="372">
        <v>0</v>
      </c>
      <c r="H118" s="373">
        <v>0</v>
      </c>
      <c r="I118" s="372">
        <v>0</v>
      </c>
      <c r="J118" s="373">
        <v>25</v>
      </c>
      <c r="K118" s="372">
        <v>0</v>
      </c>
      <c r="L118" s="373">
        <v>37</v>
      </c>
      <c r="M118" s="372">
        <v>0</v>
      </c>
      <c r="N118" s="373">
        <v>0</v>
      </c>
      <c r="O118" s="372">
        <v>0</v>
      </c>
      <c r="P118" s="373">
        <v>75</v>
      </c>
    </row>
    <row r="119" spans="1:17">
      <c r="C119" s="347"/>
      <c r="D119" s="347"/>
      <c r="E119" s="347"/>
      <c r="F119" s="347"/>
      <c r="G119" s="347"/>
      <c r="H119" s="347"/>
      <c r="I119" s="347"/>
      <c r="J119" s="347"/>
      <c r="K119" s="347"/>
      <c r="L119" s="347"/>
      <c r="M119" s="347"/>
      <c r="N119" s="347"/>
      <c r="O119" s="347"/>
      <c r="P119" s="347"/>
    </row>
    <row r="120" spans="1:17">
      <c r="A120" s="353" t="s">
        <v>376</v>
      </c>
      <c r="B120" s="379"/>
      <c r="C120" s="370">
        <v>0</v>
      </c>
      <c r="D120" s="371">
        <v>0</v>
      </c>
      <c r="E120" s="370">
        <v>173687</v>
      </c>
      <c r="F120" s="371">
        <v>159722</v>
      </c>
      <c r="G120" s="370">
        <v>255317</v>
      </c>
      <c r="H120" s="371">
        <v>183315</v>
      </c>
      <c r="I120" s="370">
        <v>437393</v>
      </c>
      <c r="J120" s="371">
        <v>427309</v>
      </c>
      <c r="K120" s="370">
        <v>164373</v>
      </c>
      <c r="L120" s="371">
        <v>188739</v>
      </c>
      <c r="M120" s="370">
        <v>24850</v>
      </c>
      <c r="N120" s="371">
        <v>185</v>
      </c>
      <c r="O120" s="370">
        <v>1055620</v>
      </c>
      <c r="P120" s="371">
        <v>942521</v>
      </c>
    </row>
    <row r="121" spans="1:17">
      <c r="C121" s="347"/>
      <c r="D121" s="347"/>
      <c r="E121" s="347"/>
      <c r="F121" s="347"/>
      <c r="G121" s="347"/>
      <c r="H121" s="347"/>
      <c r="I121" s="347"/>
      <c r="J121" s="347"/>
      <c r="K121" s="347"/>
      <c r="L121" s="347"/>
      <c r="M121" s="347"/>
      <c r="N121" s="347"/>
      <c r="O121" s="347"/>
      <c r="P121" s="347"/>
    </row>
    <row r="122" spans="1:17">
      <c r="A122" s="354"/>
      <c r="B122" s="344" t="s">
        <v>345</v>
      </c>
      <c r="C122" s="372">
        <v>0</v>
      </c>
      <c r="D122" s="373">
        <v>0</v>
      </c>
      <c r="E122" s="372">
        <v>-45801</v>
      </c>
      <c r="F122" s="373">
        <v>-74740</v>
      </c>
      <c r="G122" s="372">
        <v>-85450</v>
      </c>
      <c r="H122" s="373">
        <v>-62855</v>
      </c>
      <c r="I122" s="372">
        <v>-141590</v>
      </c>
      <c r="J122" s="373">
        <v>-153178</v>
      </c>
      <c r="K122" s="372">
        <v>-51067</v>
      </c>
      <c r="L122" s="373">
        <v>-58941</v>
      </c>
      <c r="M122" s="372">
        <v>0</v>
      </c>
      <c r="N122" s="373">
        <v>0</v>
      </c>
      <c r="O122" s="372">
        <v>-323908</v>
      </c>
      <c r="P122" s="373">
        <v>-349714</v>
      </c>
    </row>
    <row r="123" spans="1:17">
      <c r="C123" s="347"/>
      <c r="D123" s="347"/>
      <c r="E123" s="347"/>
      <c r="F123" s="347"/>
      <c r="G123" s="347"/>
      <c r="H123" s="347"/>
      <c r="I123" s="347"/>
      <c r="J123" s="347"/>
      <c r="K123" s="347"/>
      <c r="L123" s="347"/>
      <c r="M123" s="347"/>
      <c r="N123" s="347"/>
      <c r="O123" s="347"/>
      <c r="P123" s="347"/>
    </row>
    <row r="124" spans="1:17">
      <c r="A124" s="353" t="s">
        <v>370</v>
      </c>
      <c r="B124" s="379"/>
      <c r="C124" s="370">
        <v>0</v>
      </c>
      <c r="D124" s="371">
        <v>0</v>
      </c>
      <c r="E124" s="370">
        <v>127886</v>
      </c>
      <c r="F124" s="371">
        <v>84982</v>
      </c>
      <c r="G124" s="370">
        <v>169867</v>
      </c>
      <c r="H124" s="371">
        <v>120460</v>
      </c>
      <c r="I124" s="370">
        <v>295803</v>
      </c>
      <c r="J124" s="371">
        <v>274131</v>
      </c>
      <c r="K124" s="370">
        <v>113306</v>
      </c>
      <c r="L124" s="371">
        <v>129798</v>
      </c>
      <c r="M124" s="370">
        <v>24850</v>
      </c>
      <c r="N124" s="371">
        <v>185</v>
      </c>
      <c r="O124" s="370">
        <v>731712</v>
      </c>
      <c r="P124" s="371">
        <v>592807</v>
      </c>
    </row>
    <row r="125" spans="1:17">
      <c r="A125" s="354"/>
      <c r="B125" s="344" t="s">
        <v>346</v>
      </c>
      <c r="C125" s="372">
        <v>0</v>
      </c>
      <c r="D125" s="373">
        <v>0</v>
      </c>
      <c r="E125" s="372">
        <v>0</v>
      </c>
      <c r="F125" s="373">
        <v>0</v>
      </c>
      <c r="G125" s="372">
        <v>0</v>
      </c>
      <c r="H125" s="373">
        <v>0</v>
      </c>
      <c r="I125" s="372">
        <v>0</v>
      </c>
      <c r="J125" s="373">
        <v>0</v>
      </c>
      <c r="K125" s="372">
        <v>0</v>
      </c>
      <c r="L125" s="373">
        <v>0</v>
      </c>
      <c r="M125" s="372">
        <v>0</v>
      </c>
      <c r="N125" s="373">
        <v>0</v>
      </c>
      <c r="O125" s="372">
        <v>0</v>
      </c>
      <c r="P125" s="373">
        <v>0</v>
      </c>
    </row>
    <row r="126" spans="1:17">
      <c r="A126" s="351" t="s">
        <v>110</v>
      </c>
      <c r="B126" s="341"/>
      <c r="C126" s="370">
        <v>0</v>
      </c>
      <c r="D126" s="371">
        <v>0</v>
      </c>
      <c r="E126" s="370">
        <v>127886</v>
      </c>
      <c r="F126" s="371">
        <v>68233</v>
      </c>
      <c r="G126" s="370">
        <v>169867</v>
      </c>
      <c r="H126" s="371">
        <v>120460</v>
      </c>
      <c r="I126" s="370">
        <v>295803</v>
      </c>
      <c r="J126" s="371">
        <v>274131</v>
      </c>
      <c r="K126" s="370">
        <v>113306</v>
      </c>
      <c r="L126" s="371">
        <v>129798</v>
      </c>
      <c r="M126" s="370">
        <v>24850</v>
      </c>
      <c r="N126" s="371">
        <v>185</v>
      </c>
      <c r="O126" s="370">
        <v>731712</v>
      </c>
      <c r="P126" s="371">
        <v>592807</v>
      </c>
    </row>
    <row r="127" spans="1:17">
      <c r="E127" s="384"/>
      <c r="F127" s="384"/>
    </row>
    <row r="128" spans="1:17">
      <c r="C128" s="384"/>
      <c r="D128" s="384"/>
    </row>
    <row r="129" spans="1:16">
      <c r="C129" s="384"/>
      <c r="D129" s="384"/>
    </row>
    <row r="130" spans="1:16">
      <c r="O130" s="347"/>
      <c r="P130" s="347"/>
    </row>
    <row r="131" spans="1:16">
      <c r="C131" s="374"/>
      <c r="O131" s="347"/>
      <c r="P131" s="347"/>
    </row>
    <row r="132" spans="1:16">
      <c r="A132" s="551" t="s">
        <v>94</v>
      </c>
      <c r="B132" s="552"/>
      <c r="C132" s="545" t="s">
        <v>23</v>
      </c>
      <c r="D132" s="546"/>
      <c r="E132" s="545" t="s">
        <v>10</v>
      </c>
      <c r="F132" s="546"/>
      <c r="G132" s="545" t="s">
        <v>55</v>
      </c>
      <c r="H132" s="546"/>
      <c r="I132" s="545" t="s">
        <v>14</v>
      </c>
      <c r="J132" s="546"/>
      <c r="K132" s="545" t="s">
        <v>56</v>
      </c>
      <c r="L132" s="546"/>
      <c r="M132" s="545" t="s">
        <v>381</v>
      </c>
      <c r="N132" s="546"/>
      <c r="O132" s="545" t="s">
        <v>20</v>
      </c>
      <c r="P132" s="546"/>
    </row>
    <row r="133" spans="1:16">
      <c r="A133" s="553" t="s">
        <v>371</v>
      </c>
      <c r="B133" s="558"/>
      <c r="C133" s="358" t="str">
        <f t="shared" ref="C133:P133" si="0">C73</f>
        <v>09/30/2019</v>
      </c>
      <c r="D133" s="359" t="str">
        <f t="shared" si="0"/>
        <v>09/30/2018</v>
      </c>
      <c r="E133" s="358" t="str">
        <f t="shared" si="0"/>
        <v>09/30/2019</v>
      </c>
      <c r="F133" s="359" t="str">
        <f t="shared" si="0"/>
        <v>09/30/2018</v>
      </c>
      <c r="G133" s="358" t="str">
        <f t="shared" si="0"/>
        <v>09/30/2019</v>
      </c>
      <c r="H133" s="359" t="str">
        <f t="shared" si="0"/>
        <v>09/30/2018</v>
      </c>
      <c r="I133" s="358" t="str">
        <f t="shared" si="0"/>
        <v>09/30/2019</v>
      </c>
      <c r="J133" s="359" t="str">
        <f t="shared" si="0"/>
        <v>09/30/2018</v>
      </c>
      <c r="K133" s="358" t="str">
        <f t="shared" si="0"/>
        <v>09/30/2019</v>
      </c>
      <c r="L133" s="359" t="str">
        <f t="shared" si="0"/>
        <v>09/30/2018</v>
      </c>
      <c r="M133" s="358" t="str">
        <f t="shared" si="0"/>
        <v>09/30/2019</v>
      </c>
      <c r="N133" s="359" t="str">
        <f t="shared" si="0"/>
        <v>09/30/2018</v>
      </c>
      <c r="O133" s="358" t="str">
        <f t="shared" si="0"/>
        <v>09/30/2019</v>
      </c>
      <c r="P133" s="359" t="str">
        <f t="shared" si="0"/>
        <v>09/30/2018</v>
      </c>
    </row>
    <row r="134" spans="1:16">
      <c r="A134" s="559"/>
      <c r="B134" s="560"/>
      <c r="C134" s="360" t="s">
        <v>372</v>
      </c>
      <c r="D134" s="361" t="s">
        <v>372</v>
      </c>
      <c r="E134" s="360" t="s">
        <v>372</v>
      </c>
      <c r="F134" s="361" t="s">
        <v>372</v>
      </c>
      <c r="G134" s="360" t="s">
        <v>372</v>
      </c>
      <c r="H134" s="361" t="s">
        <v>372</v>
      </c>
      <c r="I134" s="360" t="s">
        <v>372</v>
      </c>
      <c r="J134" s="361" t="s">
        <v>372</v>
      </c>
      <c r="K134" s="360" t="s">
        <v>372</v>
      </c>
      <c r="L134" s="361" t="s">
        <v>372</v>
      </c>
      <c r="M134" s="360" t="s">
        <v>372</v>
      </c>
      <c r="N134" s="361" t="s">
        <v>372</v>
      </c>
      <c r="O134" s="360" t="s">
        <v>372</v>
      </c>
      <c r="P134" s="361" t="s">
        <v>372</v>
      </c>
    </row>
    <row r="135" spans="1:16">
      <c r="L135" s="363"/>
    </row>
    <row r="136" spans="1:16">
      <c r="A136" s="353"/>
      <c r="B136" s="350" t="s">
        <v>348</v>
      </c>
      <c r="C136" s="418">
        <v>0</v>
      </c>
      <c r="D136" s="419">
        <v>0</v>
      </c>
      <c r="E136" s="372">
        <v>95555</v>
      </c>
      <c r="F136" s="373">
        <v>26397</v>
      </c>
      <c r="G136" s="372">
        <v>130747</v>
      </c>
      <c r="H136" s="373">
        <v>125011</v>
      </c>
      <c r="I136" s="372">
        <v>392905</v>
      </c>
      <c r="J136" s="373">
        <v>395046</v>
      </c>
      <c r="K136" s="372">
        <v>141847</v>
      </c>
      <c r="L136" s="373">
        <v>166412</v>
      </c>
      <c r="M136" s="372">
        <v>0</v>
      </c>
      <c r="N136" s="373">
        <v>0</v>
      </c>
      <c r="O136" s="372">
        <v>761054</v>
      </c>
      <c r="P136" s="363">
        <v>712866</v>
      </c>
    </row>
    <row r="137" spans="1:16">
      <c r="A137" s="353"/>
      <c r="B137" s="350" t="s">
        <v>349</v>
      </c>
      <c r="C137" s="418">
        <v>0</v>
      </c>
      <c r="D137" s="419">
        <v>0</v>
      </c>
      <c r="E137" s="372">
        <v>10176</v>
      </c>
      <c r="F137" s="373">
        <v>117</v>
      </c>
      <c r="G137" s="372">
        <v>21352</v>
      </c>
      <c r="H137" s="373">
        <v>-32860</v>
      </c>
      <c r="I137" s="372">
        <v>-69663</v>
      </c>
      <c r="J137" s="373">
        <v>-100590</v>
      </c>
      <c r="K137" s="372">
        <v>-35267</v>
      </c>
      <c r="L137" s="373">
        <v>101173</v>
      </c>
      <c r="M137" s="372">
        <v>0</v>
      </c>
      <c r="N137" s="373">
        <v>0</v>
      </c>
      <c r="O137" s="372">
        <v>-73402</v>
      </c>
      <c r="P137" s="363">
        <v>-32160</v>
      </c>
    </row>
    <row r="138" spans="1:16">
      <c r="A138" s="353"/>
      <c r="B138" s="350" t="s">
        <v>350</v>
      </c>
      <c r="C138" s="418">
        <v>0</v>
      </c>
      <c r="D138" s="419">
        <v>0</v>
      </c>
      <c r="E138" s="372">
        <v>-86211</v>
      </c>
      <c r="F138" s="373">
        <v>-11929</v>
      </c>
      <c r="G138" s="372">
        <v>-167336</v>
      </c>
      <c r="H138" s="373">
        <v>-83670</v>
      </c>
      <c r="I138" s="372">
        <v>-408866</v>
      </c>
      <c r="J138" s="373">
        <v>-358330</v>
      </c>
      <c r="K138" s="372">
        <v>-120470</v>
      </c>
      <c r="L138" s="373">
        <v>-205878</v>
      </c>
      <c r="M138" s="372">
        <v>0</v>
      </c>
      <c r="N138" s="373">
        <v>0</v>
      </c>
      <c r="O138" s="372">
        <v>-782883</v>
      </c>
      <c r="P138" s="363">
        <v>-659807</v>
      </c>
    </row>
    <row r="146" spans="3:11">
      <c r="C146" s="347">
        <v>0</v>
      </c>
      <c r="D146" s="347">
        <v>0</v>
      </c>
      <c r="E146" s="347"/>
      <c r="F146" s="347"/>
      <c r="G146" s="347"/>
      <c r="H146" s="347"/>
      <c r="I146" s="347"/>
      <c r="J146" s="347"/>
      <c r="K146" s="347"/>
    </row>
  </sheetData>
  <mergeCells count="41">
    <mergeCell ref="O132:P132"/>
    <mergeCell ref="C72:D72"/>
    <mergeCell ref="E72:F72"/>
    <mergeCell ref="I132:J132"/>
    <mergeCell ref="G72:H72"/>
    <mergeCell ref="M132:N132"/>
    <mergeCell ref="K72:L72"/>
    <mergeCell ref="K132:L132"/>
    <mergeCell ref="A73:B74"/>
    <mergeCell ref="A132:B132"/>
    <mergeCell ref="C132:D132"/>
    <mergeCell ref="E132:F132"/>
    <mergeCell ref="G132:H132"/>
    <mergeCell ref="K34:L34"/>
    <mergeCell ref="I72:J72"/>
    <mergeCell ref="M72:N72"/>
    <mergeCell ref="A133:B134"/>
    <mergeCell ref="C33:P33"/>
    <mergeCell ref="A34:B34"/>
    <mergeCell ref="C34:D34"/>
    <mergeCell ref="E34:F34"/>
    <mergeCell ref="I34:J34"/>
    <mergeCell ref="M34:N34"/>
    <mergeCell ref="G34:H34"/>
    <mergeCell ref="A35:B36"/>
    <mergeCell ref="C71:P71"/>
    <mergeCell ref="A72:B72"/>
    <mergeCell ref="O34:P34"/>
    <mergeCell ref="O72:P72"/>
    <mergeCell ref="A4:B5"/>
    <mergeCell ref="A33:B33"/>
    <mergeCell ref="A2:B2"/>
    <mergeCell ref="C2:P2"/>
    <mergeCell ref="A3:B3"/>
    <mergeCell ref="C3:D3"/>
    <mergeCell ref="E3:F3"/>
    <mergeCell ref="G3:H3"/>
    <mergeCell ref="I3:J3"/>
    <mergeCell ref="M3:N3"/>
    <mergeCell ref="K3:L3"/>
    <mergeCell ref="O3:P3"/>
  </mergeCells>
  <pageMargins left="0.7" right="0.7" top="0.75" bottom="0.75" header="0.3" footer="0.3"/>
  <customProperties>
    <customPr name="_pios_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43"/>
  <sheetViews>
    <sheetView workbookViewId="0"/>
  </sheetViews>
  <sheetFormatPr baseColWidth="10" defaultRowHeight="12.75"/>
  <cols>
    <col min="1" max="1" width="6" style="343" customWidth="1"/>
    <col min="2" max="2" width="70.140625" style="343" customWidth="1"/>
    <col min="3" max="16" width="14.85546875" style="343" customWidth="1"/>
    <col min="17" max="16384" width="11.42578125" style="340"/>
  </cols>
  <sheetData>
    <row r="2" spans="1:16" ht="18">
      <c r="A2" s="567" t="s">
        <v>179</v>
      </c>
      <c r="B2" s="568"/>
      <c r="C2" s="569" t="s">
        <v>54</v>
      </c>
      <c r="D2" s="570"/>
      <c r="E2" s="570"/>
      <c r="F2" s="570"/>
      <c r="G2" s="570"/>
      <c r="H2" s="570"/>
      <c r="I2" s="570"/>
      <c r="J2" s="570"/>
      <c r="K2" s="570"/>
      <c r="L2" s="570"/>
      <c r="M2" s="570"/>
      <c r="N2" s="570"/>
      <c r="O2" s="570"/>
      <c r="P2" s="571"/>
    </row>
    <row r="3" spans="1:16">
      <c r="A3" s="551" t="s">
        <v>94</v>
      </c>
      <c r="B3" s="552"/>
      <c r="C3" s="545" t="s">
        <v>23</v>
      </c>
      <c r="D3" s="546"/>
      <c r="E3" s="545" t="s">
        <v>10</v>
      </c>
      <c r="F3" s="546"/>
      <c r="G3" s="545" t="s">
        <v>55</v>
      </c>
      <c r="H3" s="546"/>
      <c r="I3" s="545" t="s">
        <v>14</v>
      </c>
      <c r="J3" s="546"/>
      <c r="K3" s="545" t="s">
        <v>56</v>
      </c>
      <c r="L3" s="546"/>
      <c r="M3" s="545" t="s">
        <v>381</v>
      </c>
      <c r="N3" s="546"/>
      <c r="O3" s="545" t="s">
        <v>20</v>
      </c>
      <c r="P3" s="546"/>
    </row>
    <row r="4" spans="1:16">
      <c r="A4" s="547" t="s">
        <v>351</v>
      </c>
      <c r="B4" s="548"/>
      <c r="C4" s="358" t="s">
        <v>417</v>
      </c>
      <c r="D4" s="359" t="s">
        <v>404</v>
      </c>
      <c r="E4" s="358" t="str">
        <f>C4</f>
        <v>09/30/2019</v>
      </c>
      <c r="F4" s="359" t="str">
        <f>D4</f>
        <v>12/31/2018</v>
      </c>
      <c r="G4" s="358" t="str">
        <f>C4</f>
        <v>09/30/2019</v>
      </c>
      <c r="H4" s="359" t="str">
        <f>D4</f>
        <v>12/31/2018</v>
      </c>
      <c r="I4" s="358" t="str">
        <f>C4</f>
        <v>09/30/2019</v>
      </c>
      <c r="J4" s="359" t="str">
        <f>D4</f>
        <v>12/31/2018</v>
      </c>
      <c r="K4" s="358" t="str">
        <f>C4</f>
        <v>09/30/2019</v>
      </c>
      <c r="L4" s="359" t="str">
        <f>D4</f>
        <v>12/31/2018</v>
      </c>
      <c r="M4" s="358" t="str">
        <f>K4</f>
        <v>09/30/2019</v>
      </c>
      <c r="N4" s="359" t="str">
        <f>L4</f>
        <v>12/31/2018</v>
      </c>
      <c r="O4" s="358" t="str">
        <f>K4</f>
        <v>09/30/2019</v>
      </c>
      <c r="P4" s="359" t="str">
        <f>L4</f>
        <v>12/31/2018</v>
      </c>
    </row>
    <row r="5" spans="1:16">
      <c r="A5" s="549"/>
      <c r="B5" s="550"/>
      <c r="C5" s="360" t="s">
        <v>372</v>
      </c>
      <c r="D5" s="361" t="s">
        <v>372</v>
      </c>
      <c r="E5" s="360" t="s">
        <v>372</v>
      </c>
      <c r="F5" s="361" t="s">
        <v>372</v>
      </c>
      <c r="G5" s="360" t="s">
        <v>372</v>
      </c>
      <c r="H5" s="361" t="s">
        <v>372</v>
      </c>
      <c r="I5" s="360" t="s">
        <v>372</v>
      </c>
      <c r="J5" s="361" t="s">
        <v>372</v>
      </c>
      <c r="K5" s="360" t="s">
        <v>372</v>
      </c>
      <c r="L5" s="361" t="s">
        <v>372</v>
      </c>
      <c r="M5" s="360" t="s">
        <v>372</v>
      </c>
      <c r="N5" s="361" t="s">
        <v>372</v>
      </c>
      <c r="O5" s="360" t="s">
        <v>372</v>
      </c>
      <c r="P5" s="361" t="s">
        <v>372</v>
      </c>
    </row>
    <row r="6" spans="1:16" s="470" customFormat="1">
      <c r="A6" s="353" t="s">
        <v>352</v>
      </c>
      <c r="B6" s="488"/>
      <c r="C6" s="366">
        <v>0</v>
      </c>
      <c r="D6" s="385">
        <v>0</v>
      </c>
      <c r="E6" s="366">
        <v>314013</v>
      </c>
      <c r="F6" s="376">
        <v>312128</v>
      </c>
      <c r="G6" s="366">
        <v>3435215</v>
      </c>
      <c r="H6" s="376">
        <v>3379172</v>
      </c>
      <c r="I6" s="366">
        <v>350351</v>
      </c>
      <c r="J6" s="376">
        <v>416279</v>
      </c>
      <c r="K6" s="366">
        <v>107874</v>
      </c>
      <c r="L6" s="376">
        <v>112287</v>
      </c>
      <c r="M6" s="366">
        <v>-14</v>
      </c>
      <c r="N6" s="376">
        <v>-7</v>
      </c>
      <c r="O6" s="366">
        <v>4207439</v>
      </c>
      <c r="P6" s="375">
        <v>4219859</v>
      </c>
    </row>
    <row r="7" spans="1:16">
      <c r="A7" s="352"/>
      <c r="B7" s="342" t="s">
        <v>287</v>
      </c>
      <c r="C7" s="362">
        <v>0</v>
      </c>
      <c r="D7" s="368">
        <v>0</v>
      </c>
      <c r="E7" s="362">
        <v>33829</v>
      </c>
      <c r="F7" s="364">
        <v>27356</v>
      </c>
      <c r="G7" s="362">
        <v>265373</v>
      </c>
      <c r="H7" s="364">
        <v>345537</v>
      </c>
      <c r="I7" s="362">
        <v>89860</v>
      </c>
      <c r="J7" s="364">
        <v>196776</v>
      </c>
      <c r="K7" s="362">
        <v>23274</v>
      </c>
      <c r="L7" s="364">
        <v>29776</v>
      </c>
      <c r="M7" s="362">
        <v>0</v>
      </c>
      <c r="N7" s="364">
        <v>0</v>
      </c>
      <c r="O7" s="366">
        <v>412336</v>
      </c>
      <c r="P7" s="369">
        <v>599445</v>
      </c>
    </row>
    <row r="8" spans="1:16">
      <c r="A8" s="352"/>
      <c r="B8" s="342" t="s">
        <v>288</v>
      </c>
      <c r="C8" s="362">
        <v>0</v>
      </c>
      <c r="D8" s="368">
        <v>0</v>
      </c>
      <c r="E8" s="362">
        <v>0</v>
      </c>
      <c r="F8" s="364">
        <v>0</v>
      </c>
      <c r="G8" s="362">
        <v>87030</v>
      </c>
      <c r="H8" s="364">
        <v>42320</v>
      </c>
      <c r="I8" s="362">
        <v>16765</v>
      </c>
      <c r="J8" s="364">
        <v>47</v>
      </c>
      <c r="K8" s="362">
        <v>0</v>
      </c>
      <c r="L8" s="364">
        <v>0</v>
      </c>
      <c r="M8" s="362">
        <v>0</v>
      </c>
      <c r="N8" s="364">
        <v>0</v>
      </c>
      <c r="O8" s="366">
        <v>103795</v>
      </c>
      <c r="P8" s="369">
        <v>42367</v>
      </c>
    </row>
    <row r="9" spans="1:16">
      <c r="A9" s="352"/>
      <c r="B9" s="342" t="s">
        <v>289</v>
      </c>
      <c r="C9" s="362">
        <v>0</v>
      </c>
      <c r="D9" s="368">
        <v>0</v>
      </c>
      <c r="E9" s="362">
        <v>20234</v>
      </c>
      <c r="F9" s="364">
        <v>7590</v>
      </c>
      <c r="G9" s="362">
        <v>164353</v>
      </c>
      <c r="H9" s="364">
        <v>198877</v>
      </c>
      <c r="I9" s="362">
        <v>21445</v>
      </c>
      <c r="J9" s="364">
        <v>6746</v>
      </c>
      <c r="K9" s="362">
        <v>3818</v>
      </c>
      <c r="L9" s="364">
        <v>8463</v>
      </c>
      <c r="M9" s="362">
        <v>0</v>
      </c>
      <c r="N9" s="364">
        <v>0</v>
      </c>
      <c r="O9" s="366">
        <v>209850</v>
      </c>
      <c r="P9" s="369">
        <v>221676</v>
      </c>
    </row>
    <row r="10" spans="1:16">
      <c r="A10" s="352"/>
      <c r="B10" s="342" t="s">
        <v>290</v>
      </c>
      <c r="C10" s="362">
        <v>0</v>
      </c>
      <c r="D10" s="368">
        <v>0</v>
      </c>
      <c r="E10" s="362">
        <v>244928</v>
      </c>
      <c r="F10" s="364">
        <v>251369</v>
      </c>
      <c r="G10" s="362">
        <v>2656284</v>
      </c>
      <c r="H10" s="364">
        <v>2568773</v>
      </c>
      <c r="I10" s="362">
        <v>142296</v>
      </c>
      <c r="J10" s="364">
        <v>165005</v>
      </c>
      <c r="K10" s="362">
        <v>62412</v>
      </c>
      <c r="L10" s="364">
        <v>52271</v>
      </c>
      <c r="M10" s="362">
        <v>27</v>
      </c>
      <c r="N10" s="364">
        <v>0</v>
      </c>
      <c r="O10" s="366">
        <v>3105947</v>
      </c>
      <c r="P10" s="369">
        <v>3037418</v>
      </c>
    </row>
    <row r="11" spans="1:16">
      <c r="A11" s="352"/>
      <c r="B11" s="342" t="s">
        <v>291</v>
      </c>
      <c r="C11" s="362">
        <v>0</v>
      </c>
      <c r="D11" s="368">
        <v>0</v>
      </c>
      <c r="E11" s="362">
        <v>689</v>
      </c>
      <c r="F11" s="364">
        <v>699</v>
      </c>
      <c r="G11" s="362">
        <v>4732</v>
      </c>
      <c r="H11" s="364">
        <v>2077</v>
      </c>
      <c r="I11" s="362">
        <v>5167</v>
      </c>
      <c r="J11" s="364">
        <v>4947</v>
      </c>
      <c r="K11" s="362">
        <v>7817</v>
      </c>
      <c r="L11" s="364">
        <v>8869</v>
      </c>
      <c r="M11" s="362">
        <v>-41</v>
      </c>
      <c r="N11" s="364">
        <v>-7</v>
      </c>
      <c r="O11" s="366">
        <v>18364</v>
      </c>
      <c r="P11" s="369">
        <v>16585</v>
      </c>
    </row>
    <row r="12" spans="1:16">
      <c r="A12" s="352"/>
      <c r="B12" s="342" t="s">
        <v>292</v>
      </c>
      <c r="C12" s="362">
        <v>0</v>
      </c>
      <c r="D12" s="368">
        <v>0</v>
      </c>
      <c r="E12" s="362">
        <v>14333</v>
      </c>
      <c r="F12" s="364">
        <v>25114</v>
      </c>
      <c r="G12" s="362">
        <v>231673</v>
      </c>
      <c r="H12" s="364">
        <v>208414</v>
      </c>
      <c r="I12" s="362">
        <v>69350</v>
      </c>
      <c r="J12" s="364">
        <v>36933</v>
      </c>
      <c r="K12" s="362">
        <v>10553</v>
      </c>
      <c r="L12" s="364">
        <v>12908</v>
      </c>
      <c r="M12" s="362">
        <v>0</v>
      </c>
      <c r="N12" s="364">
        <v>0</v>
      </c>
      <c r="O12" s="366">
        <v>325909</v>
      </c>
      <c r="P12" s="369">
        <v>283369</v>
      </c>
    </row>
    <row r="13" spans="1:16">
      <c r="A13" s="352"/>
      <c r="B13" s="342" t="s">
        <v>293</v>
      </c>
      <c r="C13" s="362">
        <v>0</v>
      </c>
      <c r="D13" s="368">
        <v>0</v>
      </c>
      <c r="E13" s="362">
        <v>0</v>
      </c>
      <c r="F13" s="364">
        <v>0</v>
      </c>
      <c r="G13" s="362">
        <v>25770</v>
      </c>
      <c r="H13" s="364">
        <v>13174</v>
      </c>
      <c r="I13" s="362">
        <v>0</v>
      </c>
      <c r="J13" s="364">
        <v>0</v>
      </c>
      <c r="K13" s="362">
        <v>0</v>
      </c>
      <c r="L13" s="364">
        <v>0</v>
      </c>
      <c r="M13" s="362">
        <v>0</v>
      </c>
      <c r="N13" s="364">
        <v>0</v>
      </c>
      <c r="O13" s="366">
        <v>25770</v>
      </c>
      <c r="P13" s="369">
        <v>13174</v>
      </c>
    </row>
    <row r="14" spans="1:16">
      <c r="E14" s="347"/>
      <c r="F14" s="347"/>
      <c r="G14" s="347"/>
      <c r="H14" s="347"/>
      <c r="I14" s="347"/>
      <c r="J14" s="347"/>
      <c r="K14" s="347"/>
      <c r="L14" s="347"/>
      <c r="M14" s="347"/>
      <c r="N14" s="347"/>
      <c r="O14" s="340"/>
      <c r="P14" s="340"/>
    </row>
    <row r="15" spans="1:16">
      <c r="A15" s="352"/>
      <c r="B15" s="344" t="s">
        <v>294</v>
      </c>
      <c r="C15" s="362">
        <v>0</v>
      </c>
      <c r="D15" s="368">
        <v>0</v>
      </c>
      <c r="E15" s="362">
        <v>0</v>
      </c>
      <c r="F15" s="364">
        <v>0</v>
      </c>
      <c r="G15" s="362">
        <v>0</v>
      </c>
      <c r="H15" s="364">
        <v>0</v>
      </c>
      <c r="I15" s="362">
        <v>5468</v>
      </c>
      <c r="J15" s="364">
        <v>5825</v>
      </c>
      <c r="K15" s="362">
        <v>0</v>
      </c>
      <c r="L15" s="364">
        <v>0</v>
      </c>
      <c r="M15" s="362">
        <v>0</v>
      </c>
      <c r="N15" s="364">
        <v>0</v>
      </c>
      <c r="O15" s="366">
        <v>5468</v>
      </c>
      <c r="P15" s="369">
        <v>5825</v>
      </c>
    </row>
    <row r="16" spans="1:16">
      <c r="E16" s="347"/>
      <c r="F16" s="347"/>
      <c r="M16" s="347"/>
      <c r="N16" s="347"/>
      <c r="O16" s="347"/>
      <c r="P16" s="375"/>
    </row>
    <row r="17" spans="1:16" s="470" customFormat="1">
      <c r="A17" s="351" t="s">
        <v>353</v>
      </c>
      <c r="B17" s="500"/>
      <c r="C17" s="366">
        <v>0</v>
      </c>
      <c r="D17" s="385">
        <v>0</v>
      </c>
      <c r="E17" s="366">
        <v>1345559</v>
      </c>
      <c r="F17" s="376">
        <v>1381972</v>
      </c>
      <c r="G17" s="366">
        <v>11046157</v>
      </c>
      <c r="H17" s="376">
        <v>10742727</v>
      </c>
      <c r="I17" s="366">
        <v>1694789</v>
      </c>
      <c r="J17" s="376">
        <v>1685379</v>
      </c>
      <c r="K17" s="366">
        <v>1259038</v>
      </c>
      <c r="L17" s="376">
        <v>1210429</v>
      </c>
      <c r="M17" s="366">
        <v>0</v>
      </c>
      <c r="N17" s="376">
        <v>0</v>
      </c>
      <c r="O17" s="366">
        <v>15345543</v>
      </c>
      <c r="P17" s="376">
        <v>15020507</v>
      </c>
    </row>
    <row r="18" spans="1:16">
      <c r="A18" s="352"/>
      <c r="B18" s="342" t="s">
        <v>295</v>
      </c>
      <c r="C18" s="362">
        <v>0</v>
      </c>
      <c r="D18" s="368">
        <v>0</v>
      </c>
      <c r="E18" s="362">
        <v>9</v>
      </c>
      <c r="F18" s="364">
        <v>14</v>
      </c>
      <c r="G18" s="362">
        <v>2515600</v>
      </c>
      <c r="H18" s="364">
        <v>2429698</v>
      </c>
      <c r="I18" s="362">
        <v>2</v>
      </c>
      <c r="J18" s="364">
        <v>6</v>
      </c>
      <c r="K18" s="362">
        <v>0</v>
      </c>
      <c r="L18" s="364">
        <v>0</v>
      </c>
      <c r="M18" s="362">
        <v>0</v>
      </c>
      <c r="N18" s="364">
        <v>0</v>
      </c>
      <c r="O18" s="366">
        <v>2515611</v>
      </c>
      <c r="P18" s="369">
        <v>2429718</v>
      </c>
    </row>
    <row r="19" spans="1:16">
      <c r="A19" s="352"/>
      <c r="B19" s="342" t="s">
        <v>296</v>
      </c>
      <c r="C19" s="362">
        <v>0</v>
      </c>
      <c r="D19" s="368">
        <v>0</v>
      </c>
      <c r="E19" s="362">
        <v>87</v>
      </c>
      <c r="F19" s="364">
        <v>158</v>
      </c>
      <c r="G19" s="362">
        <v>2718395</v>
      </c>
      <c r="H19" s="364">
        <v>1110027</v>
      </c>
      <c r="I19" s="362">
        <v>6549</v>
      </c>
      <c r="J19" s="364">
        <v>4700</v>
      </c>
      <c r="K19" s="362">
        <v>0</v>
      </c>
      <c r="L19" s="364">
        <v>0</v>
      </c>
      <c r="M19" s="362">
        <v>0</v>
      </c>
      <c r="N19" s="364">
        <v>0</v>
      </c>
      <c r="O19" s="366">
        <v>2725031</v>
      </c>
      <c r="P19" s="369">
        <v>1114885</v>
      </c>
    </row>
    <row r="20" spans="1:16">
      <c r="A20" s="352"/>
      <c r="B20" s="342" t="s">
        <v>297</v>
      </c>
      <c r="C20" s="362">
        <v>0</v>
      </c>
      <c r="D20" s="368">
        <v>0</v>
      </c>
      <c r="E20" s="362">
        <v>2798</v>
      </c>
      <c r="F20" s="364">
        <v>4464</v>
      </c>
      <c r="G20" s="362">
        <v>236243</v>
      </c>
      <c r="H20" s="364">
        <v>457136</v>
      </c>
      <c r="I20" s="362">
        <v>37003</v>
      </c>
      <c r="J20" s="364">
        <v>36483</v>
      </c>
      <c r="K20" s="362">
        <v>0</v>
      </c>
      <c r="L20" s="364">
        <v>0</v>
      </c>
      <c r="M20" s="362">
        <v>0</v>
      </c>
      <c r="N20" s="364">
        <v>0</v>
      </c>
      <c r="O20" s="366">
        <v>276044</v>
      </c>
      <c r="P20" s="369">
        <v>498083</v>
      </c>
    </row>
    <row r="21" spans="1:16">
      <c r="A21" s="352"/>
      <c r="B21" s="342" t="s">
        <v>298</v>
      </c>
      <c r="C21" s="362">
        <v>0</v>
      </c>
      <c r="D21" s="368">
        <v>0</v>
      </c>
      <c r="E21" s="362">
        <v>71</v>
      </c>
      <c r="F21" s="364">
        <v>108</v>
      </c>
      <c r="G21" s="362">
        <v>0</v>
      </c>
      <c r="H21" s="364">
        <v>0</v>
      </c>
      <c r="I21" s="362">
        <v>0</v>
      </c>
      <c r="J21" s="364">
        <v>0</v>
      </c>
      <c r="K21" s="362">
        <v>0</v>
      </c>
      <c r="L21" s="364">
        <v>0</v>
      </c>
      <c r="M21" s="362">
        <v>0</v>
      </c>
      <c r="N21" s="364">
        <v>0</v>
      </c>
      <c r="O21" s="366">
        <v>71</v>
      </c>
      <c r="P21" s="369">
        <v>108</v>
      </c>
    </row>
    <row r="22" spans="1:16">
      <c r="A22" s="352"/>
      <c r="B22" s="342" t="s">
        <v>299</v>
      </c>
      <c r="C22" s="362">
        <v>0</v>
      </c>
      <c r="D22" s="368">
        <v>0</v>
      </c>
      <c r="E22" s="362">
        <v>200</v>
      </c>
      <c r="F22" s="364">
        <v>235</v>
      </c>
      <c r="G22" s="362">
        <v>0</v>
      </c>
      <c r="H22" s="364">
        <v>0</v>
      </c>
      <c r="I22" s="362">
        <v>1447</v>
      </c>
      <c r="J22" s="364">
        <v>137</v>
      </c>
      <c r="K22" s="362">
        <v>0</v>
      </c>
      <c r="L22" s="364">
        <v>0</v>
      </c>
      <c r="M22" s="362">
        <v>0</v>
      </c>
      <c r="N22" s="364">
        <v>0</v>
      </c>
      <c r="O22" s="366">
        <v>1647</v>
      </c>
      <c r="P22" s="369">
        <v>372</v>
      </c>
    </row>
    <row r="23" spans="1:16">
      <c r="A23" s="352"/>
      <c r="B23" s="342" t="s">
        <v>300</v>
      </c>
      <c r="C23" s="362">
        <v>0</v>
      </c>
      <c r="D23" s="368">
        <v>0</v>
      </c>
      <c r="E23" s="362">
        <v>26021</v>
      </c>
      <c r="F23" s="364">
        <v>21907</v>
      </c>
      <c r="G23" s="362">
        <v>5173314</v>
      </c>
      <c r="H23" s="364">
        <v>5637387</v>
      </c>
      <c r="I23" s="362">
        <v>80655</v>
      </c>
      <c r="J23" s="364">
        <v>70525</v>
      </c>
      <c r="K23" s="362">
        <v>32225</v>
      </c>
      <c r="L23" s="364">
        <v>31601</v>
      </c>
      <c r="M23" s="362">
        <v>0</v>
      </c>
      <c r="N23" s="364">
        <v>0</v>
      </c>
      <c r="O23" s="366">
        <v>5312215</v>
      </c>
      <c r="P23" s="369">
        <v>5761420</v>
      </c>
    </row>
    <row r="24" spans="1:16">
      <c r="A24" s="352"/>
      <c r="B24" s="342" t="s">
        <v>301</v>
      </c>
      <c r="C24" s="362">
        <v>0</v>
      </c>
      <c r="D24" s="368">
        <v>0</v>
      </c>
      <c r="E24" s="362">
        <v>0</v>
      </c>
      <c r="F24" s="364">
        <v>0</v>
      </c>
      <c r="G24" s="362">
        <v>0</v>
      </c>
      <c r="H24" s="364">
        <v>662218</v>
      </c>
      <c r="I24" s="362">
        <v>0</v>
      </c>
      <c r="J24" s="364">
        <v>0</v>
      </c>
      <c r="K24" s="362">
        <v>0</v>
      </c>
      <c r="L24" s="364">
        <v>0</v>
      </c>
      <c r="M24" s="362">
        <v>0</v>
      </c>
      <c r="N24" s="364">
        <v>0</v>
      </c>
      <c r="O24" s="366">
        <v>0</v>
      </c>
      <c r="P24" s="369">
        <v>662218</v>
      </c>
    </row>
    <row r="25" spans="1:16">
      <c r="A25" s="352"/>
      <c r="B25" s="342" t="s">
        <v>302</v>
      </c>
      <c r="C25" s="362">
        <v>0</v>
      </c>
      <c r="D25" s="368">
        <v>0</v>
      </c>
      <c r="E25" s="362">
        <v>1316373</v>
      </c>
      <c r="F25" s="364">
        <v>1355086</v>
      </c>
      <c r="G25" s="362">
        <v>115111</v>
      </c>
      <c r="H25" s="364">
        <v>59670</v>
      </c>
      <c r="I25" s="362">
        <v>1565127</v>
      </c>
      <c r="J25" s="364">
        <v>1573528</v>
      </c>
      <c r="K25" s="362">
        <v>1226751</v>
      </c>
      <c r="L25" s="364">
        <v>1178828</v>
      </c>
      <c r="M25" s="362">
        <v>0</v>
      </c>
      <c r="N25" s="364">
        <v>0</v>
      </c>
      <c r="O25" s="366">
        <v>4223362</v>
      </c>
      <c r="P25" s="369">
        <v>4167112</v>
      </c>
    </row>
    <row r="26" spans="1:16">
      <c r="A26" s="352"/>
      <c r="B26" s="342" t="s">
        <v>303</v>
      </c>
      <c r="C26" s="362">
        <v>0</v>
      </c>
      <c r="D26" s="368">
        <v>0</v>
      </c>
      <c r="E26" s="362">
        <v>0</v>
      </c>
      <c r="F26" s="364">
        <v>0</v>
      </c>
      <c r="G26" s="362">
        <v>9940</v>
      </c>
      <c r="H26" s="364">
        <v>11708</v>
      </c>
      <c r="I26" s="362">
        <v>0</v>
      </c>
      <c r="J26" s="364">
        <v>0</v>
      </c>
      <c r="K26" s="362">
        <v>0</v>
      </c>
      <c r="L26" s="364">
        <v>0</v>
      </c>
      <c r="M26" s="362">
        <v>0</v>
      </c>
      <c r="N26" s="364">
        <v>0</v>
      </c>
      <c r="O26" s="366">
        <v>9940</v>
      </c>
      <c r="P26" s="369">
        <v>11708</v>
      </c>
    </row>
    <row r="27" spans="1:16">
      <c r="A27" s="352"/>
      <c r="B27" s="342" t="s">
        <v>304</v>
      </c>
      <c r="C27" s="362">
        <v>0</v>
      </c>
      <c r="D27" s="368">
        <v>0</v>
      </c>
      <c r="E27" s="362">
        <v>0</v>
      </c>
      <c r="F27" s="368">
        <v>0</v>
      </c>
      <c r="G27" s="362">
        <v>277554</v>
      </c>
      <c r="H27" s="368">
        <v>374883</v>
      </c>
      <c r="I27" s="362">
        <v>4006</v>
      </c>
      <c r="J27" s="368">
        <v>0</v>
      </c>
      <c r="K27" s="362">
        <v>62</v>
      </c>
      <c r="L27" s="368">
        <v>0</v>
      </c>
      <c r="M27" s="362">
        <v>0</v>
      </c>
      <c r="N27" s="364">
        <v>0</v>
      </c>
      <c r="O27" s="366">
        <v>281622</v>
      </c>
      <c r="P27" s="369">
        <v>374883</v>
      </c>
    </row>
    <row r="28" spans="1:16">
      <c r="M28" s="347"/>
      <c r="N28" s="347"/>
      <c r="O28" s="347"/>
      <c r="P28" s="375"/>
    </row>
    <row r="29" spans="1:16">
      <c r="A29" s="351" t="s">
        <v>354</v>
      </c>
      <c r="B29" s="341"/>
      <c r="C29" s="366">
        <v>0</v>
      </c>
      <c r="D29" s="385">
        <v>0</v>
      </c>
      <c r="E29" s="366">
        <v>1659572</v>
      </c>
      <c r="F29" s="376">
        <v>1694100</v>
      </c>
      <c r="G29" s="366">
        <v>14481372</v>
      </c>
      <c r="H29" s="376">
        <v>14121899</v>
      </c>
      <c r="I29" s="366">
        <v>2045140</v>
      </c>
      <c r="J29" s="376">
        <v>2101658</v>
      </c>
      <c r="K29" s="366">
        <v>1366912</v>
      </c>
      <c r="L29" s="376">
        <v>1322716</v>
      </c>
      <c r="M29" s="366">
        <v>-14</v>
      </c>
      <c r="N29" s="376">
        <v>-7</v>
      </c>
      <c r="O29" s="366">
        <v>19552982</v>
      </c>
      <c r="P29" s="376">
        <v>19240366</v>
      </c>
    </row>
    <row r="31" spans="1:16" s="444" customFormat="1" ht="18">
      <c r="A31" s="567" t="s">
        <v>179</v>
      </c>
      <c r="B31" s="568"/>
      <c r="C31" s="569" t="s">
        <v>54</v>
      </c>
      <c r="D31" s="570"/>
      <c r="E31" s="570"/>
      <c r="F31" s="570"/>
      <c r="G31" s="570"/>
      <c r="H31" s="570"/>
      <c r="I31" s="570"/>
      <c r="J31" s="570"/>
      <c r="K31" s="570"/>
      <c r="L31" s="570"/>
      <c r="M31" s="570"/>
      <c r="N31" s="570"/>
      <c r="O31" s="570"/>
      <c r="P31" s="571"/>
    </row>
    <row r="32" spans="1:16" s="444" customFormat="1">
      <c r="A32" s="551" t="s">
        <v>94</v>
      </c>
      <c r="B32" s="552"/>
      <c r="C32" s="545" t="s">
        <v>23</v>
      </c>
      <c r="D32" s="546"/>
      <c r="E32" s="545" t="s">
        <v>10</v>
      </c>
      <c r="F32" s="546"/>
      <c r="G32" s="545" t="s">
        <v>55</v>
      </c>
      <c r="H32" s="546"/>
      <c r="I32" s="545" t="s">
        <v>14</v>
      </c>
      <c r="J32" s="546"/>
      <c r="K32" s="545" t="s">
        <v>56</v>
      </c>
      <c r="L32" s="546"/>
      <c r="M32" s="545" t="s">
        <v>381</v>
      </c>
      <c r="N32" s="546"/>
      <c r="O32" s="545" t="s">
        <v>20</v>
      </c>
      <c r="P32" s="546"/>
    </row>
    <row r="33" spans="1:16">
      <c r="A33" s="553" t="s">
        <v>355</v>
      </c>
      <c r="B33" s="554"/>
      <c r="C33" s="358" t="str">
        <f t="shared" ref="C33:P33" si="0">C4</f>
        <v>09/30/2019</v>
      </c>
      <c r="D33" s="359" t="str">
        <f t="shared" si="0"/>
        <v>12/31/2018</v>
      </c>
      <c r="E33" s="358" t="str">
        <f t="shared" si="0"/>
        <v>09/30/2019</v>
      </c>
      <c r="F33" s="359" t="str">
        <f t="shared" si="0"/>
        <v>12/31/2018</v>
      </c>
      <c r="G33" s="358" t="str">
        <f t="shared" si="0"/>
        <v>09/30/2019</v>
      </c>
      <c r="H33" s="359" t="str">
        <f t="shared" si="0"/>
        <v>12/31/2018</v>
      </c>
      <c r="I33" s="358" t="str">
        <f t="shared" si="0"/>
        <v>09/30/2019</v>
      </c>
      <c r="J33" s="359" t="str">
        <f t="shared" si="0"/>
        <v>12/31/2018</v>
      </c>
      <c r="K33" s="358" t="str">
        <f t="shared" si="0"/>
        <v>09/30/2019</v>
      </c>
      <c r="L33" s="359" t="str">
        <f t="shared" si="0"/>
        <v>12/31/2018</v>
      </c>
      <c r="M33" s="358" t="str">
        <f t="shared" si="0"/>
        <v>09/30/2019</v>
      </c>
      <c r="N33" s="359" t="str">
        <f t="shared" si="0"/>
        <v>12/31/2018</v>
      </c>
      <c r="O33" s="358" t="str">
        <f t="shared" si="0"/>
        <v>09/30/2019</v>
      </c>
      <c r="P33" s="359" t="str">
        <f t="shared" si="0"/>
        <v>12/31/2018</v>
      </c>
    </row>
    <row r="34" spans="1:16">
      <c r="A34" s="555"/>
      <c r="B34" s="556"/>
      <c r="C34" s="360" t="s">
        <v>372</v>
      </c>
      <c r="D34" s="361" t="s">
        <v>372</v>
      </c>
      <c r="E34" s="360" t="s">
        <v>372</v>
      </c>
      <c r="F34" s="361" t="s">
        <v>372</v>
      </c>
      <c r="G34" s="360" t="s">
        <v>372</v>
      </c>
      <c r="H34" s="361" t="s">
        <v>372</v>
      </c>
      <c r="I34" s="360" t="s">
        <v>372</v>
      </c>
      <c r="J34" s="361" t="s">
        <v>372</v>
      </c>
      <c r="K34" s="360" t="s">
        <v>372</v>
      </c>
      <c r="L34" s="361" t="s">
        <v>372</v>
      </c>
      <c r="M34" s="360" t="s">
        <v>372</v>
      </c>
      <c r="N34" s="361" t="s">
        <v>372</v>
      </c>
      <c r="O34" s="360" t="s">
        <v>372</v>
      </c>
      <c r="P34" s="361" t="s">
        <v>372</v>
      </c>
    </row>
    <row r="35" spans="1:16" s="470" customFormat="1">
      <c r="A35" s="353" t="s">
        <v>356</v>
      </c>
      <c r="B35" s="488"/>
      <c r="C35" s="366">
        <v>0</v>
      </c>
      <c r="D35" s="385">
        <v>0</v>
      </c>
      <c r="E35" s="366">
        <v>514741</v>
      </c>
      <c r="F35" s="376">
        <v>710708</v>
      </c>
      <c r="G35" s="366">
        <v>3306388</v>
      </c>
      <c r="H35" s="376">
        <v>3434286</v>
      </c>
      <c r="I35" s="366">
        <v>537652</v>
      </c>
      <c r="J35" s="376">
        <v>650767</v>
      </c>
      <c r="K35" s="366">
        <v>221624</v>
      </c>
      <c r="L35" s="376">
        <v>268882</v>
      </c>
      <c r="M35" s="366">
        <v>-14</v>
      </c>
      <c r="N35" s="376">
        <v>-7</v>
      </c>
      <c r="O35" s="366">
        <v>4580391</v>
      </c>
      <c r="P35" s="375">
        <v>5064636</v>
      </c>
    </row>
    <row r="36" spans="1:16">
      <c r="A36" s="352"/>
      <c r="B36" s="342" t="s">
        <v>305</v>
      </c>
      <c r="C36" s="362">
        <v>0</v>
      </c>
      <c r="D36" s="368">
        <v>0</v>
      </c>
      <c r="E36" s="362">
        <v>9200</v>
      </c>
      <c r="F36" s="364">
        <v>0</v>
      </c>
      <c r="G36" s="362">
        <v>492468</v>
      </c>
      <c r="H36" s="364">
        <v>479938</v>
      </c>
      <c r="I36" s="362">
        <v>129785</v>
      </c>
      <c r="J36" s="364">
        <v>156230</v>
      </c>
      <c r="K36" s="362">
        <v>37453</v>
      </c>
      <c r="L36" s="364">
        <v>65715</v>
      </c>
      <c r="M36" s="362">
        <v>0</v>
      </c>
      <c r="N36" s="364">
        <v>0</v>
      </c>
      <c r="O36" s="366">
        <v>668906</v>
      </c>
      <c r="P36" s="369">
        <v>701883</v>
      </c>
    </row>
    <row r="37" spans="1:16">
      <c r="A37" s="352"/>
      <c r="B37" s="342" t="s">
        <v>306</v>
      </c>
      <c r="C37" s="362">
        <v>0</v>
      </c>
      <c r="D37" s="368">
        <v>0</v>
      </c>
      <c r="E37" s="362">
        <v>346396</v>
      </c>
      <c r="F37" s="364">
        <v>548694</v>
      </c>
      <c r="G37" s="362">
        <v>2012781</v>
      </c>
      <c r="H37" s="364">
        <v>2117898</v>
      </c>
      <c r="I37" s="362">
        <v>311475</v>
      </c>
      <c r="J37" s="364">
        <v>377606</v>
      </c>
      <c r="K37" s="362">
        <v>101330</v>
      </c>
      <c r="L37" s="364">
        <v>131188</v>
      </c>
      <c r="M37" s="362">
        <v>0</v>
      </c>
      <c r="N37" s="364">
        <v>0</v>
      </c>
      <c r="O37" s="366">
        <v>2771982</v>
      </c>
      <c r="P37" s="369">
        <v>3175386</v>
      </c>
    </row>
    <row r="38" spans="1:16">
      <c r="A38" s="352"/>
      <c r="B38" s="342" t="s">
        <v>307</v>
      </c>
      <c r="C38" s="362">
        <v>0</v>
      </c>
      <c r="D38" s="368">
        <v>0</v>
      </c>
      <c r="E38" s="362">
        <v>80518</v>
      </c>
      <c r="F38" s="364">
        <v>2686</v>
      </c>
      <c r="G38" s="362">
        <v>510757</v>
      </c>
      <c r="H38" s="364">
        <v>483142</v>
      </c>
      <c r="I38" s="362">
        <v>44625</v>
      </c>
      <c r="J38" s="364">
        <v>64627</v>
      </c>
      <c r="K38" s="362">
        <v>39584</v>
      </c>
      <c r="L38" s="364">
        <v>36369</v>
      </c>
      <c r="M38" s="362">
        <v>-14</v>
      </c>
      <c r="N38" s="364">
        <v>-7</v>
      </c>
      <c r="O38" s="366">
        <v>675470</v>
      </c>
      <c r="P38" s="369">
        <v>586817</v>
      </c>
    </row>
    <row r="39" spans="1:16">
      <c r="A39" s="352"/>
      <c r="B39" s="342" t="s">
        <v>308</v>
      </c>
      <c r="C39" s="362">
        <v>0</v>
      </c>
      <c r="D39" s="368"/>
      <c r="E39" s="362">
        <v>40984</v>
      </c>
      <c r="F39" s="364">
        <v>131593</v>
      </c>
      <c r="G39" s="362">
        <v>131783</v>
      </c>
      <c r="H39" s="364">
        <v>194941</v>
      </c>
      <c r="I39" s="362">
        <v>6545</v>
      </c>
      <c r="J39" s="364">
        <v>10325</v>
      </c>
      <c r="K39" s="362">
        <v>9950</v>
      </c>
      <c r="L39" s="364">
        <v>10315</v>
      </c>
      <c r="M39" s="362">
        <v>0</v>
      </c>
      <c r="N39" s="364">
        <v>0</v>
      </c>
      <c r="O39" s="366">
        <v>189262</v>
      </c>
      <c r="P39" s="369">
        <v>347174</v>
      </c>
    </row>
    <row r="40" spans="1:16">
      <c r="A40" s="352"/>
      <c r="B40" s="342" t="s">
        <v>309</v>
      </c>
      <c r="C40" s="362">
        <v>0</v>
      </c>
      <c r="D40" s="368"/>
      <c r="E40" s="362">
        <v>27253</v>
      </c>
      <c r="F40" s="364">
        <v>14808</v>
      </c>
      <c r="G40" s="362">
        <v>4859</v>
      </c>
      <c r="H40" s="364">
        <v>1024</v>
      </c>
      <c r="I40" s="362">
        <v>30870</v>
      </c>
      <c r="J40" s="364">
        <v>21562</v>
      </c>
      <c r="K40" s="362">
        <v>9184</v>
      </c>
      <c r="L40" s="364">
        <v>4963</v>
      </c>
      <c r="M40" s="362">
        <v>0</v>
      </c>
      <c r="N40" s="364">
        <v>0</v>
      </c>
      <c r="O40" s="366">
        <v>72166</v>
      </c>
      <c r="P40" s="369">
        <v>42357</v>
      </c>
    </row>
    <row r="41" spans="1:16">
      <c r="A41" s="352"/>
      <c r="B41" s="342" t="s">
        <v>310</v>
      </c>
      <c r="C41" s="362">
        <v>0</v>
      </c>
      <c r="D41" s="368"/>
      <c r="E41" s="362">
        <v>0</v>
      </c>
      <c r="F41" s="364">
        <v>0</v>
      </c>
      <c r="G41" s="362">
        <v>0</v>
      </c>
      <c r="H41" s="364">
        <v>0</v>
      </c>
      <c r="I41" s="362">
        <v>0</v>
      </c>
      <c r="J41" s="364">
        <v>0</v>
      </c>
      <c r="K41" s="362">
        <v>0</v>
      </c>
      <c r="L41" s="364">
        <v>0</v>
      </c>
      <c r="M41" s="362">
        <v>0</v>
      </c>
      <c r="N41" s="364">
        <v>0</v>
      </c>
      <c r="O41" s="366">
        <v>0</v>
      </c>
      <c r="P41" s="369">
        <v>0</v>
      </c>
    </row>
    <row r="42" spans="1:16">
      <c r="A42" s="352"/>
      <c r="B42" s="342" t="s">
        <v>311</v>
      </c>
      <c r="C42" s="362">
        <v>0</v>
      </c>
      <c r="D42" s="368"/>
      <c r="E42" s="362">
        <v>10390</v>
      </c>
      <c r="F42" s="364">
        <v>12927</v>
      </c>
      <c r="G42" s="362">
        <v>153740</v>
      </c>
      <c r="H42" s="364">
        <v>157343</v>
      </c>
      <c r="I42" s="362">
        <v>10753</v>
      </c>
      <c r="J42" s="364">
        <v>16582</v>
      </c>
      <c r="K42" s="362">
        <v>24123</v>
      </c>
      <c r="L42" s="364">
        <v>20332</v>
      </c>
      <c r="M42" s="362">
        <v>0</v>
      </c>
      <c r="N42" s="364">
        <v>0</v>
      </c>
      <c r="O42" s="366">
        <v>199006</v>
      </c>
      <c r="P42" s="369">
        <v>207184</v>
      </c>
    </row>
    <row r="43" spans="1:16">
      <c r="F43" s="347"/>
      <c r="G43" s="347"/>
      <c r="H43" s="347"/>
      <c r="I43" s="347"/>
      <c r="J43" s="347"/>
      <c r="K43" s="347"/>
      <c r="L43" s="347"/>
      <c r="M43" s="347"/>
      <c r="N43" s="347"/>
      <c r="O43" s="375"/>
      <c r="P43" s="369"/>
    </row>
    <row r="44" spans="1:16" ht="24">
      <c r="A44" s="352"/>
      <c r="B44" s="344" t="s">
        <v>312</v>
      </c>
      <c r="C44" s="362">
        <v>0</v>
      </c>
      <c r="D44" s="368">
        <v>0</v>
      </c>
      <c r="E44" s="362">
        <v>0</v>
      </c>
      <c r="F44" s="364">
        <v>0</v>
      </c>
      <c r="G44" s="362">
        <v>0</v>
      </c>
      <c r="H44" s="364">
        <v>0</v>
      </c>
      <c r="I44" s="362">
        <v>3599</v>
      </c>
      <c r="J44" s="364">
        <v>3835</v>
      </c>
      <c r="K44" s="362">
        <v>0</v>
      </c>
      <c r="L44" s="364">
        <v>0</v>
      </c>
      <c r="M44" s="362">
        <v>0</v>
      </c>
      <c r="N44" s="364">
        <v>0</v>
      </c>
      <c r="O44" s="366">
        <v>3599</v>
      </c>
      <c r="P44" s="369">
        <v>3835</v>
      </c>
    </row>
    <row r="45" spans="1:16">
      <c r="F45" s="347"/>
      <c r="G45" s="347"/>
      <c r="H45" s="347"/>
      <c r="I45" s="347"/>
      <c r="J45" s="347"/>
      <c r="K45" s="347"/>
      <c r="L45" s="347"/>
      <c r="M45" s="347"/>
      <c r="N45" s="347"/>
    </row>
    <row r="46" spans="1:16" s="470" customFormat="1">
      <c r="A46" s="353" t="s">
        <v>357</v>
      </c>
      <c r="B46" s="488"/>
      <c r="C46" s="366">
        <v>0</v>
      </c>
      <c r="D46" s="385">
        <v>0</v>
      </c>
      <c r="E46" s="366">
        <v>402673</v>
      </c>
      <c r="F46" s="376">
        <v>347653</v>
      </c>
      <c r="G46" s="366">
        <v>6499158</v>
      </c>
      <c r="H46" s="376">
        <v>5247163</v>
      </c>
      <c r="I46" s="366">
        <v>666445</v>
      </c>
      <c r="J46" s="376">
        <v>598455</v>
      </c>
      <c r="K46" s="366">
        <v>473322</v>
      </c>
      <c r="L46" s="376">
        <v>431856</v>
      </c>
      <c r="M46" s="366">
        <v>0</v>
      </c>
      <c r="N46" s="376">
        <v>0</v>
      </c>
      <c r="O46" s="366">
        <v>8041598</v>
      </c>
      <c r="P46" s="369">
        <v>6625127</v>
      </c>
    </row>
    <row r="47" spans="1:16">
      <c r="A47" s="352"/>
      <c r="B47" s="342" t="s">
        <v>305</v>
      </c>
      <c r="C47" s="362">
        <v>0</v>
      </c>
      <c r="D47" s="368">
        <v>0</v>
      </c>
      <c r="E47" s="362">
        <v>9</v>
      </c>
      <c r="F47" s="364">
        <v>0</v>
      </c>
      <c r="G47" s="362">
        <v>2341670</v>
      </c>
      <c r="H47" s="364">
        <v>2033008</v>
      </c>
      <c r="I47" s="362">
        <v>565946</v>
      </c>
      <c r="J47" s="364">
        <v>491775</v>
      </c>
      <c r="K47" s="362">
        <v>424135</v>
      </c>
      <c r="L47" s="364">
        <v>378835</v>
      </c>
      <c r="M47" s="362">
        <v>0</v>
      </c>
      <c r="N47" s="364">
        <v>0</v>
      </c>
      <c r="O47" s="366">
        <v>3331760</v>
      </c>
      <c r="P47" s="369">
        <v>2903618</v>
      </c>
    </row>
    <row r="48" spans="1:16">
      <c r="A48" s="352"/>
      <c r="B48" s="342" t="s">
        <v>306</v>
      </c>
      <c r="C48" s="362">
        <v>0</v>
      </c>
      <c r="D48" s="368">
        <v>0</v>
      </c>
      <c r="E48" s="362">
        <v>153993</v>
      </c>
      <c r="F48" s="364">
        <v>150992</v>
      </c>
      <c r="G48" s="362">
        <v>2235563</v>
      </c>
      <c r="H48" s="364">
        <v>726711</v>
      </c>
      <c r="I48" s="362">
        <v>0</v>
      </c>
      <c r="J48" s="364">
        <v>0</v>
      </c>
      <c r="K48" s="362">
        <v>0</v>
      </c>
      <c r="L48" s="364">
        <v>0</v>
      </c>
      <c r="M48" s="362">
        <v>0</v>
      </c>
      <c r="N48" s="364">
        <v>0</v>
      </c>
      <c r="O48" s="366">
        <v>2389556</v>
      </c>
      <c r="P48" s="369">
        <v>877703</v>
      </c>
    </row>
    <row r="49" spans="1:16">
      <c r="A49" s="352"/>
      <c r="B49" s="342" t="s">
        <v>313</v>
      </c>
      <c r="C49" s="362">
        <v>0</v>
      </c>
      <c r="D49" s="368">
        <v>0</v>
      </c>
      <c r="E49" s="362">
        <v>32695</v>
      </c>
      <c r="F49" s="364">
        <v>0</v>
      </c>
      <c r="G49" s="362">
        <v>0</v>
      </c>
      <c r="H49" s="364">
        <v>0</v>
      </c>
      <c r="I49" s="362">
        <v>0</v>
      </c>
      <c r="J49" s="364">
        <v>0</v>
      </c>
      <c r="K49" s="362">
        <v>0</v>
      </c>
      <c r="L49" s="364">
        <v>0</v>
      </c>
      <c r="M49" s="362">
        <v>0</v>
      </c>
      <c r="N49" s="364">
        <v>0</v>
      </c>
      <c r="O49" s="366">
        <v>32695</v>
      </c>
      <c r="P49" s="369">
        <v>0</v>
      </c>
    </row>
    <row r="50" spans="1:16">
      <c r="A50" s="352"/>
      <c r="B50" s="342" t="s">
        <v>314</v>
      </c>
      <c r="C50" s="362">
        <v>0</v>
      </c>
      <c r="D50" s="368">
        <v>0</v>
      </c>
      <c r="E50" s="362">
        <v>23387</v>
      </c>
      <c r="F50" s="364">
        <v>23144</v>
      </c>
      <c r="G50" s="362">
        <v>822009</v>
      </c>
      <c r="H50" s="364">
        <v>1275636</v>
      </c>
      <c r="I50" s="362">
        <v>5537</v>
      </c>
      <c r="J50" s="364">
        <v>2928</v>
      </c>
      <c r="K50" s="362">
        <v>481</v>
      </c>
      <c r="L50" s="364">
        <v>481</v>
      </c>
      <c r="M50" s="362">
        <v>0</v>
      </c>
      <c r="N50" s="364">
        <v>0</v>
      </c>
      <c r="O50" s="366">
        <v>851414</v>
      </c>
      <c r="P50" s="369">
        <v>1302189</v>
      </c>
    </row>
    <row r="51" spans="1:16">
      <c r="A51" s="352"/>
      <c r="B51" s="342" t="s">
        <v>315</v>
      </c>
      <c r="C51" s="362">
        <v>0</v>
      </c>
      <c r="D51" s="368">
        <v>0</v>
      </c>
      <c r="E51" s="362">
        <v>182980</v>
      </c>
      <c r="F51" s="364">
        <v>161250</v>
      </c>
      <c r="G51" s="362">
        <v>9783</v>
      </c>
      <c r="H51" s="364">
        <v>11188</v>
      </c>
      <c r="I51" s="362">
        <v>0</v>
      </c>
      <c r="J51" s="364">
        <v>1696</v>
      </c>
      <c r="K51" s="362">
        <v>43138</v>
      </c>
      <c r="L51" s="364">
        <v>47103</v>
      </c>
      <c r="M51" s="362">
        <v>0</v>
      </c>
      <c r="N51" s="364">
        <v>0</v>
      </c>
      <c r="O51" s="366">
        <v>235901</v>
      </c>
      <c r="P51" s="369">
        <v>221237</v>
      </c>
    </row>
    <row r="52" spans="1:16">
      <c r="A52" s="352"/>
      <c r="B52" s="342" t="s">
        <v>316</v>
      </c>
      <c r="C52" s="362">
        <v>0</v>
      </c>
      <c r="D52" s="368">
        <v>0</v>
      </c>
      <c r="E52" s="362">
        <v>8857</v>
      </c>
      <c r="F52" s="364">
        <v>11091</v>
      </c>
      <c r="G52" s="362">
        <v>1088164</v>
      </c>
      <c r="H52" s="364">
        <v>1198014</v>
      </c>
      <c r="I52" s="362">
        <v>89015</v>
      </c>
      <c r="J52" s="364">
        <v>96164</v>
      </c>
      <c r="K52" s="362">
        <v>3684</v>
      </c>
      <c r="L52" s="364">
        <v>3552</v>
      </c>
      <c r="M52" s="362">
        <v>0</v>
      </c>
      <c r="N52" s="364">
        <v>0</v>
      </c>
      <c r="O52" s="366">
        <v>1189720</v>
      </c>
      <c r="P52" s="369">
        <v>1308821</v>
      </c>
    </row>
    <row r="53" spans="1:16">
      <c r="A53" s="352"/>
      <c r="B53" s="342" t="s">
        <v>317</v>
      </c>
      <c r="C53" s="362">
        <v>0</v>
      </c>
      <c r="D53" s="368">
        <v>0</v>
      </c>
      <c r="E53" s="362">
        <v>752</v>
      </c>
      <c r="F53" s="364">
        <v>1176</v>
      </c>
      <c r="G53" s="362">
        <v>1969</v>
      </c>
      <c r="H53" s="364">
        <v>2606</v>
      </c>
      <c r="I53" s="362">
        <v>5947</v>
      </c>
      <c r="J53" s="364">
        <v>5892</v>
      </c>
      <c r="K53" s="362">
        <v>1884</v>
      </c>
      <c r="L53" s="364">
        <v>1885</v>
      </c>
      <c r="M53" s="362">
        <v>0</v>
      </c>
      <c r="N53" s="364">
        <v>0</v>
      </c>
      <c r="O53" s="366">
        <v>10552</v>
      </c>
      <c r="P53" s="369">
        <v>11559</v>
      </c>
    </row>
    <row r="54" spans="1:16">
      <c r="F54" s="347"/>
      <c r="G54" s="347"/>
      <c r="H54" s="347"/>
      <c r="I54" s="347"/>
      <c r="J54" s="347"/>
      <c r="K54" s="347"/>
      <c r="L54" s="347"/>
      <c r="M54" s="347"/>
      <c r="N54" s="347"/>
      <c r="O54" s="375"/>
      <c r="P54" s="375"/>
    </row>
    <row r="55" spans="1:16" s="470" customFormat="1">
      <c r="A55" s="353" t="s">
        <v>358</v>
      </c>
      <c r="B55" s="488"/>
      <c r="C55" s="366">
        <v>0</v>
      </c>
      <c r="D55" s="388">
        <v>0</v>
      </c>
      <c r="E55" s="366">
        <v>742158</v>
      </c>
      <c r="F55" s="369">
        <v>635739</v>
      </c>
      <c r="G55" s="366">
        <v>4675826</v>
      </c>
      <c r="H55" s="369">
        <v>5440450</v>
      </c>
      <c r="I55" s="366">
        <v>841043</v>
      </c>
      <c r="J55" s="369">
        <v>852436</v>
      </c>
      <c r="K55" s="366">
        <v>671966</v>
      </c>
      <c r="L55" s="369">
        <v>621978</v>
      </c>
      <c r="M55" s="366">
        <v>0</v>
      </c>
      <c r="N55" s="369">
        <v>0</v>
      </c>
      <c r="O55" s="366">
        <v>6930993</v>
      </c>
      <c r="P55" s="369">
        <v>7550603</v>
      </c>
    </row>
    <row r="56" spans="1:16">
      <c r="A56" s="352" t="s">
        <v>359</v>
      </c>
      <c r="B56" s="342"/>
      <c r="C56" s="362">
        <v>0</v>
      </c>
      <c r="D56" s="387">
        <v>0</v>
      </c>
      <c r="E56" s="362">
        <v>742158</v>
      </c>
      <c r="F56" s="363">
        <v>635739</v>
      </c>
      <c r="G56" s="362">
        <v>4675826</v>
      </c>
      <c r="H56" s="363">
        <v>5440450</v>
      </c>
      <c r="I56" s="362">
        <v>841043</v>
      </c>
      <c r="J56" s="363">
        <v>852436</v>
      </c>
      <c r="K56" s="362">
        <v>671966</v>
      </c>
      <c r="L56" s="363">
        <v>621978</v>
      </c>
      <c r="M56" s="362">
        <v>0</v>
      </c>
      <c r="N56" s="363">
        <v>0</v>
      </c>
      <c r="O56" s="362">
        <v>6930993</v>
      </c>
      <c r="P56" s="369">
        <v>7550603</v>
      </c>
    </row>
    <row r="57" spans="1:16">
      <c r="A57" s="352"/>
      <c r="B57" s="342" t="s">
        <v>318</v>
      </c>
      <c r="C57" s="362">
        <v>0</v>
      </c>
      <c r="D57" s="368">
        <v>0</v>
      </c>
      <c r="E57" s="362">
        <v>509042</v>
      </c>
      <c r="F57" s="364">
        <v>563803</v>
      </c>
      <c r="G57" s="362">
        <v>2700156</v>
      </c>
      <c r="H57" s="364">
        <v>2873858</v>
      </c>
      <c r="I57" s="362">
        <v>3898</v>
      </c>
      <c r="J57" s="364">
        <v>4153</v>
      </c>
      <c r="K57" s="362">
        <v>157289</v>
      </c>
      <c r="L57" s="364">
        <v>157383</v>
      </c>
      <c r="M57" s="362">
        <v>0</v>
      </c>
      <c r="N57" s="364">
        <v>0</v>
      </c>
      <c r="O57" s="366">
        <v>3370385</v>
      </c>
      <c r="P57" s="369">
        <v>3599197</v>
      </c>
    </row>
    <row r="58" spans="1:16">
      <c r="A58" s="352"/>
      <c r="B58" s="342" t="s">
        <v>319</v>
      </c>
      <c r="C58" s="362">
        <v>0</v>
      </c>
      <c r="D58" s="368">
        <v>0</v>
      </c>
      <c r="E58" s="362">
        <v>201786</v>
      </c>
      <c r="F58" s="364">
        <v>69177</v>
      </c>
      <c r="G58" s="362">
        <v>-897236</v>
      </c>
      <c r="H58" s="364">
        <v>-1184278</v>
      </c>
      <c r="I58" s="362">
        <v>200749</v>
      </c>
      <c r="J58" s="364">
        <v>192954</v>
      </c>
      <c r="K58" s="362">
        <v>443744</v>
      </c>
      <c r="L58" s="364">
        <v>414874</v>
      </c>
      <c r="M58" s="362">
        <v>0</v>
      </c>
      <c r="N58" s="364">
        <v>0</v>
      </c>
      <c r="O58" s="366">
        <v>-50957</v>
      </c>
      <c r="P58" s="369">
        <v>-507273</v>
      </c>
    </row>
    <row r="59" spans="1:16">
      <c r="A59" s="352"/>
      <c r="B59" s="342" t="s">
        <v>320</v>
      </c>
      <c r="C59" s="362">
        <v>0</v>
      </c>
      <c r="D59" s="368">
        <v>0</v>
      </c>
      <c r="E59" s="362">
        <v>0</v>
      </c>
      <c r="F59" s="364">
        <v>0</v>
      </c>
      <c r="G59" s="362">
        <v>0</v>
      </c>
      <c r="H59" s="364">
        <v>0</v>
      </c>
      <c r="I59" s="362">
        <v>55076</v>
      </c>
      <c r="J59" s="364">
        <v>58677</v>
      </c>
      <c r="K59" s="362">
        <v>0</v>
      </c>
      <c r="L59" s="364">
        <v>0</v>
      </c>
      <c r="M59" s="362">
        <v>0</v>
      </c>
      <c r="N59" s="364">
        <v>0</v>
      </c>
      <c r="O59" s="366">
        <v>55076</v>
      </c>
      <c r="P59" s="369">
        <v>58677</v>
      </c>
    </row>
    <row r="60" spans="1:16">
      <c r="A60" s="352"/>
      <c r="B60" s="342" t="s">
        <v>321</v>
      </c>
      <c r="C60" s="362">
        <v>0</v>
      </c>
      <c r="D60" s="368">
        <v>0</v>
      </c>
      <c r="E60" s="362">
        <v>0</v>
      </c>
      <c r="F60" s="364">
        <v>0</v>
      </c>
      <c r="G60" s="362">
        <v>-11864</v>
      </c>
      <c r="H60" s="364">
        <v>-12704</v>
      </c>
      <c r="I60" s="362">
        <v>0</v>
      </c>
      <c r="J60" s="364">
        <v>0</v>
      </c>
      <c r="K60" s="362">
        <v>0</v>
      </c>
      <c r="L60" s="364">
        <v>0</v>
      </c>
      <c r="M60" s="362">
        <v>0</v>
      </c>
      <c r="N60" s="364">
        <v>0</v>
      </c>
      <c r="O60" s="366">
        <v>-11864</v>
      </c>
      <c r="P60" s="369">
        <v>-12704</v>
      </c>
    </row>
    <row r="61" spans="1:16">
      <c r="A61" s="352"/>
      <c r="B61" s="342" t="s">
        <v>322</v>
      </c>
      <c r="C61" s="362">
        <v>0</v>
      </c>
      <c r="D61" s="368">
        <v>0</v>
      </c>
      <c r="E61" s="362">
        <v>0</v>
      </c>
      <c r="F61" s="364">
        <v>0</v>
      </c>
      <c r="G61" s="362">
        <v>0</v>
      </c>
      <c r="H61" s="364">
        <v>0</v>
      </c>
      <c r="I61" s="362">
        <v>0</v>
      </c>
      <c r="J61" s="364">
        <v>0</v>
      </c>
      <c r="K61" s="362">
        <v>0</v>
      </c>
      <c r="L61" s="364">
        <v>0</v>
      </c>
      <c r="M61" s="362">
        <v>0</v>
      </c>
      <c r="N61" s="364">
        <v>0</v>
      </c>
      <c r="O61" s="366">
        <v>0</v>
      </c>
      <c r="P61" s="369">
        <v>0</v>
      </c>
    </row>
    <row r="62" spans="1:16">
      <c r="A62" s="352"/>
      <c r="B62" s="342" t="s">
        <v>323</v>
      </c>
      <c r="C62" s="362">
        <v>0</v>
      </c>
      <c r="D62" s="368">
        <v>0</v>
      </c>
      <c r="E62" s="362">
        <v>31330</v>
      </c>
      <c r="F62" s="364">
        <v>2759</v>
      </c>
      <c r="G62" s="362">
        <v>2884770</v>
      </c>
      <c r="H62" s="364">
        <v>3763574</v>
      </c>
      <c r="I62" s="362">
        <v>581320</v>
      </c>
      <c r="J62" s="364">
        <v>596652</v>
      </c>
      <c r="K62" s="362">
        <v>70933</v>
      </c>
      <c r="L62" s="364">
        <v>49721</v>
      </c>
      <c r="M62" s="362">
        <v>0</v>
      </c>
      <c r="N62" s="364">
        <v>0</v>
      </c>
      <c r="O62" s="366">
        <v>3568353</v>
      </c>
      <c r="P62" s="369">
        <v>4412706</v>
      </c>
    </row>
    <row r="63" spans="1:16">
      <c r="F63" s="347"/>
      <c r="G63" s="347"/>
      <c r="H63" s="347"/>
      <c r="I63" s="347"/>
      <c r="J63" s="347"/>
      <c r="K63" s="347"/>
      <c r="L63" s="347"/>
      <c r="M63" s="347"/>
      <c r="N63" s="347"/>
      <c r="O63" s="347"/>
      <c r="P63" s="347"/>
    </row>
    <row r="64" spans="1:16">
      <c r="A64" s="351" t="s">
        <v>360</v>
      </c>
      <c r="B64" s="342"/>
      <c r="C64" s="362">
        <v>0</v>
      </c>
      <c r="D64" s="368">
        <v>0</v>
      </c>
      <c r="E64" s="362">
        <v>0</v>
      </c>
      <c r="F64" s="364">
        <v>0</v>
      </c>
      <c r="G64" s="362">
        <v>0</v>
      </c>
      <c r="H64" s="364">
        <v>0</v>
      </c>
      <c r="I64" s="362">
        <v>0</v>
      </c>
      <c r="J64" s="364">
        <v>0</v>
      </c>
      <c r="K64" s="362">
        <v>0</v>
      </c>
      <c r="L64" s="364">
        <v>0</v>
      </c>
      <c r="M64" s="362">
        <v>0</v>
      </c>
      <c r="N64" s="364">
        <v>0</v>
      </c>
      <c r="O64" s="366">
        <v>0</v>
      </c>
      <c r="P64" s="369"/>
    </row>
    <row r="65" spans="1:16">
      <c r="F65" s="347"/>
      <c r="G65" s="347"/>
      <c r="H65" s="347"/>
      <c r="I65" s="347"/>
      <c r="J65" s="347"/>
      <c r="K65" s="347"/>
      <c r="L65" s="347"/>
      <c r="M65" s="347"/>
      <c r="N65" s="347"/>
      <c r="O65" s="375"/>
      <c r="P65" s="347"/>
    </row>
    <row r="66" spans="1:16">
      <c r="A66" s="353" t="s">
        <v>361</v>
      </c>
      <c r="B66" s="341"/>
      <c r="C66" s="366">
        <v>0</v>
      </c>
      <c r="D66" s="388">
        <v>0</v>
      </c>
      <c r="E66" s="366">
        <v>1659572</v>
      </c>
      <c r="F66" s="369">
        <v>1694100</v>
      </c>
      <c r="G66" s="366">
        <v>14481372</v>
      </c>
      <c r="H66" s="369">
        <v>14121899</v>
      </c>
      <c r="I66" s="366">
        <v>2045140</v>
      </c>
      <c r="J66" s="369">
        <v>2101658</v>
      </c>
      <c r="K66" s="366">
        <v>1366912</v>
      </c>
      <c r="L66" s="369">
        <v>1322716</v>
      </c>
      <c r="M66" s="366">
        <v>-14</v>
      </c>
      <c r="N66" s="369">
        <v>-7</v>
      </c>
      <c r="O66" s="366">
        <v>19552982</v>
      </c>
      <c r="P66" s="369">
        <v>19240366</v>
      </c>
    </row>
    <row r="68" spans="1:16">
      <c r="C68" s="347"/>
      <c r="D68" s="347"/>
      <c r="E68" s="347"/>
      <c r="F68" s="347"/>
      <c r="G68" s="347"/>
      <c r="H68" s="347"/>
      <c r="I68" s="347"/>
      <c r="J68" s="347"/>
      <c r="K68" s="347"/>
      <c r="L68" s="347"/>
      <c r="M68" s="347"/>
      <c r="N68" s="347"/>
      <c r="O68" s="347"/>
      <c r="P68" s="347"/>
    </row>
    <row r="69" spans="1:16" ht="18">
      <c r="C69" s="569" t="s">
        <v>54</v>
      </c>
      <c r="D69" s="570"/>
      <c r="E69" s="570"/>
      <c r="F69" s="570"/>
      <c r="G69" s="570"/>
      <c r="H69" s="570"/>
      <c r="I69" s="570"/>
      <c r="J69" s="570"/>
      <c r="K69" s="570"/>
      <c r="L69" s="570"/>
      <c r="M69" s="570"/>
      <c r="N69" s="570"/>
      <c r="O69" s="570"/>
      <c r="P69" s="571"/>
    </row>
    <row r="70" spans="1:16">
      <c r="A70" s="551" t="s">
        <v>94</v>
      </c>
      <c r="B70" s="552"/>
      <c r="C70" s="545" t="s">
        <v>23</v>
      </c>
      <c r="D70" s="546"/>
      <c r="E70" s="545" t="s">
        <v>10</v>
      </c>
      <c r="F70" s="546"/>
      <c r="G70" s="545" t="s">
        <v>55</v>
      </c>
      <c r="H70" s="546"/>
      <c r="I70" s="545" t="s">
        <v>14</v>
      </c>
      <c r="J70" s="546"/>
      <c r="K70" s="545" t="s">
        <v>56</v>
      </c>
      <c r="L70" s="546"/>
      <c r="M70" s="545" t="s">
        <v>381</v>
      </c>
      <c r="N70" s="546"/>
      <c r="O70" s="545" t="s">
        <v>20</v>
      </c>
      <c r="P70" s="546"/>
    </row>
    <row r="71" spans="1:16">
      <c r="A71" s="553" t="s">
        <v>362</v>
      </c>
      <c r="B71" s="554"/>
      <c r="C71" s="358" t="s">
        <v>417</v>
      </c>
      <c r="D71" s="359" t="s">
        <v>419</v>
      </c>
      <c r="E71" s="358" t="str">
        <f>C71</f>
        <v>09/30/2019</v>
      </c>
      <c r="F71" s="359" t="str">
        <f>D71</f>
        <v>09/30/2018</v>
      </c>
      <c r="G71" s="358" t="str">
        <f>C71</f>
        <v>09/30/2019</v>
      </c>
      <c r="H71" s="359" t="str">
        <f>D71</f>
        <v>09/30/2018</v>
      </c>
      <c r="I71" s="358" t="str">
        <f>C71</f>
        <v>09/30/2019</v>
      </c>
      <c r="J71" s="359" t="str">
        <f>D71</f>
        <v>09/30/2018</v>
      </c>
      <c r="K71" s="358" t="str">
        <f>C71</f>
        <v>09/30/2019</v>
      </c>
      <c r="L71" s="359" t="str">
        <f>D71</f>
        <v>09/30/2018</v>
      </c>
      <c r="M71" s="358" t="str">
        <f>K71</f>
        <v>09/30/2019</v>
      </c>
      <c r="N71" s="359" t="str">
        <f>L71</f>
        <v>09/30/2018</v>
      </c>
      <c r="O71" s="358" t="str">
        <f>M71</f>
        <v>09/30/2019</v>
      </c>
      <c r="P71" s="359" t="str">
        <f>N71</f>
        <v>09/30/2018</v>
      </c>
    </row>
    <row r="72" spans="1:16">
      <c r="A72" s="555"/>
      <c r="B72" s="556"/>
      <c r="C72" s="360" t="s">
        <v>372</v>
      </c>
      <c r="D72" s="361" t="s">
        <v>372</v>
      </c>
      <c r="E72" s="360" t="s">
        <v>372</v>
      </c>
      <c r="F72" s="361" t="s">
        <v>372</v>
      </c>
      <c r="G72" s="360" t="s">
        <v>372</v>
      </c>
      <c r="H72" s="361" t="s">
        <v>372</v>
      </c>
      <c r="I72" s="360" t="s">
        <v>372</v>
      </c>
      <c r="J72" s="361" t="s">
        <v>372</v>
      </c>
      <c r="K72" s="360" t="s">
        <v>372</v>
      </c>
      <c r="L72" s="361" t="s">
        <v>372</v>
      </c>
      <c r="M72" s="360" t="s">
        <v>372</v>
      </c>
      <c r="N72" s="361" t="s">
        <v>372</v>
      </c>
      <c r="O72" s="360" t="s">
        <v>372</v>
      </c>
      <c r="P72" s="361" t="s">
        <v>372</v>
      </c>
    </row>
    <row r="73" spans="1:16">
      <c r="A73" s="353" t="s">
        <v>363</v>
      </c>
      <c r="B73" s="379"/>
      <c r="C73" s="370">
        <v>0</v>
      </c>
      <c r="D73" s="381">
        <v>0</v>
      </c>
      <c r="E73" s="370">
        <v>1027673</v>
      </c>
      <c r="F73" s="371">
        <v>743599</v>
      </c>
      <c r="G73" s="370">
        <v>6016158</v>
      </c>
      <c r="H73" s="371">
        <v>4846056</v>
      </c>
      <c r="I73" s="370">
        <v>1229050</v>
      </c>
      <c r="J73" s="371">
        <v>1284276</v>
      </c>
      <c r="K73" s="370">
        <v>708802</v>
      </c>
      <c r="L73" s="371">
        <v>680108</v>
      </c>
      <c r="M73" s="370">
        <v>-7</v>
      </c>
      <c r="N73" s="371">
        <v>0</v>
      </c>
      <c r="O73" s="370">
        <v>8981676</v>
      </c>
      <c r="P73" s="371">
        <v>7554039</v>
      </c>
    </row>
    <row r="74" spans="1:16">
      <c r="A74" s="354"/>
      <c r="B74" s="344" t="s">
        <v>119</v>
      </c>
      <c r="C74" s="370">
        <v>0</v>
      </c>
      <c r="D74" s="381">
        <v>0</v>
      </c>
      <c r="E74" s="370">
        <v>770724</v>
      </c>
      <c r="F74" s="371">
        <v>734574</v>
      </c>
      <c r="G74" s="370">
        <v>5396710</v>
      </c>
      <c r="H74" s="371">
        <v>4190379</v>
      </c>
      <c r="I74" s="370">
        <v>1216110</v>
      </c>
      <c r="J74" s="371">
        <v>1276675</v>
      </c>
      <c r="K74" s="370">
        <v>705286</v>
      </c>
      <c r="L74" s="371">
        <v>676927</v>
      </c>
      <c r="M74" s="370">
        <v>0</v>
      </c>
      <c r="N74" s="371">
        <v>0</v>
      </c>
      <c r="O74" s="370">
        <v>8088830</v>
      </c>
      <c r="P74" s="371">
        <v>6878555</v>
      </c>
    </row>
    <row r="75" spans="1:16">
      <c r="A75" s="354"/>
      <c r="B75" s="350" t="s">
        <v>373</v>
      </c>
      <c r="C75" s="372">
        <v>0</v>
      </c>
      <c r="D75" s="389">
        <v>0</v>
      </c>
      <c r="E75" s="372">
        <v>741112</v>
      </c>
      <c r="F75" s="390">
        <v>708611</v>
      </c>
      <c r="G75" s="372">
        <v>4785239</v>
      </c>
      <c r="H75" s="390">
        <v>3809922</v>
      </c>
      <c r="I75" s="372">
        <v>1016121</v>
      </c>
      <c r="J75" s="390">
        <v>1068868</v>
      </c>
      <c r="K75" s="372">
        <v>675718</v>
      </c>
      <c r="L75" s="390">
        <v>646531</v>
      </c>
      <c r="M75" s="372">
        <v>0</v>
      </c>
      <c r="N75" s="390">
        <v>0</v>
      </c>
      <c r="O75" s="372">
        <v>7218190</v>
      </c>
      <c r="P75" s="390">
        <v>6233932</v>
      </c>
    </row>
    <row r="76" spans="1:16">
      <c r="A76" s="354"/>
      <c r="B76" s="350" t="s">
        <v>374</v>
      </c>
      <c r="C76" s="372">
        <v>0</v>
      </c>
      <c r="D76" s="389">
        <v>0</v>
      </c>
      <c r="E76" s="372">
        <v>1355</v>
      </c>
      <c r="F76" s="390">
        <v>34</v>
      </c>
      <c r="G76" s="372">
        <v>3512</v>
      </c>
      <c r="H76" s="390">
        <v>1974</v>
      </c>
      <c r="I76" s="372">
        <v>592</v>
      </c>
      <c r="J76" s="390">
        <v>855</v>
      </c>
      <c r="K76" s="372">
        <v>821</v>
      </c>
      <c r="L76" s="390">
        <v>455</v>
      </c>
      <c r="M76" s="372">
        <v>0</v>
      </c>
      <c r="N76" s="390">
        <v>0</v>
      </c>
      <c r="O76" s="372">
        <v>6280</v>
      </c>
      <c r="P76" s="390">
        <v>3318</v>
      </c>
    </row>
    <row r="77" spans="1:16">
      <c r="A77" s="354"/>
      <c r="B77" s="350" t="s">
        <v>375</v>
      </c>
      <c r="C77" s="372">
        <v>0</v>
      </c>
      <c r="D77" s="389">
        <v>0</v>
      </c>
      <c r="E77" s="372">
        <v>28257</v>
      </c>
      <c r="F77" s="390">
        <v>25929</v>
      </c>
      <c r="G77" s="372">
        <v>607959</v>
      </c>
      <c r="H77" s="390">
        <v>378483</v>
      </c>
      <c r="I77" s="372">
        <v>199397</v>
      </c>
      <c r="J77" s="390">
        <v>206952</v>
      </c>
      <c r="K77" s="372">
        <v>28747</v>
      </c>
      <c r="L77" s="390">
        <v>29941</v>
      </c>
      <c r="M77" s="372">
        <v>0</v>
      </c>
      <c r="N77" s="390">
        <v>0</v>
      </c>
      <c r="O77" s="372">
        <v>864360</v>
      </c>
      <c r="P77" s="390">
        <v>641305</v>
      </c>
    </row>
    <row r="78" spans="1:16">
      <c r="A78" s="354"/>
      <c r="B78" s="344" t="s">
        <v>120</v>
      </c>
      <c r="C78" s="372">
        <v>0</v>
      </c>
      <c r="D78" s="389">
        <v>0</v>
      </c>
      <c r="E78" s="372">
        <v>256949</v>
      </c>
      <c r="F78" s="390">
        <v>9025</v>
      </c>
      <c r="G78" s="372">
        <v>619448</v>
      </c>
      <c r="H78" s="390">
        <v>655677</v>
      </c>
      <c r="I78" s="372">
        <v>12940</v>
      </c>
      <c r="J78" s="390">
        <v>7601</v>
      </c>
      <c r="K78" s="372">
        <v>3516</v>
      </c>
      <c r="L78" s="390">
        <v>3181</v>
      </c>
      <c r="M78" s="372">
        <v>-7</v>
      </c>
      <c r="N78" s="390">
        <v>0</v>
      </c>
      <c r="O78" s="372">
        <v>892846</v>
      </c>
      <c r="P78" s="390">
        <v>675484</v>
      </c>
    </row>
    <row r="79" spans="1:16">
      <c r="D79" s="391"/>
      <c r="E79" s="340"/>
      <c r="F79" s="340"/>
      <c r="G79" s="340"/>
      <c r="H79" s="340"/>
      <c r="I79" s="340"/>
      <c r="J79" s="340"/>
      <c r="K79" s="340"/>
      <c r="L79" s="340"/>
      <c r="M79" s="340"/>
      <c r="N79" s="340"/>
      <c r="O79" s="340"/>
      <c r="P79" s="340"/>
    </row>
    <row r="80" spans="1:16">
      <c r="A80" s="353" t="s">
        <v>364</v>
      </c>
      <c r="B80" s="382"/>
      <c r="C80" s="370">
        <v>0</v>
      </c>
      <c r="D80" s="381">
        <v>0</v>
      </c>
      <c r="E80" s="370">
        <v>-569019</v>
      </c>
      <c r="F80" s="371">
        <v>-448257</v>
      </c>
      <c r="G80" s="370">
        <v>-4308496</v>
      </c>
      <c r="H80" s="371">
        <v>-3611054</v>
      </c>
      <c r="I80" s="370">
        <v>-717257</v>
      </c>
      <c r="J80" s="371">
        <v>-778789</v>
      </c>
      <c r="K80" s="370">
        <v>-459506</v>
      </c>
      <c r="L80" s="371">
        <v>-460635</v>
      </c>
      <c r="M80" s="370">
        <v>0</v>
      </c>
      <c r="N80" s="371">
        <v>0</v>
      </c>
      <c r="O80" s="370">
        <v>-6054278</v>
      </c>
      <c r="P80" s="371">
        <v>-5298735</v>
      </c>
    </row>
    <row r="81" spans="1:16">
      <c r="A81" s="354"/>
      <c r="B81" s="350" t="s">
        <v>326</v>
      </c>
      <c r="C81" s="372">
        <v>0</v>
      </c>
      <c r="D81" s="389">
        <v>0</v>
      </c>
      <c r="E81" s="372">
        <v>-530598</v>
      </c>
      <c r="F81" s="390">
        <v>-401588</v>
      </c>
      <c r="G81" s="372">
        <v>-3210269</v>
      </c>
      <c r="H81" s="390">
        <v>-2601300</v>
      </c>
      <c r="I81" s="372">
        <v>-543159</v>
      </c>
      <c r="J81" s="390">
        <v>-593483</v>
      </c>
      <c r="K81" s="372">
        <v>-433179</v>
      </c>
      <c r="L81" s="390">
        <v>-436455</v>
      </c>
      <c r="M81" s="372">
        <v>0</v>
      </c>
      <c r="N81" s="390">
        <v>0</v>
      </c>
      <c r="O81" s="372">
        <v>-4717205</v>
      </c>
      <c r="P81" s="390">
        <v>-4032826</v>
      </c>
    </row>
    <row r="82" spans="1:16">
      <c r="A82" s="354"/>
      <c r="B82" s="350" t="s">
        <v>327</v>
      </c>
      <c r="C82" s="372">
        <v>0</v>
      </c>
      <c r="D82" s="389">
        <v>0</v>
      </c>
      <c r="E82" s="372">
        <v>0</v>
      </c>
      <c r="F82" s="390">
        <v>0</v>
      </c>
      <c r="G82" s="372">
        <v>0</v>
      </c>
      <c r="H82" s="390">
        <v>0</v>
      </c>
      <c r="I82" s="372">
        <v>0</v>
      </c>
      <c r="J82" s="390">
        <v>0</v>
      </c>
      <c r="K82" s="372">
        <v>0</v>
      </c>
      <c r="L82" s="390">
        <v>0</v>
      </c>
      <c r="M82" s="372">
        <v>0</v>
      </c>
      <c r="N82" s="390">
        <v>0</v>
      </c>
      <c r="O82" s="372">
        <v>0</v>
      </c>
      <c r="P82" s="390">
        <v>0</v>
      </c>
    </row>
    <row r="83" spans="1:16">
      <c r="A83" s="354"/>
      <c r="B83" s="350" t="s">
        <v>124</v>
      </c>
      <c r="C83" s="372">
        <v>0</v>
      </c>
      <c r="D83" s="389">
        <v>0</v>
      </c>
      <c r="E83" s="372">
        <v>-12040</v>
      </c>
      <c r="F83" s="390">
        <v>-18639</v>
      </c>
      <c r="G83" s="372">
        <v>-543773</v>
      </c>
      <c r="H83" s="390">
        <v>-434820</v>
      </c>
      <c r="I83" s="372">
        <v>-123507</v>
      </c>
      <c r="J83" s="390">
        <v>-128089</v>
      </c>
      <c r="K83" s="372">
        <v>0</v>
      </c>
      <c r="L83" s="390">
        <v>0</v>
      </c>
      <c r="M83" s="372">
        <v>0</v>
      </c>
      <c r="N83" s="390">
        <v>0</v>
      </c>
      <c r="O83" s="372">
        <v>-679320</v>
      </c>
      <c r="P83" s="390">
        <v>-581548</v>
      </c>
    </row>
    <row r="84" spans="1:16">
      <c r="A84" s="354"/>
      <c r="B84" s="350" t="s">
        <v>328</v>
      </c>
      <c r="C84" s="372">
        <v>0</v>
      </c>
      <c r="D84" s="389">
        <v>0</v>
      </c>
      <c r="E84" s="372">
        <v>-26381</v>
      </c>
      <c r="F84" s="390">
        <v>-28030</v>
      </c>
      <c r="G84" s="372">
        <v>-554454</v>
      </c>
      <c r="H84" s="390">
        <v>-574934</v>
      </c>
      <c r="I84" s="372">
        <v>-50591</v>
      </c>
      <c r="J84" s="390">
        <v>-57217</v>
      </c>
      <c r="K84" s="372">
        <v>-26327</v>
      </c>
      <c r="L84" s="390">
        <v>-24180</v>
      </c>
      <c r="M84" s="372">
        <v>0</v>
      </c>
      <c r="N84" s="390">
        <v>0</v>
      </c>
      <c r="O84" s="372">
        <v>-657753</v>
      </c>
      <c r="P84" s="390">
        <v>-684361</v>
      </c>
    </row>
    <row r="85" spans="1:16">
      <c r="C85" s="347"/>
      <c r="D85" s="391"/>
      <c r="E85" s="347"/>
      <c r="F85" s="347"/>
      <c r="G85" s="347"/>
      <c r="H85" s="347"/>
      <c r="I85" s="347"/>
      <c r="J85" s="347"/>
      <c r="K85" s="347"/>
      <c r="L85" s="347"/>
      <c r="M85" s="347"/>
      <c r="N85" s="347"/>
      <c r="O85" s="347"/>
      <c r="P85" s="347"/>
    </row>
    <row r="86" spans="1:16">
      <c r="A86" s="353" t="s">
        <v>365</v>
      </c>
      <c r="B86" s="382"/>
      <c r="C86" s="370">
        <v>0</v>
      </c>
      <c r="D86" s="381">
        <v>0</v>
      </c>
      <c r="E86" s="370">
        <v>458654</v>
      </c>
      <c r="F86" s="371">
        <v>295342</v>
      </c>
      <c r="G86" s="370">
        <v>1707662</v>
      </c>
      <c r="H86" s="371">
        <v>1235002</v>
      </c>
      <c r="I86" s="370">
        <v>511793</v>
      </c>
      <c r="J86" s="371">
        <v>505487</v>
      </c>
      <c r="K86" s="370">
        <v>249296</v>
      </c>
      <c r="L86" s="371">
        <v>219473</v>
      </c>
      <c r="M86" s="370">
        <v>-7</v>
      </c>
      <c r="N86" s="371">
        <v>0</v>
      </c>
      <c r="O86" s="370">
        <v>2927398</v>
      </c>
      <c r="P86" s="371">
        <v>2255304</v>
      </c>
    </row>
    <row r="87" spans="1:16">
      <c r="C87" s="347"/>
      <c r="D87" s="391"/>
      <c r="E87" s="347"/>
      <c r="F87" s="347"/>
      <c r="G87" s="347"/>
      <c r="H87" s="347"/>
      <c r="I87" s="347"/>
      <c r="J87" s="347"/>
      <c r="K87" s="347"/>
      <c r="L87" s="347"/>
      <c r="M87" s="347"/>
      <c r="N87" s="347"/>
      <c r="O87" s="347"/>
      <c r="P87" s="347"/>
    </row>
    <row r="88" spans="1:16">
      <c r="A88" s="352"/>
      <c r="B88" s="344" t="s">
        <v>329</v>
      </c>
      <c r="C88" s="372">
        <v>0</v>
      </c>
      <c r="D88" s="389">
        <v>0</v>
      </c>
      <c r="E88" s="372">
        <v>30638</v>
      </c>
      <c r="F88" s="390">
        <v>28358</v>
      </c>
      <c r="G88" s="372">
        <v>67468</v>
      </c>
      <c r="H88" s="390">
        <v>58213</v>
      </c>
      <c r="I88" s="372">
        <v>20448</v>
      </c>
      <c r="J88" s="390">
        <v>19485</v>
      </c>
      <c r="K88" s="372">
        <v>7215</v>
      </c>
      <c r="L88" s="390">
        <v>6920</v>
      </c>
      <c r="M88" s="372">
        <v>0</v>
      </c>
      <c r="N88" s="390">
        <v>0</v>
      </c>
      <c r="O88" s="372">
        <v>125769</v>
      </c>
      <c r="P88" s="390">
        <v>112976</v>
      </c>
    </row>
    <row r="89" spans="1:16">
      <c r="A89" s="352"/>
      <c r="B89" s="344" t="s">
        <v>330</v>
      </c>
      <c r="C89" s="372">
        <v>0</v>
      </c>
      <c r="D89" s="389">
        <v>0</v>
      </c>
      <c r="E89" s="372">
        <v>-113232</v>
      </c>
      <c r="F89" s="390">
        <v>-134478</v>
      </c>
      <c r="G89" s="372">
        <v>-317174</v>
      </c>
      <c r="H89" s="390">
        <v>-242042</v>
      </c>
      <c r="I89" s="372">
        <v>-52345</v>
      </c>
      <c r="J89" s="390">
        <v>-52256</v>
      </c>
      <c r="K89" s="372">
        <v>-27376</v>
      </c>
      <c r="L89" s="390">
        <v>-25433</v>
      </c>
      <c r="M89" s="372">
        <v>0</v>
      </c>
      <c r="N89" s="390">
        <v>0</v>
      </c>
      <c r="O89" s="372">
        <v>-510127</v>
      </c>
      <c r="P89" s="390">
        <v>-454209</v>
      </c>
    </row>
    <row r="90" spans="1:16">
      <c r="A90" s="352"/>
      <c r="B90" s="344" t="s">
        <v>331</v>
      </c>
      <c r="C90" s="372">
        <v>0</v>
      </c>
      <c r="D90" s="389">
        <v>0</v>
      </c>
      <c r="E90" s="372">
        <v>-105144</v>
      </c>
      <c r="F90" s="390">
        <v>-65156</v>
      </c>
      <c r="G90" s="372">
        <v>-471957</v>
      </c>
      <c r="H90" s="390">
        <v>-388037</v>
      </c>
      <c r="I90" s="372">
        <v>-76568</v>
      </c>
      <c r="J90" s="390">
        <v>-84332</v>
      </c>
      <c r="K90" s="372">
        <v>-33299</v>
      </c>
      <c r="L90" s="390">
        <v>-35536</v>
      </c>
      <c r="M90" s="372">
        <v>7</v>
      </c>
      <c r="N90" s="390">
        <v>0</v>
      </c>
      <c r="O90" s="372">
        <v>-686961</v>
      </c>
      <c r="P90" s="390">
        <v>-573061</v>
      </c>
    </row>
    <row r="91" spans="1:16">
      <c r="C91" s="347"/>
      <c r="D91" s="391"/>
      <c r="E91" s="347"/>
      <c r="F91" s="347"/>
      <c r="G91" s="347"/>
      <c r="H91" s="347"/>
      <c r="I91" s="347"/>
      <c r="J91" s="347"/>
      <c r="K91" s="347"/>
      <c r="L91" s="347"/>
      <c r="M91" s="347"/>
      <c r="N91" s="347"/>
      <c r="O91" s="347"/>
      <c r="P91" s="347"/>
    </row>
    <row r="92" spans="1:16">
      <c r="A92" s="353" t="s">
        <v>366</v>
      </c>
      <c r="B92" s="382"/>
      <c r="C92" s="370">
        <v>0</v>
      </c>
      <c r="D92" s="381">
        <v>0</v>
      </c>
      <c r="E92" s="370">
        <v>270916</v>
      </c>
      <c r="F92" s="371">
        <v>124066</v>
      </c>
      <c r="G92" s="370">
        <v>985999</v>
      </c>
      <c r="H92" s="371">
        <v>663136</v>
      </c>
      <c r="I92" s="370">
        <v>403328</v>
      </c>
      <c r="J92" s="371">
        <v>388384</v>
      </c>
      <c r="K92" s="370">
        <v>195836</v>
      </c>
      <c r="L92" s="371">
        <v>165424</v>
      </c>
      <c r="M92" s="370">
        <v>0</v>
      </c>
      <c r="N92" s="371">
        <v>0</v>
      </c>
      <c r="O92" s="370">
        <v>1856079</v>
      </c>
      <c r="P92" s="371">
        <v>1341010</v>
      </c>
    </row>
    <row r="93" spans="1:16">
      <c r="C93" s="347"/>
      <c r="D93" s="391"/>
      <c r="E93" s="347"/>
      <c r="F93" s="347"/>
      <c r="G93" s="347"/>
      <c r="H93" s="347"/>
      <c r="I93" s="347"/>
      <c r="J93" s="347"/>
      <c r="K93" s="347"/>
      <c r="L93" s="347"/>
      <c r="M93" s="347"/>
      <c r="N93" s="347"/>
      <c r="O93" s="347"/>
      <c r="P93" s="347"/>
    </row>
    <row r="94" spans="1:16">
      <c r="A94" s="354"/>
      <c r="B94" s="344" t="s">
        <v>332</v>
      </c>
      <c r="C94" s="372">
        <v>0</v>
      </c>
      <c r="D94" s="389">
        <v>0</v>
      </c>
      <c r="E94" s="372">
        <v>-36337</v>
      </c>
      <c r="F94" s="390">
        <v>-30336</v>
      </c>
      <c r="G94" s="372">
        <v>-310444</v>
      </c>
      <c r="H94" s="390">
        <v>-222726</v>
      </c>
      <c r="I94" s="372">
        <v>-89808</v>
      </c>
      <c r="J94" s="390">
        <v>-90703</v>
      </c>
      <c r="K94" s="372">
        <v>-41768</v>
      </c>
      <c r="L94" s="390">
        <v>-39172</v>
      </c>
      <c r="M94" s="372">
        <v>0</v>
      </c>
      <c r="N94" s="390">
        <v>0</v>
      </c>
      <c r="O94" s="372">
        <v>-478357</v>
      </c>
      <c r="P94" s="390">
        <v>-382937</v>
      </c>
    </row>
    <row r="95" spans="1:16">
      <c r="A95" s="354"/>
      <c r="B95" s="344" t="s">
        <v>333</v>
      </c>
      <c r="C95" s="372">
        <v>0</v>
      </c>
      <c r="D95" s="389">
        <v>0</v>
      </c>
      <c r="E95" s="372">
        <v>0</v>
      </c>
      <c r="F95" s="390">
        <v>0</v>
      </c>
      <c r="G95" s="372">
        <v>0</v>
      </c>
      <c r="H95" s="390">
        <v>0</v>
      </c>
      <c r="I95" s="372">
        <v>0</v>
      </c>
      <c r="J95" s="390">
        <v>0</v>
      </c>
      <c r="K95" s="372">
        <v>0</v>
      </c>
      <c r="L95" s="390">
        <v>0</v>
      </c>
      <c r="M95" s="372">
        <v>0</v>
      </c>
      <c r="N95" s="390">
        <v>0</v>
      </c>
      <c r="O95" s="372">
        <v>0</v>
      </c>
      <c r="P95" s="390">
        <v>0</v>
      </c>
    </row>
    <row r="96" spans="1:16" ht="24">
      <c r="A96" s="354"/>
      <c r="B96" s="474" t="s">
        <v>420</v>
      </c>
      <c r="C96" s="372">
        <v>0</v>
      </c>
      <c r="D96" s="389"/>
      <c r="E96" s="372">
        <v>-32206</v>
      </c>
      <c r="F96" s="390">
        <v>-23267</v>
      </c>
      <c r="G96" s="372">
        <v>-96781</v>
      </c>
      <c r="H96" s="390">
        <v>-64988</v>
      </c>
      <c r="I96" s="372">
        <v>-8480</v>
      </c>
      <c r="J96" s="390">
        <v>-5149</v>
      </c>
      <c r="K96" s="372">
        <v>-4195</v>
      </c>
      <c r="L96" s="390">
        <v>-4070</v>
      </c>
      <c r="M96" s="372">
        <v>0</v>
      </c>
      <c r="N96" s="390">
        <v>0</v>
      </c>
      <c r="O96" s="372">
        <v>-141662</v>
      </c>
      <c r="P96" s="390">
        <v>-97474</v>
      </c>
    </row>
    <row r="97" spans="1:16">
      <c r="C97" s="347"/>
      <c r="D97" s="391"/>
      <c r="E97" s="347"/>
      <c r="F97" s="347"/>
      <c r="G97" s="347"/>
      <c r="H97" s="347"/>
      <c r="I97" s="347"/>
      <c r="J97" s="347"/>
      <c r="K97" s="347"/>
      <c r="L97" s="347"/>
      <c r="M97" s="347"/>
      <c r="N97" s="347"/>
      <c r="O97" s="347"/>
      <c r="P97" s="347"/>
    </row>
    <row r="98" spans="1:16">
      <c r="A98" s="353" t="s">
        <v>367</v>
      </c>
      <c r="B98" s="382"/>
      <c r="C98" s="370">
        <v>0</v>
      </c>
      <c r="D98" s="381">
        <v>0</v>
      </c>
      <c r="E98" s="370">
        <v>202373</v>
      </c>
      <c r="F98" s="371">
        <v>70463</v>
      </c>
      <c r="G98" s="370">
        <v>578774</v>
      </c>
      <c r="H98" s="371">
        <v>375422</v>
      </c>
      <c r="I98" s="370">
        <v>305040</v>
      </c>
      <c r="J98" s="371">
        <v>292532</v>
      </c>
      <c r="K98" s="370">
        <v>149873</v>
      </c>
      <c r="L98" s="371">
        <v>122182</v>
      </c>
      <c r="M98" s="370">
        <v>0</v>
      </c>
      <c r="N98" s="371">
        <v>0</v>
      </c>
      <c r="O98" s="370">
        <v>1236060</v>
      </c>
      <c r="P98" s="371">
        <v>860599</v>
      </c>
    </row>
    <row r="99" spans="1:16">
      <c r="A99" s="355"/>
      <c r="B99" s="383"/>
      <c r="C99" s="347"/>
      <c r="D99" s="391"/>
      <c r="E99" s="347"/>
      <c r="F99" s="347"/>
      <c r="G99" s="347"/>
      <c r="H99" s="347"/>
      <c r="I99" s="347"/>
      <c r="J99" s="347"/>
      <c r="K99" s="347"/>
      <c r="L99" s="347"/>
      <c r="M99" s="347"/>
      <c r="N99" s="347"/>
      <c r="O99" s="347"/>
      <c r="P99" s="347"/>
    </row>
    <row r="100" spans="1:16">
      <c r="A100" s="353" t="s">
        <v>368</v>
      </c>
      <c r="B100" s="382"/>
      <c r="C100" s="370">
        <v>0</v>
      </c>
      <c r="D100" s="381">
        <v>0</v>
      </c>
      <c r="E100" s="370">
        <v>33221</v>
      </c>
      <c r="F100" s="371">
        <v>68673</v>
      </c>
      <c r="G100" s="370">
        <v>-184767</v>
      </c>
      <c r="H100" s="371">
        <v>-194884</v>
      </c>
      <c r="I100" s="370">
        <v>-44232</v>
      </c>
      <c r="J100" s="371">
        <v>-43623</v>
      </c>
      <c r="K100" s="370">
        <v>-17622</v>
      </c>
      <c r="L100" s="371">
        <v>-16135</v>
      </c>
      <c r="M100" s="370">
        <v>0</v>
      </c>
      <c r="N100" s="371">
        <v>0</v>
      </c>
      <c r="O100" s="370">
        <v>-213400</v>
      </c>
      <c r="P100" s="371">
        <v>-185969</v>
      </c>
    </row>
    <row r="101" spans="1:16">
      <c r="A101" s="353"/>
      <c r="B101" s="382" t="s">
        <v>111</v>
      </c>
      <c r="C101" s="370">
        <v>0</v>
      </c>
      <c r="D101" s="389">
        <v>0</v>
      </c>
      <c r="E101" s="370">
        <v>14787</v>
      </c>
      <c r="F101" s="392">
        <v>18131</v>
      </c>
      <c r="G101" s="370">
        <v>189504</v>
      </c>
      <c r="H101" s="392">
        <v>131894</v>
      </c>
      <c r="I101" s="370">
        <v>5713</v>
      </c>
      <c r="J101" s="392">
        <v>9133</v>
      </c>
      <c r="K101" s="370">
        <v>3521</v>
      </c>
      <c r="L101" s="392">
        <v>3502</v>
      </c>
      <c r="M101" s="370">
        <v>0</v>
      </c>
      <c r="N101" s="392">
        <v>0</v>
      </c>
      <c r="O101" s="370">
        <v>213525</v>
      </c>
      <c r="P101" s="392">
        <v>162660</v>
      </c>
    </row>
    <row r="102" spans="1:16">
      <c r="A102" s="354"/>
      <c r="B102" s="350" t="s">
        <v>287</v>
      </c>
      <c r="C102" s="372">
        <v>0</v>
      </c>
      <c r="D102" s="389">
        <v>0</v>
      </c>
      <c r="E102" s="372">
        <v>873</v>
      </c>
      <c r="F102" s="390">
        <v>3672</v>
      </c>
      <c r="G102" s="372">
        <v>12658</v>
      </c>
      <c r="H102" s="390">
        <v>10834</v>
      </c>
      <c r="I102" s="372">
        <v>2016</v>
      </c>
      <c r="J102" s="390">
        <v>4446</v>
      </c>
      <c r="K102" s="372">
        <v>337</v>
      </c>
      <c r="L102" s="390">
        <v>511</v>
      </c>
      <c r="M102" s="372"/>
      <c r="N102" s="390"/>
      <c r="O102" s="372">
        <v>15884</v>
      </c>
      <c r="P102" s="390">
        <v>19463</v>
      </c>
    </row>
    <row r="103" spans="1:16">
      <c r="A103" s="354"/>
      <c r="B103" s="350" t="s">
        <v>334</v>
      </c>
      <c r="C103" s="372">
        <v>0</v>
      </c>
      <c r="D103" s="389">
        <v>0</v>
      </c>
      <c r="E103" s="372">
        <v>13914</v>
      </c>
      <c r="F103" s="390">
        <v>14459</v>
      </c>
      <c r="G103" s="372">
        <v>176846</v>
      </c>
      <c r="H103" s="390">
        <v>121060</v>
      </c>
      <c r="I103" s="372">
        <v>3697</v>
      </c>
      <c r="J103" s="390">
        <v>4687</v>
      </c>
      <c r="K103" s="372">
        <v>3184</v>
      </c>
      <c r="L103" s="390">
        <v>2991</v>
      </c>
      <c r="M103" s="372"/>
      <c r="N103" s="390"/>
      <c r="O103" s="372">
        <v>197641</v>
      </c>
      <c r="P103" s="390">
        <v>143197</v>
      </c>
    </row>
    <row r="104" spans="1:16">
      <c r="A104" s="353"/>
      <c r="B104" s="382" t="s">
        <v>133</v>
      </c>
      <c r="C104" s="370">
        <v>0</v>
      </c>
      <c r="D104" s="389">
        <v>0</v>
      </c>
      <c r="E104" s="370">
        <v>-122168</v>
      </c>
      <c r="F104" s="392">
        <v>-94732</v>
      </c>
      <c r="G104" s="370">
        <v>-372619</v>
      </c>
      <c r="H104" s="392">
        <v>-317381</v>
      </c>
      <c r="I104" s="370">
        <v>-49047</v>
      </c>
      <c r="J104" s="392">
        <v>-51877</v>
      </c>
      <c r="K104" s="370">
        <v>-21813</v>
      </c>
      <c r="L104" s="392">
        <v>-19831</v>
      </c>
      <c r="M104" s="370">
        <v>0</v>
      </c>
      <c r="N104" s="392">
        <v>0</v>
      </c>
      <c r="O104" s="370">
        <v>-565647</v>
      </c>
      <c r="P104" s="392">
        <v>-483821</v>
      </c>
    </row>
    <row r="105" spans="1:16">
      <c r="A105" s="354"/>
      <c r="B105" s="350" t="s">
        <v>335</v>
      </c>
      <c r="C105" s="372">
        <v>0</v>
      </c>
      <c r="D105" s="389">
        <v>0</v>
      </c>
      <c r="E105" s="372">
        <v>-2136</v>
      </c>
      <c r="F105" s="390">
        <v>-76</v>
      </c>
      <c r="G105" s="372">
        <v>-40260</v>
      </c>
      <c r="H105" s="390">
        <v>-73214</v>
      </c>
      <c r="I105" s="372">
        <v>-5315</v>
      </c>
      <c r="J105" s="390">
        <v>-10128</v>
      </c>
      <c r="K105" s="372">
        <v>-600</v>
      </c>
      <c r="L105" s="390">
        <v>-1413</v>
      </c>
      <c r="M105" s="372"/>
      <c r="N105" s="390"/>
      <c r="O105" s="372">
        <v>-48311</v>
      </c>
      <c r="P105" s="390">
        <v>-84831</v>
      </c>
    </row>
    <row r="106" spans="1:16">
      <c r="A106" s="354"/>
      <c r="B106" s="350" t="s">
        <v>336</v>
      </c>
      <c r="C106" s="372">
        <v>0</v>
      </c>
      <c r="D106" s="389">
        <v>0</v>
      </c>
      <c r="E106" s="372">
        <v>0</v>
      </c>
      <c r="F106" s="390">
        <v>0</v>
      </c>
      <c r="G106" s="372">
        <v>-58831</v>
      </c>
      <c r="H106" s="390">
        <v>-54301</v>
      </c>
      <c r="I106" s="372">
        <v>-19397</v>
      </c>
      <c r="J106" s="390">
        <v>-28400</v>
      </c>
      <c r="K106" s="372">
        <v>-12549</v>
      </c>
      <c r="L106" s="390">
        <v>-18768</v>
      </c>
      <c r="M106" s="372"/>
      <c r="N106" s="390"/>
      <c r="O106" s="372">
        <v>-90777</v>
      </c>
      <c r="P106" s="390">
        <v>-101469</v>
      </c>
    </row>
    <row r="107" spans="1:16">
      <c r="A107" s="354"/>
      <c r="B107" s="350" t="s">
        <v>156</v>
      </c>
      <c r="C107" s="372">
        <v>0</v>
      </c>
      <c r="D107" s="389">
        <v>0</v>
      </c>
      <c r="E107" s="372">
        <v>-120032</v>
      </c>
      <c r="F107" s="390">
        <v>-94656</v>
      </c>
      <c r="G107" s="372">
        <v>-273528</v>
      </c>
      <c r="H107" s="390">
        <v>-189866</v>
      </c>
      <c r="I107" s="372">
        <v>-24335</v>
      </c>
      <c r="J107" s="390">
        <v>-13349</v>
      </c>
      <c r="K107" s="372">
        <v>-8664</v>
      </c>
      <c r="L107" s="390">
        <v>350</v>
      </c>
      <c r="M107" s="372"/>
      <c r="N107" s="390"/>
      <c r="O107" s="372">
        <v>-426559</v>
      </c>
      <c r="P107" s="390">
        <v>-297521</v>
      </c>
    </row>
    <row r="108" spans="1:16">
      <c r="A108" s="354"/>
      <c r="B108" s="344" t="s">
        <v>337</v>
      </c>
      <c r="C108" s="372">
        <v>0</v>
      </c>
      <c r="D108" s="389">
        <v>0</v>
      </c>
      <c r="E108" s="372">
        <v>146455</v>
      </c>
      <c r="F108" s="390">
        <v>139209</v>
      </c>
      <c r="G108" s="372">
        <v>0</v>
      </c>
      <c r="H108" s="390">
        <v>0</v>
      </c>
      <c r="I108" s="372">
        <v>0</v>
      </c>
      <c r="J108" s="390">
        <v>0</v>
      </c>
      <c r="K108" s="372">
        <v>0</v>
      </c>
      <c r="L108" s="390">
        <v>0</v>
      </c>
      <c r="M108" s="372">
        <v>0</v>
      </c>
      <c r="N108" s="390">
        <v>0</v>
      </c>
      <c r="O108" s="372">
        <v>146455</v>
      </c>
      <c r="P108" s="390">
        <v>139209</v>
      </c>
    </row>
    <row r="109" spans="1:16">
      <c r="A109" s="354"/>
      <c r="B109" s="382" t="s">
        <v>338</v>
      </c>
      <c r="C109" s="370">
        <v>0</v>
      </c>
      <c r="D109" s="381">
        <v>0</v>
      </c>
      <c r="E109" s="370">
        <v>-5853</v>
      </c>
      <c r="F109" s="371">
        <v>6065</v>
      </c>
      <c r="G109" s="370">
        <v>-1652</v>
      </c>
      <c r="H109" s="371">
        <v>-9397</v>
      </c>
      <c r="I109" s="370">
        <v>-898</v>
      </c>
      <c r="J109" s="371">
        <v>-879</v>
      </c>
      <c r="K109" s="370">
        <v>670</v>
      </c>
      <c r="L109" s="371">
        <v>194</v>
      </c>
      <c r="M109" s="370">
        <v>0</v>
      </c>
      <c r="N109" s="371">
        <v>0</v>
      </c>
      <c r="O109" s="370">
        <v>-7733</v>
      </c>
      <c r="P109" s="371">
        <v>-4017</v>
      </c>
    </row>
    <row r="110" spans="1:16">
      <c r="A110" s="354"/>
      <c r="B110" s="350" t="s">
        <v>339</v>
      </c>
      <c r="C110" s="372">
        <v>0</v>
      </c>
      <c r="D110" s="389">
        <v>0</v>
      </c>
      <c r="E110" s="372">
        <v>451</v>
      </c>
      <c r="F110" s="390">
        <v>13792</v>
      </c>
      <c r="G110" s="372">
        <v>151479</v>
      </c>
      <c r="H110" s="390">
        <v>142682</v>
      </c>
      <c r="I110" s="372">
        <v>5263</v>
      </c>
      <c r="J110" s="390">
        <v>3791</v>
      </c>
      <c r="K110" s="372">
        <v>1773</v>
      </c>
      <c r="L110" s="390">
        <v>1433</v>
      </c>
      <c r="M110" s="372">
        <v>-1</v>
      </c>
      <c r="N110" s="390">
        <v>0</v>
      </c>
      <c r="O110" s="372">
        <v>158965</v>
      </c>
      <c r="P110" s="390">
        <v>161698</v>
      </c>
    </row>
    <row r="111" spans="1:16">
      <c r="A111" s="354"/>
      <c r="B111" s="350" t="s">
        <v>340</v>
      </c>
      <c r="C111" s="372">
        <v>0</v>
      </c>
      <c r="D111" s="389">
        <v>0</v>
      </c>
      <c r="E111" s="372">
        <v>-6304</v>
      </c>
      <c r="F111" s="390">
        <v>-7727</v>
      </c>
      <c r="G111" s="372">
        <v>-153131</v>
      </c>
      <c r="H111" s="390">
        <v>-152079</v>
      </c>
      <c r="I111" s="372">
        <v>-6161</v>
      </c>
      <c r="J111" s="390">
        <v>-4670</v>
      </c>
      <c r="K111" s="372">
        <v>-1103</v>
      </c>
      <c r="L111" s="390">
        <v>-1239</v>
      </c>
      <c r="M111" s="372">
        <v>1</v>
      </c>
      <c r="N111" s="390">
        <v>0</v>
      </c>
      <c r="O111" s="372">
        <v>-166698</v>
      </c>
      <c r="P111" s="390">
        <v>-165715</v>
      </c>
    </row>
    <row r="112" spans="1:16">
      <c r="C112" s="347"/>
      <c r="D112" s="391"/>
      <c r="E112" s="340"/>
      <c r="F112" s="340"/>
      <c r="G112" s="340"/>
      <c r="H112" s="340"/>
      <c r="I112" s="340"/>
      <c r="J112" s="340"/>
      <c r="K112" s="340"/>
      <c r="L112" s="340"/>
      <c r="M112" s="340"/>
      <c r="N112" s="340"/>
      <c r="O112" s="340"/>
      <c r="P112" s="340"/>
    </row>
    <row r="113" spans="1:16" ht="24">
      <c r="A113" s="356"/>
      <c r="B113" s="344" t="s">
        <v>341</v>
      </c>
      <c r="C113" s="372">
        <v>0</v>
      </c>
      <c r="D113" s="389">
        <v>0</v>
      </c>
      <c r="E113" s="372">
        <v>8</v>
      </c>
      <c r="F113" s="390">
        <v>0</v>
      </c>
      <c r="G113" s="372">
        <v>0</v>
      </c>
      <c r="H113" s="390">
        <v>0</v>
      </c>
      <c r="I113" s="372">
        <v>0</v>
      </c>
      <c r="J113" s="390">
        <v>-9</v>
      </c>
      <c r="K113" s="372">
        <v>0</v>
      </c>
      <c r="L113" s="390">
        <v>0</v>
      </c>
      <c r="M113" s="372">
        <v>0</v>
      </c>
      <c r="N113" s="390">
        <v>0</v>
      </c>
      <c r="O113" s="372">
        <v>8</v>
      </c>
      <c r="P113" s="390">
        <v>-9</v>
      </c>
    </row>
    <row r="114" spans="1:16">
      <c r="A114" s="357"/>
      <c r="B114" s="344" t="s">
        <v>342</v>
      </c>
      <c r="C114" s="370">
        <v>0</v>
      </c>
      <c r="D114" s="388">
        <v>0</v>
      </c>
      <c r="E114" s="370">
        <v>0</v>
      </c>
      <c r="F114" s="369">
        <v>0</v>
      </c>
      <c r="G114" s="370">
        <v>0</v>
      </c>
      <c r="H114" s="369">
        <v>391</v>
      </c>
      <c r="I114" s="370">
        <v>4</v>
      </c>
      <c r="J114" s="369">
        <v>9</v>
      </c>
      <c r="K114" s="370">
        <v>0</v>
      </c>
      <c r="L114" s="369">
        <v>-6</v>
      </c>
      <c r="M114" s="370">
        <v>0</v>
      </c>
      <c r="N114" s="369">
        <v>0</v>
      </c>
      <c r="O114" s="370">
        <v>4</v>
      </c>
      <c r="P114" s="369">
        <v>394</v>
      </c>
    </row>
    <row r="115" spans="1:16">
      <c r="A115" s="353"/>
      <c r="B115" s="350" t="s">
        <v>343</v>
      </c>
      <c r="C115" s="372">
        <v>0</v>
      </c>
      <c r="D115" s="389">
        <v>0</v>
      </c>
      <c r="E115" s="372">
        <v>0</v>
      </c>
      <c r="F115" s="390">
        <v>0</v>
      </c>
      <c r="G115" s="372">
        <v>0</v>
      </c>
      <c r="H115" s="390">
        <v>0</v>
      </c>
      <c r="I115" s="372">
        <v>2</v>
      </c>
      <c r="J115" s="390">
        <v>9</v>
      </c>
      <c r="K115" s="372">
        <v>0</v>
      </c>
      <c r="L115" s="390">
        <v>0</v>
      </c>
      <c r="M115" s="372">
        <v>0</v>
      </c>
      <c r="N115" s="390">
        <v>0</v>
      </c>
      <c r="O115" s="372">
        <v>2</v>
      </c>
      <c r="P115" s="390">
        <v>9</v>
      </c>
    </row>
    <row r="116" spans="1:16">
      <c r="A116" s="353"/>
      <c r="B116" s="350" t="s">
        <v>344</v>
      </c>
      <c r="C116" s="372">
        <v>0</v>
      </c>
      <c r="D116" s="389">
        <v>0</v>
      </c>
      <c r="E116" s="372">
        <v>0</v>
      </c>
      <c r="F116" s="390">
        <v>0</v>
      </c>
      <c r="G116" s="372">
        <v>0</v>
      </c>
      <c r="H116" s="390">
        <v>391</v>
      </c>
      <c r="I116" s="372">
        <v>2</v>
      </c>
      <c r="J116" s="390">
        <v>0</v>
      </c>
      <c r="K116" s="372">
        <v>0</v>
      </c>
      <c r="L116" s="390">
        <v>-6</v>
      </c>
      <c r="M116" s="372">
        <v>0</v>
      </c>
      <c r="N116" s="390">
        <v>0</v>
      </c>
      <c r="O116" s="372">
        <v>2</v>
      </c>
      <c r="P116" s="390">
        <v>385</v>
      </c>
    </row>
    <row r="117" spans="1:16">
      <c r="C117" s="347"/>
      <c r="D117" s="391"/>
      <c r="E117" s="347"/>
      <c r="F117" s="347"/>
      <c r="G117" s="347"/>
      <c r="H117" s="347"/>
      <c r="I117" s="347"/>
      <c r="J117" s="347"/>
      <c r="K117" s="347"/>
      <c r="L117" s="347"/>
      <c r="O117" s="347"/>
      <c r="P117" s="347"/>
    </row>
    <row r="118" spans="1:16">
      <c r="A118" s="353" t="s">
        <v>376</v>
      </c>
      <c r="B118" s="382"/>
      <c r="C118" s="370">
        <v>0</v>
      </c>
      <c r="D118" s="388">
        <v>0</v>
      </c>
      <c r="E118" s="370">
        <v>235602</v>
      </c>
      <c r="F118" s="369">
        <v>139136</v>
      </c>
      <c r="G118" s="370">
        <v>394007</v>
      </c>
      <c r="H118" s="369">
        <v>180929</v>
      </c>
      <c r="I118" s="370">
        <v>260812</v>
      </c>
      <c r="J118" s="369">
        <v>248909</v>
      </c>
      <c r="K118" s="370">
        <v>132251</v>
      </c>
      <c r="L118" s="369">
        <v>106041</v>
      </c>
      <c r="M118" s="370">
        <v>0</v>
      </c>
      <c r="N118" s="369">
        <v>0</v>
      </c>
      <c r="O118" s="370">
        <v>1022672</v>
      </c>
      <c r="P118" s="369">
        <v>675015</v>
      </c>
    </row>
    <row r="119" spans="1:16">
      <c r="C119" s="347"/>
      <c r="D119" s="391"/>
      <c r="E119" s="347"/>
      <c r="F119" s="347"/>
      <c r="G119" s="347"/>
      <c r="H119" s="347"/>
      <c r="I119" s="347"/>
      <c r="J119" s="347"/>
      <c r="K119" s="347"/>
      <c r="L119" s="347"/>
      <c r="M119" s="347"/>
      <c r="N119" s="347"/>
      <c r="O119" s="347"/>
      <c r="P119" s="347"/>
    </row>
    <row r="120" spans="1:16">
      <c r="A120" s="354"/>
      <c r="B120" s="344" t="s">
        <v>345</v>
      </c>
      <c r="C120" s="372">
        <v>0</v>
      </c>
      <c r="D120" s="389">
        <v>0</v>
      </c>
      <c r="E120" s="372">
        <v>-67438</v>
      </c>
      <c r="F120" s="390">
        <v>-61669</v>
      </c>
      <c r="G120" s="372">
        <v>-124617</v>
      </c>
      <c r="H120" s="390">
        <v>-51603</v>
      </c>
      <c r="I120" s="372">
        <v>-84067</v>
      </c>
      <c r="J120" s="390">
        <v>-92964</v>
      </c>
      <c r="K120" s="372">
        <v>-40827</v>
      </c>
      <c r="L120" s="390">
        <v>-32357</v>
      </c>
      <c r="M120" s="372">
        <v>0</v>
      </c>
      <c r="N120" s="390">
        <v>0</v>
      </c>
      <c r="O120" s="372">
        <v>-316949</v>
      </c>
      <c r="P120" s="390">
        <v>-238593</v>
      </c>
    </row>
    <row r="121" spans="1:16">
      <c r="C121" s="347"/>
      <c r="D121" s="391"/>
      <c r="E121" s="347"/>
      <c r="F121" s="347"/>
      <c r="G121" s="347"/>
      <c r="H121" s="347"/>
      <c r="I121" s="347"/>
      <c r="J121" s="347"/>
      <c r="K121" s="347"/>
      <c r="L121" s="347"/>
      <c r="M121" s="347"/>
      <c r="N121" s="347"/>
      <c r="O121" s="347"/>
      <c r="P121" s="347"/>
    </row>
    <row r="122" spans="1:16">
      <c r="A122" s="353" t="s">
        <v>370</v>
      </c>
      <c r="B122" s="382"/>
      <c r="C122" s="370">
        <v>0</v>
      </c>
      <c r="D122" s="381">
        <v>0</v>
      </c>
      <c r="E122" s="370">
        <v>168164</v>
      </c>
      <c r="F122" s="371">
        <v>77467</v>
      </c>
      <c r="G122" s="370">
        <v>269390</v>
      </c>
      <c r="H122" s="371">
        <v>129326</v>
      </c>
      <c r="I122" s="370">
        <v>176745</v>
      </c>
      <c r="J122" s="371">
        <v>155945</v>
      </c>
      <c r="K122" s="370">
        <v>91424</v>
      </c>
      <c r="L122" s="371">
        <v>73684</v>
      </c>
      <c r="M122" s="370">
        <v>0</v>
      </c>
      <c r="N122" s="371">
        <v>0</v>
      </c>
      <c r="O122" s="370">
        <v>705723</v>
      </c>
      <c r="P122" s="371">
        <v>436422</v>
      </c>
    </row>
    <row r="123" spans="1:16">
      <c r="A123" s="354"/>
      <c r="B123" s="344" t="s">
        <v>346</v>
      </c>
      <c r="C123" s="372">
        <v>0</v>
      </c>
      <c r="D123" s="389">
        <v>0</v>
      </c>
      <c r="E123" s="372">
        <v>0</v>
      </c>
      <c r="F123" s="390">
        <v>0</v>
      </c>
      <c r="G123" s="372">
        <v>0</v>
      </c>
      <c r="H123" s="390">
        <v>0</v>
      </c>
      <c r="I123" s="372">
        <v>0</v>
      </c>
      <c r="J123" s="390">
        <v>0</v>
      </c>
      <c r="K123" s="372">
        <v>0</v>
      </c>
      <c r="L123" s="390">
        <v>0</v>
      </c>
      <c r="M123" s="372">
        <v>0</v>
      </c>
      <c r="N123" s="390">
        <v>0</v>
      </c>
      <c r="O123" s="372">
        <v>0</v>
      </c>
      <c r="P123" s="390">
        <v>0</v>
      </c>
    </row>
    <row r="124" spans="1:16">
      <c r="A124" s="353" t="s">
        <v>110</v>
      </c>
      <c r="B124" s="344"/>
      <c r="C124" s="370">
        <v>0</v>
      </c>
      <c r="D124" s="381">
        <v>0</v>
      </c>
      <c r="E124" s="370">
        <v>168164</v>
      </c>
      <c r="F124" s="371">
        <v>77467</v>
      </c>
      <c r="G124" s="370">
        <v>269390</v>
      </c>
      <c r="H124" s="371">
        <v>129326</v>
      </c>
      <c r="I124" s="370">
        <v>176745</v>
      </c>
      <c r="J124" s="371">
        <v>155945</v>
      </c>
      <c r="K124" s="370">
        <v>91424</v>
      </c>
      <c r="L124" s="371">
        <v>73684</v>
      </c>
      <c r="M124" s="370">
        <v>0</v>
      </c>
      <c r="N124" s="371">
        <v>0</v>
      </c>
      <c r="O124" s="370">
        <v>705723</v>
      </c>
      <c r="P124" s="371">
        <v>436422</v>
      </c>
    </row>
    <row r="125" spans="1:16">
      <c r="C125" s="347"/>
    </row>
    <row r="126" spans="1:16">
      <c r="C126" s="347"/>
    </row>
    <row r="127" spans="1:16">
      <c r="C127" s="374"/>
    </row>
    <row r="128" spans="1:16">
      <c r="A128" s="551" t="s">
        <v>94</v>
      </c>
      <c r="B128" s="552"/>
      <c r="C128" s="545" t="s">
        <v>23</v>
      </c>
      <c r="D128" s="546"/>
      <c r="E128" s="545" t="s">
        <v>10</v>
      </c>
      <c r="F128" s="546"/>
      <c r="G128" s="545" t="s">
        <v>55</v>
      </c>
      <c r="H128" s="546"/>
      <c r="I128" s="545" t="s">
        <v>14</v>
      </c>
      <c r="J128" s="546"/>
      <c r="K128" s="545" t="s">
        <v>56</v>
      </c>
      <c r="L128" s="546"/>
      <c r="M128" s="545" t="s">
        <v>381</v>
      </c>
      <c r="N128" s="546"/>
      <c r="O128" s="545" t="s">
        <v>20</v>
      </c>
      <c r="P128" s="546"/>
    </row>
    <row r="129" spans="1:16">
      <c r="A129" s="553" t="s">
        <v>371</v>
      </c>
      <c r="B129" s="558"/>
      <c r="C129" s="358" t="str">
        <f t="shared" ref="C129:P129" si="1">C71</f>
        <v>09/30/2019</v>
      </c>
      <c r="D129" s="359" t="str">
        <f t="shared" si="1"/>
        <v>09/30/2018</v>
      </c>
      <c r="E129" s="358" t="str">
        <f t="shared" si="1"/>
        <v>09/30/2019</v>
      </c>
      <c r="F129" s="359" t="str">
        <f t="shared" si="1"/>
        <v>09/30/2018</v>
      </c>
      <c r="G129" s="358" t="str">
        <f t="shared" si="1"/>
        <v>09/30/2019</v>
      </c>
      <c r="H129" s="359" t="str">
        <f t="shared" si="1"/>
        <v>09/30/2018</v>
      </c>
      <c r="I129" s="358" t="str">
        <f t="shared" si="1"/>
        <v>09/30/2019</v>
      </c>
      <c r="J129" s="359" t="str">
        <f t="shared" si="1"/>
        <v>09/30/2018</v>
      </c>
      <c r="K129" s="358" t="str">
        <f t="shared" si="1"/>
        <v>09/30/2019</v>
      </c>
      <c r="L129" s="359" t="str">
        <f t="shared" si="1"/>
        <v>09/30/2018</v>
      </c>
      <c r="M129" s="358" t="str">
        <f t="shared" si="1"/>
        <v>09/30/2019</v>
      </c>
      <c r="N129" s="359" t="str">
        <f t="shared" si="1"/>
        <v>09/30/2018</v>
      </c>
      <c r="O129" s="358" t="str">
        <f t="shared" si="1"/>
        <v>09/30/2019</v>
      </c>
      <c r="P129" s="359" t="str">
        <f t="shared" si="1"/>
        <v>09/30/2018</v>
      </c>
    </row>
    <row r="130" spans="1:16">
      <c r="A130" s="559"/>
      <c r="B130" s="560"/>
      <c r="C130" s="360" t="s">
        <v>372</v>
      </c>
      <c r="D130" s="361" t="s">
        <v>372</v>
      </c>
      <c r="E130" s="360" t="s">
        <v>372</v>
      </c>
      <c r="F130" s="361" t="s">
        <v>372</v>
      </c>
      <c r="G130" s="360" t="s">
        <v>372</v>
      </c>
      <c r="H130" s="361" t="s">
        <v>372</v>
      </c>
      <c r="I130" s="360" t="s">
        <v>372</v>
      </c>
      <c r="J130" s="361" t="s">
        <v>372</v>
      </c>
      <c r="K130" s="360" t="s">
        <v>372</v>
      </c>
      <c r="L130" s="361" t="s">
        <v>372</v>
      </c>
      <c r="M130" s="360" t="s">
        <v>372</v>
      </c>
      <c r="N130" s="361" t="s">
        <v>372</v>
      </c>
      <c r="O130" s="360" t="s">
        <v>372</v>
      </c>
      <c r="P130" s="361" t="s">
        <v>372</v>
      </c>
    </row>
    <row r="131" spans="1:16">
      <c r="L131" s="363"/>
    </row>
    <row r="132" spans="1:16">
      <c r="A132" s="353"/>
      <c r="B132" s="350" t="s">
        <v>348</v>
      </c>
      <c r="C132" s="416">
        <v>0</v>
      </c>
      <c r="D132" s="417">
        <v>0</v>
      </c>
      <c r="E132" s="362">
        <v>88769</v>
      </c>
      <c r="F132" s="390">
        <v>23003</v>
      </c>
      <c r="G132" s="362">
        <v>230684</v>
      </c>
      <c r="H132" s="390">
        <v>-81671</v>
      </c>
      <c r="I132" s="362">
        <v>200475</v>
      </c>
      <c r="J132" s="390">
        <v>213291</v>
      </c>
      <c r="K132" s="362">
        <v>169640</v>
      </c>
      <c r="L132" s="390">
        <v>120044</v>
      </c>
      <c r="M132" s="372">
        <v>0</v>
      </c>
      <c r="N132" s="389">
        <v>0</v>
      </c>
      <c r="O132" s="372">
        <v>689568</v>
      </c>
      <c r="P132" s="363">
        <v>274667</v>
      </c>
    </row>
    <row r="133" spans="1:16">
      <c r="A133" s="353"/>
      <c r="B133" s="350" t="s">
        <v>349</v>
      </c>
      <c r="C133" s="416">
        <v>0</v>
      </c>
      <c r="D133" s="417">
        <v>0</v>
      </c>
      <c r="E133" s="362">
        <v>-132496</v>
      </c>
      <c r="F133" s="390">
        <v>-44244</v>
      </c>
      <c r="G133" s="362">
        <v>-511255</v>
      </c>
      <c r="H133" s="390">
        <v>-286550</v>
      </c>
      <c r="I133" s="362">
        <v>-243642</v>
      </c>
      <c r="J133" s="390">
        <v>-238329</v>
      </c>
      <c r="K133" s="362">
        <v>-121909</v>
      </c>
      <c r="L133" s="390">
        <v>-71427</v>
      </c>
      <c r="M133" s="372">
        <v>0</v>
      </c>
      <c r="N133" s="389">
        <v>0</v>
      </c>
      <c r="O133" s="372">
        <v>-1009302</v>
      </c>
      <c r="P133" s="363">
        <v>-640550</v>
      </c>
    </row>
    <row r="134" spans="1:16">
      <c r="A134" s="353"/>
      <c r="B134" s="350" t="s">
        <v>350</v>
      </c>
      <c r="C134" s="416">
        <v>0</v>
      </c>
      <c r="D134" s="417">
        <v>0</v>
      </c>
      <c r="E134" s="362">
        <v>59585</v>
      </c>
      <c r="F134" s="390">
        <v>-75</v>
      </c>
      <c r="G134" s="362">
        <v>226519</v>
      </c>
      <c r="H134" s="390">
        <v>614175</v>
      </c>
      <c r="I134" s="362">
        <v>-62672</v>
      </c>
      <c r="J134" s="390">
        <v>-15112</v>
      </c>
      <c r="K134" s="362">
        <v>-54302</v>
      </c>
      <c r="L134" s="390">
        <v>-93396</v>
      </c>
      <c r="M134" s="372">
        <v>0</v>
      </c>
      <c r="N134" s="389">
        <v>0</v>
      </c>
      <c r="O134" s="372">
        <v>169130</v>
      </c>
      <c r="P134" s="363">
        <v>505592</v>
      </c>
    </row>
    <row r="140" spans="1:16">
      <c r="E140" s="384"/>
      <c r="F140" s="384"/>
      <c r="G140" s="384"/>
      <c r="H140" s="384"/>
      <c r="I140" s="384"/>
      <c r="J140" s="384"/>
    </row>
    <row r="141" spans="1:16">
      <c r="E141" s="384"/>
      <c r="F141" s="384"/>
      <c r="G141" s="384"/>
      <c r="H141" s="384"/>
      <c r="I141" s="384"/>
      <c r="J141" s="384"/>
    </row>
    <row r="142" spans="1:16">
      <c r="E142" s="384"/>
      <c r="F142" s="384"/>
      <c r="G142" s="384"/>
      <c r="H142" s="384"/>
      <c r="I142" s="384"/>
      <c r="J142" s="384"/>
    </row>
    <row r="143" spans="1:16">
      <c r="E143" s="384"/>
      <c r="F143" s="384"/>
      <c r="G143" s="384"/>
      <c r="H143" s="384"/>
      <c r="I143" s="384"/>
      <c r="J143" s="384"/>
    </row>
  </sheetData>
  <mergeCells count="41">
    <mergeCell ref="A129:B130"/>
    <mergeCell ref="C69:P69"/>
    <mergeCell ref="A70:B70"/>
    <mergeCell ref="O70:P70"/>
    <mergeCell ref="A71:B72"/>
    <mergeCell ref="A128:B128"/>
    <mergeCell ref="C128:D128"/>
    <mergeCell ref="E128:F128"/>
    <mergeCell ref="G128:H128"/>
    <mergeCell ref="O128:P128"/>
    <mergeCell ref="C70:D70"/>
    <mergeCell ref="E70:F70"/>
    <mergeCell ref="I128:J128"/>
    <mergeCell ref="G70:H70"/>
    <mergeCell ref="M128:N128"/>
    <mergeCell ref="K70:L70"/>
    <mergeCell ref="O32:P32"/>
    <mergeCell ref="C31:P31"/>
    <mergeCell ref="E32:F32"/>
    <mergeCell ref="A31:B31"/>
    <mergeCell ref="A32:B32"/>
    <mergeCell ref="C32:D32"/>
    <mergeCell ref="G32:H32"/>
    <mergeCell ref="I32:J32"/>
    <mergeCell ref="K32:L32"/>
    <mergeCell ref="M32:N32"/>
    <mergeCell ref="A2:B2"/>
    <mergeCell ref="C2:P2"/>
    <mergeCell ref="A3:B3"/>
    <mergeCell ref="C3:D3"/>
    <mergeCell ref="E3:F3"/>
    <mergeCell ref="G3:H3"/>
    <mergeCell ref="I3:J3"/>
    <mergeCell ref="M3:N3"/>
    <mergeCell ref="K3:L3"/>
    <mergeCell ref="O3:P3"/>
    <mergeCell ref="K128:L128"/>
    <mergeCell ref="M70:N70"/>
    <mergeCell ref="A4:B5"/>
    <mergeCell ref="A33:B34"/>
    <mergeCell ref="I70:J70"/>
  </mergeCell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41"/>
  <sheetViews>
    <sheetView showGridLines="0" workbookViewId="0"/>
  </sheetViews>
  <sheetFormatPr baseColWidth="10" defaultColWidth="4" defaultRowHeight="10.5"/>
  <cols>
    <col min="1" max="1" width="3.42578125" style="23" customWidth="1"/>
    <col min="2" max="2" width="31.5703125" style="23" customWidth="1"/>
    <col min="3" max="3" width="16.85546875" style="23" customWidth="1"/>
    <col min="4" max="7" width="12" style="23" customWidth="1"/>
    <col min="8" max="8" width="1.28515625" style="23" customWidth="1"/>
    <col min="9" max="9" width="1.140625" style="23" customWidth="1"/>
    <col min="10" max="10" width="8.42578125" style="23" customWidth="1"/>
    <col min="11" max="11" width="11" style="23" customWidth="1"/>
    <col min="12" max="12" width="11.85546875" style="23" customWidth="1"/>
    <col min="13" max="13" width="8.7109375" style="23" customWidth="1"/>
    <col min="14" max="14" width="7.85546875" style="23" customWidth="1"/>
    <col min="15" max="15" width="8.140625" style="23" customWidth="1"/>
    <col min="16" max="16384" width="4" style="23"/>
  </cols>
  <sheetData>
    <row r="3" spans="1:16" s="1" customFormat="1" ht="14.25">
      <c r="B3" s="505" t="s">
        <v>57</v>
      </c>
      <c r="C3" s="302" t="s">
        <v>58</v>
      </c>
      <c r="D3" s="505" t="s">
        <v>61</v>
      </c>
      <c r="E3" s="505"/>
      <c r="F3" s="505" t="s">
        <v>62</v>
      </c>
      <c r="G3" s="505"/>
      <c r="H3" s="2"/>
      <c r="I3" s="2"/>
      <c r="J3" s="2"/>
      <c r="K3" s="2"/>
      <c r="M3" s="3"/>
      <c r="N3" s="3"/>
      <c r="O3" s="3"/>
    </row>
    <row r="4" spans="1:16" s="1" customFormat="1" ht="14.25">
      <c r="B4" s="505"/>
      <c r="C4" s="302" t="s">
        <v>59</v>
      </c>
      <c r="D4" s="505" t="s">
        <v>29</v>
      </c>
      <c r="E4" s="505"/>
      <c r="F4" s="505" t="s">
        <v>63</v>
      </c>
      <c r="G4" s="505"/>
      <c r="H4" s="2"/>
      <c r="I4" s="2"/>
      <c r="J4" s="2"/>
      <c r="K4" s="2"/>
      <c r="M4" s="3"/>
      <c r="N4" s="3"/>
      <c r="O4" s="3"/>
    </row>
    <row r="5" spans="1:16" s="1" customFormat="1" ht="14.25">
      <c r="B5" s="505"/>
      <c r="C5" s="302" t="s">
        <v>60</v>
      </c>
      <c r="D5" s="127">
        <v>2019</v>
      </c>
      <c r="E5" s="127">
        <v>2018</v>
      </c>
      <c r="F5" s="127">
        <v>2019</v>
      </c>
      <c r="G5" s="127">
        <v>2018</v>
      </c>
      <c r="H5" s="2"/>
      <c r="I5" s="2"/>
      <c r="J5" s="2"/>
      <c r="K5" s="2"/>
      <c r="M5" s="3"/>
      <c r="N5" s="3"/>
      <c r="O5" s="3"/>
    </row>
    <row r="6" spans="1:16" s="8" customFormat="1" ht="17.25" customHeight="1">
      <c r="B6" s="122" t="s">
        <v>223</v>
      </c>
      <c r="C6" s="122" t="s">
        <v>278</v>
      </c>
      <c r="D6" s="123">
        <v>5251.01</v>
      </c>
      <c r="E6" s="123">
        <v>5194.402</v>
      </c>
      <c r="F6" s="124">
        <v>5.3999999999999999E-2</v>
      </c>
      <c r="G6" s="124">
        <v>5.0999999999999997E-2</v>
      </c>
      <c r="H6" s="2"/>
      <c r="I6" s="15"/>
      <c r="J6" s="86"/>
      <c r="K6" s="55"/>
      <c r="M6" s="3"/>
      <c r="N6" s="85"/>
      <c r="O6" s="85"/>
      <c r="P6" s="16"/>
    </row>
    <row r="7" spans="1:16" s="8" customFormat="1" ht="17.25" customHeight="1">
      <c r="B7" s="122" t="s">
        <v>224</v>
      </c>
      <c r="C7" s="122" t="s">
        <v>278</v>
      </c>
      <c r="D7" s="123">
        <v>1965.671</v>
      </c>
      <c r="E7" s="123">
        <v>2330.44</v>
      </c>
      <c r="F7" s="124">
        <v>0.02</v>
      </c>
      <c r="G7" s="124">
        <v>2.3E-2</v>
      </c>
      <c r="H7" s="2"/>
      <c r="I7" s="15"/>
      <c r="J7" s="86"/>
      <c r="K7" s="55"/>
      <c r="M7" s="3"/>
      <c r="N7" s="85"/>
      <c r="O7" s="85"/>
      <c r="P7" s="16"/>
    </row>
    <row r="8" spans="1:16" s="8" customFormat="1" ht="17.25" customHeight="1">
      <c r="B8" s="122" t="s">
        <v>279</v>
      </c>
      <c r="C8" s="122" t="s">
        <v>278</v>
      </c>
      <c r="D8" s="123">
        <v>2757.07</v>
      </c>
      <c r="E8" s="123">
        <v>3130.9870000000001</v>
      </c>
      <c r="F8" s="124">
        <v>2.8000000000000001E-2</v>
      </c>
      <c r="G8" s="124">
        <v>3.1E-2</v>
      </c>
      <c r="H8" s="2"/>
      <c r="I8" s="15"/>
      <c r="J8" s="86"/>
      <c r="K8" s="55"/>
      <c r="M8" s="3"/>
      <c r="N8" s="85"/>
      <c r="O8" s="85"/>
      <c r="P8" s="16"/>
    </row>
    <row r="9" spans="1:16" s="8" customFormat="1" ht="17.25" customHeight="1">
      <c r="B9" s="122" t="s">
        <v>280</v>
      </c>
      <c r="C9" s="122" t="s">
        <v>281</v>
      </c>
      <c r="D9" s="123">
        <v>7870.43</v>
      </c>
      <c r="E9" s="123">
        <v>7469.97</v>
      </c>
      <c r="F9" s="124">
        <v>0.2</v>
      </c>
      <c r="G9" s="124">
        <v>0.19800000000000001</v>
      </c>
      <c r="H9" s="2"/>
      <c r="I9" s="15"/>
      <c r="J9" s="86"/>
      <c r="K9" s="55"/>
      <c r="L9" s="104"/>
      <c r="M9" s="105"/>
      <c r="N9" s="106"/>
      <c r="O9" s="106"/>
      <c r="P9" s="16"/>
    </row>
    <row r="10" spans="1:16" s="8" customFormat="1" ht="17.25" customHeight="1">
      <c r="B10" s="122" t="s">
        <v>282</v>
      </c>
      <c r="C10" s="122" t="s">
        <v>281</v>
      </c>
      <c r="D10" s="123">
        <v>481.26</v>
      </c>
      <c r="E10" s="123">
        <v>440.34</v>
      </c>
      <c r="F10" s="124">
        <v>1.2E-2</v>
      </c>
      <c r="G10" s="124">
        <v>1.2E-2</v>
      </c>
      <c r="H10" s="2"/>
      <c r="I10" s="15"/>
      <c r="J10" s="86"/>
      <c r="K10" s="55"/>
      <c r="M10" s="3"/>
      <c r="N10" s="85"/>
      <c r="O10" s="85"/>
      <c r="P10" s="16"/>
    </row>
    <row r="11" spans="1:16" s="8" customFormat="1" ht="17.25" customHeight="1">
      <c r="B11" s="122" t="s">
        <v>283</v>
      </c>
      <c r="C11" s="122" t="s">
        <v>284</v>
      </c>
      <c r="D11" s="123">
        <v>14006.38</v>
      </c>
      <c r="E11" s="123">
        <v>14061.13</v>
      </c>
      <c r="F11" s="124">
        <v>0.26100000000000001</v>
      </c>
      <c r="G11" s="124">
        <v>0.27300000000000002</v>
      </c>
      <c r="H11" s="2"/>
      <c r="I11" s="15"/>
      <c r="J11" s="86"/>
      <c r="K11" s="99"/>
      <c r="L11" s="92"/>
      <c r="M11" s="3"/>
      <c r="N11" s="3"/>
      <c r="O11" s="3"/>
      <c r="P11" s="16"/>
    </row>
    <row r="12" spans="1:16" s="8" customFormat="1" ht="17.25" customHeight="1">
      <c r="B12" s="122" t="s">
        <v>230</v>
      </c>
      <c r="C12" s="122" t="s">
        <v>407</v>
      </c>
      <c r="D12" s="123">
        <v>16862.86</v>
      </c>
      <c r="E12" s="123">
        <v>12896.725</v>
      </c>
      <c r="F12" s="124">
        <v>4.7E-2</v>
      </c>
      <c r="G12" s="124">
        <v>3.6999999999999998E-2</v>
      </c>
      <c r="H12" s="2"/>
      <c r="I12" s="15"/>
      <c r="J12" s="86"/>
      <c r="K12" s="55"/>
      <c r="L12" s="92"/>
      <c r="M12" s="3"/>
      <c r="N12" s="3"/>
      <c r="O12" s="3"/>
      <c r="P12" s="16"/>
    </row>
    <row r="13" spans="1:16" s="8" customFormat="1" ht="17.25" customHeight="1">
      <c r="B13" s="122" t="s">
        <v>229</v>
      </c>
      <c r="C13" s="122" t="s">
        <v>407</v>
      </c>
      <c r="D13" s="123">
        <v>3547.9160000000002</v>
      </c>
      <c r="E13" s="123">
        <v>2084.7890000000002</v>
      </c>
      <c r="F13" s="124">
        <v>0.01</v>
      </c>
      <c r="G13" s="124">
        <v>6.0000000000000001E-3</v>
      </c>
      <c r="H13" s="2"/>
      <c r="I13" s="15"/>
      <c r="J13" s="86"/>
      <c r="K13" s="55"/>
      <c r="M13" s="3"/>
      <c r="N13" s="3"/>
      <c r="O13" s="3"/>
      <c r="P13" s="16"/>
    </row>
    <row r="14" spans="1:16" s="8" customFormat="1" ht="17.25" customHeight="1">
      <c r="B14" s="122" t="s">
        <v>285</v>
      </c>
      <c r="C14" s="122" t="s">
        <v>407</v>
      </c>
      <c r="D14" s="123">
        <v>1653.288</v>
      </c>
      <c r="E14" s="123">
        <v>945.73299999999995</v>
      </c>
      <c r="F14" s="124">
        <v>5.0000000000000001E-3</v>
      </c>
      <c r="G14" s="124">
        <v>3.0000000000000001E-3</v>
      </c>
      <c r="H14" s="2"/>
      <c r="I14" s="15"/>
      <c r="J14" s="86"/>
      <c r="K14" s="55"/>
      <c r="M14" s="3"/>
      <c r="N14" s="3"/>
      <c r="O14" s="3"/>
      <c r="P14" s="16"/>
    </row>
    <row r="15" spans="1:16" ht="25.5" customHeight="1">
      <c r="B15" s="189" t="s">
        <v>15</v>
      </c>
      <c r="C15" s="189"/>
      <c r="D15" s="190">
        <v>54395.884999999995</v>
      </c>
      <c r="E15" s="190">
        <v>48554.515999999996</v>
      </c>
      <c r="F15" s="189"/>
      <c r="G15" s="189"/>
      <c r="H15" s="2"/>
      <c r="I15" s="2"/>
      <c r="J15" s="2"/>
      <c r="K15" s="2"/>
    </row>
    <row r="16" spans="1:16" s="8" customFormat="1" ht="4.5" customHeight="1">
      <c r="A16"/>
      <c r="B16" s="108"/>
      <c r="C16" s="108"/>
      <c r="D16" s="109"/>
      <c r="E16" s="109"/>
      <c r="F16" s="108"/>
      <c r="G16" s="108"/>
      <c r="H16"/>
      <c r="I16"/>
      <c r="J16"/>
      <c r="K16"/>
      <c r="M16" s="3"/>
      <c r="N16" s="3"/>
      <c r="O16" s="3"/>
      <c r="P16" s="16"/>
    </row>
    <row r="17" spans="1:16" ht="14.25" customHeight="1">
      <c r="B17" s="263"/>
      <c r="C17" s="263"/>
      <c r="D17" s="263"/>
      <c r="E17" s="263"/>
      <c r="F17" s="263"/>
      <c r="G17" s="263"/>
      <c r="H17" s="264"/>
      <c r="I17" s="264"/>
      <c r="J17" s="264"/>
      <c r="K17" s="2"/>
    </row>
    <row r="18" spans="1:16" s="8" customFormat="1" ht="4.5" customHeight="1">
      <c r="A18" s="80"/>
      <c r="B18" s="272"/>
      <c r="C18" s="272"/>
      <c r="D18" s="272"/>
      <c r="E18" s="272"/>
      <c r="F18" s="272"/>
      <c r="G18" s="272"/>
      <c r="H18" s="273"/>
      <c r="I18" s="273"/>
      <c r="J18" s="273"/>
      <c r="K18" s="80"/>
      <c r="L18" s="274"/>
      <c r="M18" s="3"/>
      <c r="N18" s="3"/>
      <c r="O18" s="3"/>
      <c r="P18" s="16"/>
    </row>
    <row r="19" spans="1:16" ht="14.25" customHeight="1">
      <c r="A19" s="29"/>
      <c r="B19" s="265"/>
      <c r="C19" s="265"/>
      <c r="D19" s="266"/>
      <c r="E19" s="266"/>
      <c r="F19" s="267"/>
      <c r="G19" s="267"/>
      <c r="H19" s="275"/>
      <c r="I19" s="275"/>
      <c r="J19" s="275"/>
      <c r="K19" s="33"/>
      <c r="L19" s="29"/>
    </row>
    <row r="20" spans="1:16" ht="14.25" customHeight="1">
      <c r="A20" s="29"/>
      <c r="B20" s="268"/>
      <c r="C20" s="268"/>
      <c r="D20" s="268"/>
      <c r="E20" s="268"/>
      <c r="F20" s="269"/>
      <c r="G20" s="269"/>
      <c r="H20" s="270"/>
      <c r="I20" s="270"/>
      <c r="J20" s="270"/>
      <c r="K20" s="29"/>
      <c r="L20" s="29"/>
    </row>
    <row r="21" spans="1:16" ht="14.25" customHeight="1">
      <c r="A21" s="29"/>
      <c r="B21" s="276"/>
      <c r="C21" s="276"/>
      <c r="D21" s="277"/>
      <c r="E21" s="277"/>
      <c r="F21" s="276"/>
      <c r="G21" s="276"/>
      <c r="H21" s="270"/>
      <c r="I21" s="270"/>
      <c r="J21" s="270"/>
      <c r="K21" s="29"/>
      <c r="L21" s="29"/>
    </row>
    <row r="22" spans="1:16" ht="14.25" customHeight="1">
      <c r="A22" s="29"/>
      <c r="B22" s="278"/>
      <c r="C22" s="279"/>
      <c r="D22" s="279"/>
      <c r="E22" s="279"/>
      <c r="F22" s="279"/>
      <c r="G22" s="279"/>
      <c r="H22" s="270"/>
      <c r="I22" s="270"/>
      <c r="J22" s="270"/>
      <c r="K22" s="29"/>
      <c r="L22" s="29"/>
    </row>
    <row r="23" spans="1:16" ht="14.25" customHeight="1">
      <c r="A23" s="29"/>
      <c r="B23" s="280"/>
      <c r="C23" s="279"/>
      <c r="D23" s="281"/>
      <c r="E23" s="281"/>
      <c r="F23" s="281"/>
      <c r="G23" s="282"/>
      <c r="H23" s="270"/>
      <c r="I23" s="270"/>
      <c r="J23" s="270"/>
      <c r="K23" s="29"/>
      <c r="L23" s="29"/>
    </row>
    <row r="24" spans="1:16" ht="14.25" customHeight="1">
      <c r="A24" s="29"/>
      <c r="B24" s="280"/>
      <c r="C24" s="279"/>
      <c r="D24" s="279"/>
      <c r="E24" s="281"/>
      <c r="F24" s="279"/>
      <c r="G24" s="279"/>
      <c r="H24" s="270"/>
      <c r="I24" s="270"/>
      <c r="J24" s="270"/>
      <c r="K24" s="29"/>
      <c r="L24" s="29"/>
    </row>
    <row r="25" spans="1:16" ht="15" customHeight="1">
      <c r="A25" s="29"/>
      <c r="B25" s="280"/>
      <c r="C25" s="270"/>
      <c r="D25" s="271"/>
      <c r="E25" s="271"/>
      <c r="F25" s="270"/>
      <c r="G25" s="270"/>
      <c r="H25" s="270"/>
      <c r="I25" s="270"/>
      <c r="J25" s="270"/>
      <c r="K25" s="29"/>
      <c r="L25" s="29"/>
    </row>
    <row r="26" spans="1:16" ht="14.25" customHeight="1">
      <c r="A26" s="29"/>
      <c r="B26" s="283"/>
      <c r="C26" s="29"/>
      <c r="D26" s="30"/>
      <c r="E26" s="30"/>
      <c r="F26" s="32"/>
      <c r="G26" s="29"/>
      <c r="H26" s="33"/>
      <c r="I26" s="33"/>
      <c r="J26" s="33"/>
      <c r="K26" s="33"/>
      <c r="L26" s="29"/>
    </row>
    <row r="27" spans="1:16" ht="23.25" customHeight="1">
      <c r="A27" s="284"/>
      <c r="B27" s="283"/>
      <c r="C27" s="285"/>
      <c r="D27" s="286"/>
      <c r="E27" s="287"/>
      <c r="F27" s="285"/>
      <c r="G27" s="285"/>
      <c r="H27" s="33"/>
      <c r="I27" s="33"/>
      <c r="J27" s="33"/>
      <c r="K27" s="33"/>
      <c r="L27" s="29"/>
    </row>
    <row r="28" spans="1:16" ht="14.25">
      <c r="D28" s="50"/>
      <c r="E28" s="50"/>
      <c r="F28" s="50"/>
      <c r="G28" s="27"/>
      <c r="H28" s="2"/>
      <c r="I28" s="2"/>
      <c r="J28" s="2"/>
      <c r="K28" s="2"/>
    </row>
    <row r="29" spans="1:16" ht="14.25">
      <c r="B29" s="28"/>
      <c r="D29" s="26"/>
      <c r="E29" s="26"/>
      <c r="G29" s="27"/>
      <c r="H29" s="2"/>
      <c r="I29" s="2"/>
      <c r="J29" s="2"/>
      <c r="K29" s="2"/>
    </row>
    <row r="30" spans="1:16" ht="12.75">
      <c r="C30" s="29"/>
      <c r="D30" s="29"/>
      <c r="E30" s="30"/>
    </row>
    <row r="31" spans="1:16" ht="12.75">
      <c r="C31" s="29"/>
      <c r="D31" s="30"/>
      <c r="E31" s="30"/>
    </row>
    <row r="32" spans="1:16" ht="12.75">
      <c r="C32" s="29"/>
      <c r="D32" s="30"/>
      <c r="E32" s="30"/>
    </row>
    <row r="33" spans="3:7" ht="12.75">
      <c r="C33" s="29"/>
      <c r="D33" s="30"/>
      <c r="E33" s="30"/>
    </row>
    <row r="34" spans="3:7" ht="12.75">
      <c r="C34" s="29"/>
      <c r="D34" s="30"/>
      <c r="E34" s="30"/>
    </row>
    <row r="35" spans="3:7" ht="12.75">
      <c r="C35" s="29"/>
      <c r="D35" s="30"/>
      <c r="E35" s="30"/>
    </row>
    <row r="36" spans="3:7" ht="12.75">
      <c r="C36" s="29"/>
      <c r="D36" s="30"/>
      <c r="E36" s="30"/>
    </row>
    <row r="37" spans="3:7" ht="12.75">
      <c r="C37" s="29"/>
      <c r="D37" s="30"/>
      <c r="E37" s="30"/>
      <c r="F37" s="31"/>
      <c r="G37" s="31"/>
    </row>
    <row r="38" spans="3:7" ht="12.75">
      <c r="C38" s="29"/>
      <c r="D38" s="30"/>
      <c r="E38" s="30"/>
      <c r="F38" s="30"/>
      <c r="G38" s="29"/>
    </row>
    <row r="39" spans="3:7" ht="12.75">
      <c r="C39" s="29"/>
      <c r="D39" s="29"/>
      <c r="E39" s="30"/>
      <c r="F39" s="30"/>
      <c r="G39" s="29"/>
    </row>
    <row r="40" spans="3:7" ht="12.75">
      <c r="C40" s="29"/>
      <c r="D40" s="108"/>
      <c r="E40" s="32"/>
      <c r="F40" s="29"/>
      <c r="G40" s="29"/>
    </row>
    <row r="41" spans="3:7">
      <c r="C41" s="29"/>
      <c r="D41" s="29"/>
      <c r="E41" s="29"/>
      <c r="F41" s="29"/>
      <c r="G41" s="29"/>
    </row>
  </sheetData>
  <mergeCells count="5">
    <mergeCell ref="F3:G3"/>
    <mergeCell ref="F4:G4"/>
    <mergeCell ref="D3:E3"/>
    <mergeCell ref="D4:E4"/>
    <mergeCell ref="B3:B5"/>
  </mergeCells>
  <phoneticPr fontId="0" type="noConversion"/>
  <printOptions horizontalCentered="1" verticalCentered="1"/>
  <pageMargins left="0.4" right="0.36" top="0.79" bottom="0.7" header="0" footer="0"/>
  <pageSetup paperSize="9" orientation="landscape" horizontalDpi="4294967292" r:id="rId1"/>
  <headerFooter alignWithMargins="0"/>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C5:I35"/>
  <sheetViews>
    <sheetView showGridLines="0" workbookViewId="0">
      <selection activeCell="F13" sqref="F13"/>
    </sheetView>
  </sheetViews>
  <sheetFormatPr baseColWidth="10" defaultRowHeight="12.75"/>
  <cols>
    <col min="3" max="3" width="30" customWidth="1"/>
    <col min="4" max="5" width="15.85546875" customWidth="1"/>
    <col min="6" max="6" width="15.42578125" customWidth="1"/>
    <col min="7" max="7" width="15" hidden="1" customWidth="1"/>
  </cols>
  <sheetData>
    <row r="5" spans="3:9" ht="15.75">
      <c r="C5" s="574" t="s">
        <v>31</v>
      </c>
      <c r="D5" s="574"/>
      <c r="E5" s="574"/>
      <c r="F5" s="574"/>
      <c r="G5" s="574"/>
      <c r="H5" s="80"/>
    </row>
    <row r="6" spans="3:9">
      <c r="C6" s="575" t="s">
        <v>51</v>
      </c>
      <c r="D6" s="575"/>
      <c r="E6" s="575"/>
      <c r="F6" s="575"/>
      <c r="G6" s="575"/>
    </row>
    <row r="7" spans="3:9" ht="8.25" hidden="1" customHeight="1">
      <c r="C7" s="573"/>
      <c r="D7" s="573"/>
      <c r="E7" s="573"/>
      <c r="F7" s="573"/>
    </row>
    <row r="9" spans="3:9" ht="45" customHeight="1">
      <c r="C9" s="70" t="s">
        <v>32</v>
      </c>
      <c r="D9" s="70" t="s">
        <v>33</v>
      </c>
      <c r="E9" s="70" t="s">
        <v>34</v>
      </c>
      <c r="F9" s="70" t="s">
        <v>50</v>
      </c>
      <c r="G9" s="70" t="s">
        <v>43</v>
      </c>
      <c r="I9" s="80"/>
    </row>
    <row r="10" spans="3:9" ht="13.5" customHeight="1">
      <c r="C10" s="71"/>
      <c r="D10" s="83" t="s">
        <v>40</v>
      </c>
      <c r="E10" s="83" t="s">
        <v>40</v>
      </c>
      <c r="F10" s="83" t="s">
        <v>21</v>
      </c>
      <c r="G10" s="83" t="s">
        <v>21</v>
      </c>
      <c r="H10" s="73"/>
      <c r="I10" s="73"/>
    </row>
    <row r="11" spans="3:9">
      <c r="C11" s="74" t="s">
        <v>35</v>
      </c>
      <c r="D11" s="72"/>
      <c r="E11" s="72"/>
      <c r="F11" s="72"/>
      <c r="G11" s="72"/>
      <c r="H11" s="73"/>
      <c r="I11" s="73"/>
    </row>
    <row r="12" spans="3:9">
      <c r="C12" s="71" t="s">
        <v>23</v>
      </c>
      <c r="D12" s="72">
        <v>115625</v>
      </c>
      <c r="E12" s="72">
        <v>2350118</v>
      </c>
      <c r="F12" s="87">
        <f t="shared" ref="F12:F17" si="0">+D12/E12*4</f>
        <v>0.19679862883480745</v>
      </c>
      <c r="G12" s="87">
        <v>0.26205136598302631</v>
      </c>
      <c r="H12" s="73"/>
      <c r="I12" s="73"/>
    </row>
    <row r="13" spans="3:9">
      <c r="C13" s="71" t="s">
        <v>14</v>
      </c>
      <c r="D13" s="72">
        <v>36395</v>
      </c>
      <c r="E13" s="72">
        <v>1207616</v>
      </c>
      <c r="F13" s="87">
        <f t="shared" si="0"/>
        <v>0.12055156606073454</v>
      </c>
      <c r="G13" s="87">
        <v>0.16653419547020115</v>
      </c>
      <c r="H13" s="73"/>
      <c r="I13" s="73"/>
    </row>
    <row r="14" spans="3:9">
      <c r="C14" s="71" t="s">
        <v>10</v>
      </c>
      <c r="D14" s="72">
        <v>14999</v>
      </c>
      <c r="E14" s="72">
        <v>142944</v>
      </c>
      <c r="F14" s="87">
        <f t="shared" si="0"/>
        <v>0.41971681217819568</v>
      </c>
      <c r="G14" s="87">
        <v>0.16979656226377887</v>
      </c>
      <c r="H14" s="73"/>
      <c r="I14" s="73"/>
    </row>
    <row r="15" spans="3:9">
      <c r="C15" s="71" t="s">
        <v>12</v>
      </c>
      <c r="D15" s="72">
        <v>32174</v>
      </c>
      <c r="E15" s="72">
        <v>680395</v>
      </c>
      <c r="F15" s="87">
        <f t="shared" si="0"/>
        <v>0.18914895024213876</v>
      </c>
      <c r="G15" s="87">
        <v>0.16223657853818924</v>
      </c>
      <c r="H15" s="73"/>
      <c r="I15" s="73"/>
    </row>
    <row r="16" spans="3:9">
      <c r="C16" s="71" t="s">
        <v>36</v>
      </c>
      <c r="D16" s="72">
        <v>32517</v>
      </c>
      <c r="E16" s="72">
        <v>497773</v>
      </c>
      <c r="F16" s="87">
        <f t="shared" si="0"/>
        <v>0.2612998294403272</v>
      </c>
      <c r="G16" s="87">
        <v>0.15617793924285378</v>
      </c>
      <c r="H16" s="73"/>
      <c r="I16" s="73"/>
    </row>
    <row r="17" spans="3:9">
      <c r="C17" s="75" t="s">
        <v>37</v>
      </c>
      <c r="D17" s="76">
        <f>SUM(D12:D16)</f>
        <v>231710</v>
      </c>
      <c r="E17" s="76">
        <f>SUM(E12:E16)</f>
        <v>4878846</v>
      </c>
      <c r="F17" s="88">
        <f t="shared" si="0"/>
        <v>0.18997115301446285</v>
      </c>
      <c r="G17" s="88">
        <v>0.20207124723379644</v>
      </c>
      <c r="H17" s="73"/>
      <c r="I17" s="73"/>
    </row>
    <row r="18" spans="3:9" s="80" customFormat="1" ht="6.75" customHeight="1">
      <c r="C18" s="77"/>
      <c r="D18" s="78"/>
      <c r="E18" s="78"/>
      <c r="F18" s="89"/>
      <c r="G18" s="89"/>
      <c r="H18" s="79"/>
      <c r="I18" s="79"/>
    </row>
    <row r="19" spans="3:9" s="80" customFormat="1">
      <c r="C19" s="74" t="s">
        <v>22</v>
      </c>
      <c r="D19" s="72"/>
      <c r="E19" s="72"/>
      <c r="F19" s="83"/>
      <c r="G19" s="83"/>
      <c r="H19" s="79"/>
      <c r="I19" s="79"/>
    </row>
    <row r="20" spans="3:9">
      <c r="C20" s="71" t="s">
        <v>23</v>
      </c>
      <c r="D20" s="72">
        <v>37244</v>
      </c>
      <c r="E20" s="72">
        <v>562855</v>
      </c>
      <c r="F20" s="87">
        <f t="shared" ref="F20:F25" si="1">+D20/E20*4</f>
        <v>0.26467918025068621</v>
      </c>
      <c r="G20" s="87">
        <v>0.30879655748641593</v>
      </c>
      <c r="H20" s="73"/>
      <c r="I20" s="73"/>
    </row>
    <row r="21" spans="3:9">
      <c r="C21" s="71" t="s">
        <v>14</v>
      </c>
      <c r="D21" s="72">
        <v>37204</v>
      </c>
      <c r="E21" s="72">
        <v>783717</v>
      </c>
      <c r="F21" s="87">
        <f t="shared" si="1"/>
        <v>0.18988486915557529</v>
      </c>
      <c r="G21" s="87">
        <v>0.27295778398474824</v>
      </c>
      <c r="H21" s="73"/>
      <c r="I21" s="79"/>
    </row>
    <row r="22" spans="3:9">
      <c r="C22" s="71" t="s">
        <v>10</v>
      </c>
      <c r="D22" s="72">
        <v>2518</v>
      </c>
      <c r="E22" s="72">
        <v>310232</v>
      </c>
      <c r="F22" s="87">
        <f t="shared" si="1"/>
        <v>3.2466025426132701E-2</v>
      </c>
      <c r="G22" s="87">
        <v>0.11185438401775805</v>
      </c>
      <c r="H22" s="73"/>
      <c r="I22" s="73"/>
    </row>
    <row r="23" spans="3:9">
      <c r="C23" s="71" t="s">
        <v>12</v>
      </c>
      <c r="D23" s="72">
        <v>22042</v>
      </c>
      <c r="E23" s="72">
        <v>352571</v>
      </c>
      <c r="F23" s="87">
        <f t="shared" si="1"/>
        <v>0.25007161678073353</v>
      </c>
      <c r="G23" s="87">
        <v>0.2213841453434448</v>
      </c>
      <c r="H23" s="73"/>
      <c r="I23" s="73"/>
    </row>
    <row r="24" spans="3:9">
      <c r="C24" s="71" t="s">
        <v>48</v>
      </c>
      <c r="D24" s="72">
        <v>106978</v>
      </c>
      <c r="E24" s="72">
        <v>1467208</v>
      </c>
      <c r="F24" s="87">
        <f t="shared" si="1"/>
        <v>0.29165053625661802</v>
      </c>
      <c r="G24" s="87">
        <v>0.33533739354956343</v>
      </c>
      <c r="H24" s="73"/>
      <c r="I24" s="73"/>
    </row>
    <row r="25" spans="3:9" ht="16.5" customHeight="1">
      <c r="C25" s="75" t="s">
        <v>38</v>
      </c>
      <c r="D25" s="76">
        <f>SUM(D20:D24)</f>
        <v>205986</v>
      </c>
      <c r="E25" s="76">
        <f>SUM(E20:E24)</f>
        <v>3476583</v>
      </c>
      <c r="F25" s="88">
        <f t="shared" si="1"/>
        <v>0.23699822498125314</v>
      </c>
      <c r="G25" s="88">
        <v>0.26909158587948101</v>
      </c>
      <c r="H25" s="73"/>
      <c r="I25" s="73"/>
    </row>
    <row r="26" spans="3:9" ht="6.75" customHeight="1">
      <c r="C26" s="74"/>
      <c r="D26" s="81"/>
      <c r="E26" s="81"/>
      <c r="F26" s="90"/>
      <c r="G26" s="90"/>
      <c r="H26" s="73"/>
      <c r="I26" s="73"/>
    </row>
    <row r="27" spans="3:9" hidden="1">
      <c r="C27" s="75" t="s">
        <v>46</v>
      </c>
      <c r="D27" s="76">
        <v>-3335</v>
      </c>
      <c r="E27" s="76">
        <v>-4825</v>
      </c>
      <c r="F27" s="88">
        <f>+D27/E27</f>
        <v>0.69119170984455958</v>
      </c>
      <c r="G27" s="88">
        <v>0.10359265433905596</v>
      </c>
      <c r="H27" s="73"/>
      <c r="I27" s="73"/>
    </row>
    <row r="28" spans="3:9" ht="12" hidden="1" customHeight="1">
      <c r="C28" s="71"/>
      <c r="D28" s="72"/>
      <c r="E28" s="72"/>
      <c r="F28" s="87"/>
      <c r="G28" s="87"/>
      <c r="H28" s="73"/>
      <c r="I28" s="73"/>
    </row>
    <row r="29" spans="3:9" ht="14.25" customHeight="1">
      <c r="C29" s="70" t="s">
        <v>39</v>
      </c>
      <c r="D29" s="82">
        <f>+D17+D25+D27</f>
        <v>434361</v>
      </c>
      <c r="E29" s="82">
        <f>+E17+E25+E27</f>
        <v>8350604</v>
      </c>
      <c r="F29" s="91">
        <f>+D29/E29*4</f>
        <v>0.20806207550974756</v>
      </c>
      <c r="G29" s="91">
        <v>0.22771741544126939</v>
      </c>
      <c r="H29" s="73"/>
      <c r="I29" s="73"/>
    </row>
    <row r="30" spans="3:9" ht="17.25" customHeight="1">
      <c r="D30" s="73"/>
      <c r="E30" s="73"/>
      <c r="F30" s="73"/>
      <c r="G30" s="73"/>
      <c r="H30" s="73"/>
      <c r="I30" s="73"/>
    </row>
    <row r="31" spans="3:9">
      <c r="C31" s="100" t="s">
        <v>49</v>
      </c>
      <c r="D31" s="73"/>
      <c r="E31" s="73"/>
      <c r="F31" s="73"/>
      <c r="G31" s="73"/>
      <c r="H31" s="73"/>
      <c r="I31" s="73"/>
    </row>
    <row r="32" spans="3:9">
      <c r="D32" s="73"/>
      <c r="E32" s="73"/>
      <c r="F32" s="73"/>
      <c r="G32" s="73"/>
      <c r="H32" s="73"/>
      <c r="I32" s="73"/>
    </row>
    <row r="34" spans="4:5">
      <c r="D34" s="73"/>
    </row>
    <row r="35" spans="4:5">
      <c r="E35" s="48"/>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40"/>
      <c r="C3" s="39" t="s">
        <v>0</v>
      </c>
      <c r="D3" s="582" t="s">
        <v>1</v>
      </c>
      <c r="E3" s="578"/>
      <c r="F3" s="578" t="s">
        <v>2</v>
      </c>
      <c r="G3" s="579"/>
      <c r="H3" s="2"/>
      <c r="I3" s="2"/>
      <c r="J3" s="2"/>
      <c r="L3" s="3"/>
      <c r="M3" s="3"/>
    </row>
    <row r="4" spans="1:15" s="1" customFormat="1" ht="14.25">
      <c r="B4" s="44" t="s">
        <v>3</v>
      </c>
      <c r="C4" s="45" t="s">
        <v>4</v>
      </c>
      <c r="D4" s="583" t="s">
        <v>5</v>
      </c>
      <c r="E4" s="580"/>
      <c r="F4" s="580" t="s">
        <v>6</v>
      </c>
      <c r="G4" s="581"/>
      <c r="H4" s="2"/>
      <c r="I4" s="2"/>
      <c r="J4" s="2"/>
      <c r="L4" s="3"/>
      <c r="M4" s="3"/>
    </row>
    <row r="5" spans="1:15" s="1" customFormat="1" ht="14.25">
      <c r="B5" s="46"/>
      <c r="C5" s="47" t="s">
        <v>7</v>
      </c>
      <c r="D5" s="43" t="e">
        <f>+#REF!</f>
        <v>#REF!</v>
      </c>
      <c r="E5" s="4">
        <f>+'Property, plant and equipment'!D7</f>
        <v>2018</v>
      </c>
      <c r="F5" s="5" t="e">
        <f>+D5</f>
        <v>#REF!</v>
      </c>
      <c r="G5" s="6">
        <f>+E5</f>
        <v>2018</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27</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576" t="s">
        <v>15</v>
      </c>
      <c r="C13" s="577"/>
      <c r="D13" s="41">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28</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50">
        <f>+E13-D13</f>
        <v>5556.9000000000087</v>
      </c>
      <c r="E18" s="51">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27"/>
  <sheetViews>
    <sheetView topLeftCell="A4" workbookViewId="0">
      <selection activeCell="E25" sqref="E25"/>
    </sheetView>
  </sheetViews>
  <sheetFormatPr baseColWidth="10" defaultRowHeight="12.75"/>
  <cols>
    <col min="1" max="2" width="11.42578125" style="58"/>
    <col min="3" max="3" width="33" style="58" customWidth="1"/>
    <col min="4" max="6" width="16.28515625" style="58" customWidth="1"/>
    <col min="7" max="16384" width="11.42578125" style="58"/>
  </cols>
  <sheetData>
    <row r="4" spans="3:6" ht="15">
      <c r="C4" s="584" t="s">
        <v>44</v>
      </c>
      <c r="D4" s="584"/>
      <c r="E4" s="584"/>
      <c r="F4" s="584"/>
    </row>
    <row r="5" spans="3:6">
      <c r="C5" s="59"/>
      <c r="D5" s="59"/>
      <c r="E5" s="59"/>
    </row>
    <row r="6" spans="3:6" ht="25.5" customHeight="1">
      <c r="C6" s="42" t="s">
        <v>30</v>
      </c>
      <c r="D6" s="52" t="e">
        <f>+#REF!</f>
        <v>#REF!</v>
      </c>
      <c r="E6" s="35" t="e">
        <f>+#REF!</f>
        <v>#REF!</v>
      </c>
      <c r="F6" s="35" t="s">
        <v>24</v>
      </c>
    </row>
    <row r="7" spans="3:6" ht="6.75" customHeight="1">
      <c r="C7" s="60"/>
      <c r="D7" s="61"/>
      <c r="E7" s="61"/>
      <c r="F7" s="61"/>
    </row>
    <row r="8" spans="3:6" ht="14.25">
      <c r="C8" s="62" t="s">
        <v>25</v>
      </c>
      <c r="D8" s="66">
        <v>-224930</v>
      </c>
      <c r="E8" s="67">
        <v>-352977</v>
      </c>
      <c r="F8" s="67">
        <f>+E8-D8</f>
        <v>-128047</v>
      </c>
    </row>
    <row r="9" spans="3:6" ht="14.25">
      <c r="C9" s="62" t="s">
        <v>26</v>
      </c>
      <c r="D9" s="66">
        <v>-50747</v>
      </c>
      <c r="E9" s="67">
        <v>-97997</v>
      </c>
      <c r="F9" s="67">
        <f>+E9-D9</f>
        <v>-47250</v>
      </c>
    </row>
    <row r="10" spans="3:6" ht="6" customHeight="1">
      <c r="C10" s="63"/>
      <c r="D10" s="64"/>
      <c r="E10" s="64"/>
      <c r="F10" s="64"/>
    </row>
    <row r="11" spans="3:6" ht="15.75" customHeight="1">
      <c r="C11" s="65" t="s">
        <v>20</v>
      </c>
      <c r="D11" s="68">
        <f>SUM(D8:D10)</f>
        <v>-275677</v>
      </c>
      <c r="E11" s="69">
        <f>SUM(E8:E9)</f>
        <v>-450974</v>
      </c>
      <c r="F11" s="69">
        <f>SUM(F8:F9)</f>
        <v>-175297</v>
      </c>
    </row>
    <row r="13" spans="3:6">
      <c r="D13" s="93">
        <f>+D11-'Income Statement'!C29</f>
        <v>-275063.97899999999</v>
      </c>
      <c r="E13" s="93">
        <f>+E11-'Income Statement'!D29</f>
        <v>-450410.44300000003</v>
      </c>
    </row>
    <row r="26" spans="3:4">
      <c r="C26" s="58">
        <v>213074908</v>
      </c>
      <c r="D26" s="58">
        <v>151017830</v>
      </c>
    </row>
    <row r="27" spans="3:4">
      <c r="C27" s="58">
        <v>60101797</v>
      </c>
      <c r="D27" s="5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P29"/>
  <sheetViews>
    <sheetView showGridLines="0" zoomScale="90" workbookViewId="0"/>
  </sheetViews>
  <sheetFormatPr baseColWidth="10" defaultColWidth="4" defaultRowHeight="14.25"/>
  <cols>
    <col min="1" max="1" width="2.7109375" style="24" customWidth="1"/>
    <col min="2" max="2" width="51" style="24" customWidth="1"/>
    <col min="3" max="3" width="8.7109375" style="24" bestFit="1" customWidth="1"/>
    <col min="4" max="4" width="8.85546875" style="24" customWidth="1"/>
    <col min="5" max="5" width="8.42578125" style="24" customWidth="1"/>
    <col min="6" max="6" width="8.5703125" style="24" customWidth="1"/>
    <col min="7" max="8" width="8" style="24" customWidth="1"/>
    <col min="9" max="9" width="9.28515625" style="24" customWidth="1"/>
    <col min="10" max="10" width="9.7109375" style="24" customWidth="1"/>
    <col min="11" max="11" width="14.140625" style="279" customWidth="1"/>
    <col min="12" max="12" width="19.85546875" style="279" customWidth="1"/>
    <col min="13" max="14" width="4" style="24"/>
    <col min="15" max="15" width="7.140625" style="24" customWidth="1"/>
    <col min="16" max="16" width="9.7109375" style="24" bestFit="1" customWidth="1"/>
    <col min="17" max="16384" width="4" style="24"/>
  </cols>
  <sheetData>
    <row r="3" spans="2:15">
      <c r="B3" s="303"/>
      <c r="C3" s="506" t="s">
        <v>61</v>
      </c>
      <c r="D3" s="506"/>
      <c r="E3" s="506" t="s">
        <v>72</v>
      </c>
      <c r="F3" s="506"/>
      <c r="G3" s="506" t="s">
        <v>73</v>
      </c>
      <c r="H3" s="506"/>
      <c r="I3" s="506" t="s">
        <v>74</v>
      </c>
      <c r="J3" s="506"/>
      <c r="K3" s="275"/>
    </row>
    <row r="4" spans="2:15">
      <c r="B4" s="303" t="s">
        <v>57</v>
      </c>
      <c r="C4" s="506" t="s">
        <v>16</v>
      </c>
      <c r="D4" s="506"/>
      <c r="E4" s="506" t="s">
        <v>47</v>
      </c>
      <c r="F4" s="506"/>
      <c r="G4" s="506" t="s">
        <v>76</v>
      </c>
      <c r="H4" s="506"/>
      <c r="I4" s="506"/>
      <c r="J4" s="506"/>
      <c r="K4" s="275"/>
      <c r="M4" s="2"/>
      <c r="N4" s="2"/>
      <c r="O4" s="2"/>
    </row>
    <row r="5" spans="2:15">
      <c r="B5" s="303"/>
      <c r="C5" s="127">
        <v>2019</v>
      </c>
      <c r="D5" s="127">
        <v>2018</v>
      </c>
      <c r="E5" s="127">
        <v>2019</v>
      </c>
      <c r="F5" s="127">
        <v>2018</v>
      </c>
      <c r="G5" s="127">
        <v>2019</v>
      </c>
      <c r="H5" s="127">
        <v>2018</v>
      </c>
      <c r="I5" s="127">
        <v>2019</v>
      </c>
      <c r="J5" s="127">
        <v>2018</v>
      </c>
      <c r="K5" s="275"/>
      <c r="M5" s="2"/>
      <c r="N5" s="2"/>
      <c r="O5" s="2"/>
    </row>
    <row r="6" spans="2:15" customFormat="1" ht="6" customHeight="1">
      <c r="B6" s="128"/>
      <c r="C6" s="128"/>
      <c r="D6" s="128"/>
      <c r="E6" s="128"/>
      <c r="F6" s="128"/>
      <c r="G6" s="128"/>
      <c r="H6" s="128"/>
      <c r="I6" s="128"/>
      <c r="J6" s="128"/>
      <c r="K6" s="273"/>
      <c r="L6" s="273"/>
    </row>
    <row r="7" spans="2:15" s="34" customFormat="1" ht="18" customHeight="1">
      <c r="B7" s="130" t="s">
        <v>274</v>
      </c>
      <c r="C7" s="304">
        <v>12751.298000000001</v>
      </c>
      <c r="D7" s="304">
        <v>13615.191999999999</v>
      </c>
      <c r="E7" s="305">
        <v>0.151</v>
      </c>
      <c r="F7" s="305">
        <v>0.13200000000000001</v>
      </c>
      <c r="G7" s="304">
        <v>2487.683</v>
      </c>
      <c r="H7" s="304">
        <v>2548</v>
      </c>
      <c r="I7" s="304">
        <v>694</v>
      </c>
      <c r="J7" s="304">
        <v>654</v>
      </c>
      <c r="K7" s="397"/>
      <c r="L7" s="397"/>
      <c r="M7" s="2"/>
      <c r="N7" s="2"/>
      <c r="O7" s="2"/>
    </row>
    <row r="8" spans="2:15" s="34" customFormat="1" ht="18" customHeight="1">
      <c r="B8" s="130" t="s">
        <v>275</v>
      </c>
      <c r="C8" s="304">
        <v>6149</v>
      </c>
      <c r="D8" s="304">
        <v>5984</v>
      </c>
      <c r="E8" s="305">
        <v>8.2000000000000003E-2</v>
      </c>
      <c r="F8" s="305">
        <v>8.1000000000000003E-2</v>
      </c>
      <c r="G8" s="304">
        <v>1431.1559999999999</v>
      </c>
      <c r="H8" s="304">
        <v>1417</v>
      </c>
      <c r="I8" s="304">
        <v>2405</v>
      </c>
      <c r="J8" s="304">
        <v>2390</v>
      </c>
      <c r="K8" s="275"/>
      <c r="L8" s="398"/>
      <c r="M8" s="2"/>
      <c r="N8" s="2"/>
      <c r="O8" s="2"/>
    </row>
    <row r="9" spans="2:15" s="34" customFormat="1" ht="18" customHeight="1">
      <c r="B9" s="130" t="s">
        <v>276</v>
      </c>
      <c r="C9" s="304">
        <v>8303.06</v>
      </c>
      <c r="D9" s="304">
        <v>8192.26</v>
      </c>
      <c r="E9" s="305">
        <v>0.221</v>
      </c>
      <c r="F9" s="305">
        <v>0.20799999999999999</v>
      </c>
      <c r="G9" s="304">
        <v>2882.6990000000001</v>
      </c>
      <c r="H9" s="304">
        <v>2967</v>
      </c>
      <c r="I9" s="304">
        <v>2993</v>
      </c>
      <c r="J9" s="304">
        <v>3040</v>
      </c>
      <c r="K9" s="275"/>
      <c r="L9" s="398"/>
      <c r="M9" s="2"/>
      <c r="N9" s="2"/>
      <c r="O9" s="2"/>
    </row>
    <row r="10" spans="2:15" s="34" customFormat="1" ht="18" customHeight="1">
      <c r="B10" s="130" t="s">
        <v>214</v>
      </c>
      <c r="C10" s="304">
        <v>8916.2090000000007</v>
      </c>
      <c r="D10" s="304">
        <v>8688.0040000000008</v>
      </c>
      <c r="E10" s="305">
        <v>0.13700000000000001</v>
      </c>
      <c r="F10" s="305">
        <v>0.14099999999999999</v>
      </c>
      <c r="G10" s="304">
        <v>3901.5810000000001</v>
      </c>
      <c r="H10" s="304">
        <v>3948</v>
      </c>
      <c r="I10" s="304">
        <v>3453</v>
      </c>
      <c r="J10" s="304">
        <v>3544</v>
      </c>
      <c r="K10" s="275"/>
      <c r="L10" s="398"/>
      <c r="M10" s="2"/>
      <c r="N10" s="2"/>
      <c r="O10" s="2"/>
    </row>
    <row r="11" spans="2:15" s="34" customFormat="1" ht="18" customHeight="1">
      <c r="B11" s="130" t="s">
        <v>277</v>
      </c>
      <c r="C11" s="304">
        <v>10502.851000000001</v>
      </c>
      <c r="D11" s="304">
        <v>10168.35</v>
      </c>
      <c r="E11" s="305">
        <v>0.121</v>
      </c>
      <c r="F11" s="305">
        <v>0.121</v>
      </c>
      <c r="G11" s="304">
        <v>3088.375</v>
      </c>
      <c r="H11" s="304">
        <v>3002</v>
      </c>
      <c r="I11" s="304">
        <v>2711</v>
      </c>
      <c r="J11" s="304">
        <v>2742</v>
      </c>
      <c r="K11" s="275"/>
      <c r="L11" s="398"/>
      <c r="M11" s="2"/>
      <c r="N11" s="2"/>
      <c r="O11" s="2"/>
    </row>
    <row r="12" spans="2:15" s="34" customFormat="1" ht="18" customHeight="1">
      <c r="B12" s="130" t="s">
        <v>408</v>
      </c>
      <c r="C12" s="304">
        <v>32290.196</v>
      </c>
      <c r="D12" s="304">
        <v>13913.294</v>
      </c>
      <c r="E12" s="306">
        <v>9.5000000000000001E-2</v>
      </c>
      <c r="F12" s="305">
        <v>9.5000000000000001E-2</v>
      </c>
      <c r="G12" s="304">
        <v>7278.4380000000001</v>
      </c>
      <c r="H12" s="304">
        <v>7190</v>
      </c>
      <c r="I12" s="304">
        <v>1084</v>
      </c>
      <c r="J12" s="304">
        <v>959</v>
      </c>
      <c r="K12" s="275"/>
      <c r="L12" s="398"/>
      <c r="M12" s="2"/>
      <c r="N12" s="2"/>
      <c r="O12" s="2"/>
    </row>
    <row r="13" spans="2:15" s="34" customFormat="1" ht="18" customHeight="1">
      <c r="B13" s="130" t="s">
        <v>271</v>
      </c>
      <c r="C13" s="304">
        <v>10671.64</v>
      </c>
      <c r="D13" s="304">
        <v>10442.57</v>
      </c>
      <c r="E13" s="306">
        <v>7.6999999999999999E-2</v>
      </c>
      <c r="F13" s="306">
        <v>7.9000000000000001E-2</v>
      </c>
      <c r="G13" s="304">
        <v>3502.4580000000001</v>
      </c>
      <c r="H13" s="304">
        <v>3415</v>
      </c>
      <c r="I13" s="304">
        <v>2280</v>
      </c>
      <c r="J13" s="304">
        <v>2268</v>
      </c>
      <c r="K13" s="275"/>
      <c r="L13" s="398"/>
      <c r="M13" s="2"/>
      <c r="N13" s="2"/>
      <c r="O13" s="2"/>
    </row>
    <row r="14" spans="2:15" s="34" customFormat="1" ht="18" customHeight="1">
      <c r="B14" s="150" t="s">
        <v>20</v>
      </c>
      <c r="C14" s="165">
        <v>89584.254000000001</v>
      </c>
      <c r="D14" s="165">
        <v>71003.67</v>
      </c>
      <c r="E14" s="191">
        <v>0.12628571428571428</v>
      </c>
      <c r="F14" s="191">
        <v>0.12242857142857143</v>
      </c>
      <c r="G14" s="165">
        <v>24572.39</v>
      </c>
      <c r="H14" s="165">
        <v>24486</v>
      </c>
      <c r="I14" s="165">
        <v>15620</v>
      </c>
      <c r="J14" s="165">
        <v>1468</v>
      </c>
      <c r="K14" s="275"/>
      <c r="L14" s="398"/>
      <c r="M14" s="2"/>
      <c r="N14" s="2"/>
      <c r="O14" s="2"/>
    </row>
    <row r="15" spans="2:15" ht="6" customHeight="1">
      <c r="B15" s="131"/>
      <c r="C15" s="131"/>
      <c r="D15" s="131"/>
      <c r="E15" s="131"/>
      <c r="F15" s="131"/>
      <c r="G15" s="131"/>
      <c r="H15" s="132"/>
      <c r="I15" s="131"/>
      <c r="J15" s="131"/>
    </row>
    <row r="16" spans="2:15" ht="15.75" customHeight="1">
      <c r="B16" s="133" t="s">
        <v>75</v>
      </c>
      <c r="C16" s="133"/>
      <c r="D16" s="133"/>
      <c r="E16" s="133"/>
      <c r="F16" s="133"/>
      <c r="G16" s="133"/>
      <c r="H16" s="133"/>
      <c r="I16" s="133"/>
      <c r="J16" s="133"/>
      <c r="K16" s="275"/>
      <c r="M16" s="2"/>
      <c r="N16" s="2"/>
      <c r="O16" s="2"/>
    </row>
    <row r="17" spans="3:16" ht="15.75" customHeight="1">
      <c r="C17" s="53"/>
      <c r="D17" s="54"/>
      <c r="G17" s="53"/>
      <c r="H17" s="54"/>
      <c r="K17" s="275"/>
      <c r="M17" s="2"/>
      <c r="N17" s="2"/>
      <c r="O17" s="2"/>
    </row>
    <row r="18" spans="3:16" ht="6" customHeight="1">
      <c r="K18" s="275"/>
    </row>
    <row r="19" spans="3:16">
      <c r="H19" s="53"/>
    </row>
    <row r="20" spans="3:16">
      <c r="C20" s="84"/>
      <c r="D20" s="54"/>
      <c r="E20"/>
      <c r="F20"/>
      <c r="G20" s="54"/>
      <c r="H20" s="84"/>
    </row>
    <row r="21" spans="3:16">
      <c r="E21" s="107"/>
      <c r="F21" s="107"/>
      <c r="H21" s="53"/>
    </row>
    <row r="22" spans="3:16">
      <c r="C22" s="54"/>
      <c r="D22" s="103"/>
      <c r="H22" s="53"/>
    </row>
    <row r="23" spans="3:16">
      <c r="C23" s="103"/>
      <c r="D23" s="103"/>
      <c r="H23" s="54"/>
    </row>
    <row r="24" spans="3:16">
      <c r="C24" s="103"/>
      <c r="D24" s="103"/>
      <c r="P24" s="102"/>
    </row>
    <row r="25" spans="3:16">
      <c r="C25" s="103"/>
      <c r="D25" s="103"/>
    </row>
    <row r="26" spans="3:16">
      <c r="C26" s="103"/>
      <c r="D26" s="103"/>
    </row>
    <row r="27" spans="3:16">
      <c r="C27" s="103"/>
      <c r="D27" s="103"/>
    </row>
    <row r="28" spans="3:16">
      <c r="C28" s="103"/>
      <c r="D28" s="103"/>
    </row>
    <row r="29" spans="3:16">
      <c r="C29" s="103"/>
      <c r="D29" s="103"/>
    </row>
  </sheetData>
  <mergeCells count="8">
    <mergeCell ref="I3:J3"/>
    <mergeCell ref="I4:J4"/>
    <mergeCell ref="G3:H3"/>
    <mergeCell ref="G4:H4"/>
    <mergeCell ref="C3:D3"/>
    <mergeCell ref="C4:D4"/>
    <mergeCell ref="E3:F3"/>
    <mergeCell ref="E4:F4"/>
  </mergeCells>
  <phoneticPr fontId="12" type="noConversion"/>
  <printOptions horizontalCentered="1" verticalCentered="1"/>
  <pageMargins left="0.2" right="0.25" top="0.64" bottom="1" header="0" footer="0"/>
  <pageSetup paperSize="9" scale="83" orientation="landscape" horizontalDpi="4294967292"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29"/>
  <sheetViews>
    <sheetView showGridLines="0" topLeftCell="A16" zoomScale="112" zoomScaleNormal="112" workbookViewId="0">
      <selection activeCell="B6" sqref="B6:P6"/>
    </sheetView>
  </sheetViews>
  <sheetFormatPr baseColWidth="10" defaultRowHeight="12.75"/>
  <cols>
    <col min="1" max="1" width="7" style="424" customWidth="1"/>
    <col min="2" max="2" width="33.28515625" style="424" customWidth="1"/>
    <col min="3" max="3" width="11.28515625" style="424" bestFit="1" customWidth="1"/>
    <col min="4" max="6" width="7.7109375" style="424" customWidth="1"/>
    <col min="7" max="7" width="9.42578125" style="424" customWidth="1"/>
    <col min="8" max="8" width="9.140625" style="424" customWidth="1"/>
    <col min="9" max="9" width="9.5703125" style="424" customWidth="1"/>
    <col min="10" max="10" width="10.28515625" style="424" customWidth="1"/>
    <col min="11" max="11" width="8.5703125" style="424" customWidth="1"/>
    <col min="12" max="12" width="7.7109375" style="424" customWidth="1"/>
    <col min="13" max="13" width="9.28515625" style="424" customWidth="1"/>
    <col min="14" max="14" width="10" style="424" customWidth="1"/>
    <col min="15" max="15" width="9.42578125" style="424" customWidth="1"/>
    <col min="16" max="16" width="9.140625" style="424" customWidth="1"/>
    <col min="17" max="17" width="8.7109375" style="424" customWidth="1"/>
    <col min="18" max="18" width="9.140625" style="424" customWidth="1"/>
    <col min="19" max="19" width="10.28515625" style="424" customWidth="1"/>
    <col min="20" max="20" width="8.140625" style="424" customWidth="1"/>
    <col min="21" max="16384" width="11.42578125" style="424"/>
  </cols>
  <sheetData>
    <row r="3" spans="2:19" ht="16.5" customHeight="1">
      <c r="Q3" s="425"/>
      <c r="R3" s="425"/>
      <c r="S3" s="425"/>
    </row>
    <row r="4" spans="2:19" ht="12.75" customHeight="1">
      <c r="B4" s="508" t="s">
        <v>215</v>
      </c>
      <c r="C4" s="508"/>
      <c r="D4" s="508"/>
      <c r="E4" s="508"/>
      <c r="F4" s="508"/>
      <c r="G4" s="508"/>
      <c r="H4" s="508"/>
      <c r="I4" s="508"/>
      <c r="J4" s="508"/>
      <c r="K4" s="508"/>
      <c r="L4" s="508"/>
      <c r="M4" s="508"/>
      <c r="N4" s="508"/>
      <c r="O4" s="508"/>
      <c r="P4" s="508"/>
      <c r="Q4" s="425"/>
      <c r="R4" s="425"/>
      <c r="S4" s="425"/>
    </row>
    <row r="5" spans="2:19" ht="15" customHeight="1">
      <c r="B5" s="509" t="s">
        <v>104</v>
      </c>
      <c r="C5" s="509"/>
      <c r="D5" s="509"/>
      <c r="E5" s="509"/>
      <c r="F5" s="509"/>
      <c r="G5" s="509"/>
      <c r="H5" s="509"/>
      <c r="I5" s="509"/>
      <c r="J5" s="509"/>
      <c r="K5" s="509"/>
      <c r="L5" s="509"/>
      <c r="M5" s="509"/>
      <c r="N5" s="509"/>
      <c r="O5" s="509"/>
      <c r="P5" s="509"/>
      <c r="Q5" s="423"/>
      <c r="R5" s="423"/>
      <c r="S5" s="423"/>
    </row>
    <row r="6" spans="2:19">
      <c r="B6" s="510" t="s">
        <v>202</v>
      </c>
      <c r="C6" s="510"/>
      <c r="D6" s="510"/>
      <c r="E6" s="510"/>
      <c r="F6" s="510"/>
      <c r="G6" s="510"/>
      <c r="H6" s="510"/>
      <c r="I6" s="510"/>
      <c r="J6" s="510"/>
      <c r="K6" s="510"/>
      <c r="L6" s="510"/>
      <c r="M6" s="510"/>
      <c r="N6" s="510"/>
      <c r="O6" s="510"/>
      <c r="P6" s="510"/>
      <c r="Q6" s="426"/>
      <c r="R6" s="426"/>
      <c r="S6" s="426"/>
    </row>
    <row r="7" spans="2:19" ht="14.25" customHeight="1">
      <c r="B7" s="427"/>
      <c r="C7" s="427"/>
      <c r="D7" s="427"/>
      <c r="E7" s="427"/>
      <c r="F7" s="427"/>
      <c r="G7" s="427"/>
      <c r="H7" s="427"/>
      <c r="I7" s="427"/>
      <c r="J7" s="427"/>
      <c r="K7" s="427"/>
      <c r="L7" s="427"/>
      <c r="M7" s="288"/>
      <c r="N7" s="288"/>
      <c r="O7" s="288"/>
      <c r="P7" s="288"/>
      <c r="Q7" s="288"/>
      <c r="R7" s="288"/>
      <c r="S7" s="288"/>
    </row>
    <row r="8" spans="2:19" ht="25.5" customHeight="1">
      <c r="B8" s="507" t="s">
        <v>94</v>
      </c>
      <c r="C8" s="507" t="s">
        <v>10</v>
      </c>
      <c r="D8" s="507"/>
      <c r="E8" s="511" t="s">
        <v>55</v>
      </c>
      <c r="F8" s="511"/>
      <c r="G8" s="507" t="s">
        <v>14</v>
      </c>
      <c r="H8" s="507"/>
      <c r="I8" s="507" t="s">
        <v>56</v>
      </c>
      <c r="J8" s="507"/>
      <c r="K8" s="507" t="s">
        <v>106</v>
      </c>
      <c r="L8" s="507"/>
      <c r="M8" s="511" t="s">
        <v>107</v>
      </c>
      <c r="N8" s="511"/>
      <c r="O8" s="507" t="s">
        <v>20</v>
      </c>
      <c r="P8" s="507"/>
    </row>
    <row r="9" spans="2:19">
      <c r="B9" s="507"/>
      <c r="C9" s="466">
        <v>43709</v>
      </c>
      <c r="D9" s="466">
        <v>43344</v>
      </c>
      <c r="E9" s="466">
        <v>43709</v>
      </c>
      <c r="F9" s="466">
        <v>43344</v>
      </c>
      <c r="G9" s="466">
        <v>43709</v>
      </c>
      <c r="H9" s="466">
        <v>43344</v>
      </c>
      <c r="I9" s="466">
        <v>43709</v>
      </c>
      <c r="J9" s="466">
        <v>43344</v>
      </c>
      <c r="K9" s="466">
        <v>43709</v>
      </c>
      <c r="L9" s="466">
        <v>43344</v>
      </c>
      <c r="M9" s="466">
        <v>43709</v>
      </c>
      <c r="N9" s="466">
        <v>43344</v>
      </c>
      <c r="O9" s="466">
        <v>43709</v>
      </c>
      <c r="P9" s="466">
        <v>43344</v>
      </c>
    </row>
    <row r="10" spans="2:19">
      <c r="B10" s="428"/>
      <c r="C10" s="178"/>
      <c r="D10" s="178"/>
      <c r="E10" s="178"/>
      <c r="F10" s="178"/>
      <c r="G10" s="178"/>
      <c r="H10" s="178"/>
      <c r="I10" s="178"/>
      <c r="J10" s="178"/>
      <c r="K10" s="178"/>
      <c r="L10" s="178"/>
      <c r="M10" s="178"/>
      <c r="N10" s="178"/>
      <c r="O10" s="178"/>
      <c r="P10" s="178"/>
    </row>
    <row r="11" spans="2:19">
      <c r="B11" s="429" t="s">
        <v>93</v>
      </c>
      <c r="C11" s="307">
        <v>274</v>
      </c>
      <c r="D11" s="307">
        <v>164</v>
      </c>
      <c r="E11" s="307">
        <v>511</v>
      </c>
      <c r="F11" s="307">
        <v>600</v>
      </c>
      <c r="G11" s="307">
        <v>920</v>
      </c>
      <c r="H11" s="307">
        <v>920</v>
      </c>
      <c r="I11" s="307">
        <v>406</v>
      </c>
      <c r="J11" s="307">
        <v>387</v>
      </c>
      <c r="K11" s="307">
        <v>2111</v>
      </c>
      <c r="L11" s="307">
        <v>2071</v>
      </c>
      <c r="M11" s="307">
        <v>-587</v>
      </c>
      <c r="N11" s="307">
        <v>-514</v>
      </c>
      <c r="O11" s="307">
        <v>1524</v>
      </c>
      <c r="P11" s="307">
        <v>1557</v>
      </c>
    </row>
    <row r="12" spans="2:19">
      <c r="B12" s="430" t="s">
        <v>97</v>
      </c>
      <c r="C12" s="308">
        <v>0</v>
      </c>
      <c r="D12" s="308">
        <v>0</v>
      </c>
      <c r="E12" s="308">
        <v>328</v>
      </c>
      <c r="F12" s="308">
        <v>189</v>
      </c>
      <c r="G12" s="308">
        <v>502</v>
      </c>
      <c r="H12" s="308">
        <v>524</v>
      </c>
      <c r="I12" s="308">
        <v>211</v>
      </c>
      <c r="J12" s="308">
        <v>221</v>
      </c>
      <c r="K12" s="308">
        <v>1041</v>
      </c>
      <c r="L12" s="308">
        <v>934</v>
      </c>
      <c r="M12" s="308">
        <v>-704</v>
      </c>
      <c r="N12" s="308">
        <v>-514</v>
      </c>
      <c r="O12" s="308">
        <v>337</v>
      </c>
      <c r="P12" s="308">
        <v>420</v>
      </c>
    </row>
    <row r="13" spans="2:19">
      <c r="B13" s="430" t="s">
        <v>96</v>
      </c>
      <c r="C13" s="308">
        <v>0</v>
      </c>
      <c r="D13" s="308">
        <v>0</v>
      </c>
      <c r="E13" s="308">
        <v>157</v>
      </c>
      <c r="F13" s="308">
        <v>321</v>
      </c>
      <c r="G13" s="308">
        <v>313</v>
      </c>
      <c r="H13" s="308">
        <v>337</v>
      </c>
      <c r="I13" s="308">
        <v>173</v>
      </c>
      <c r="J13" s="308">
        <v>158</v>
      </c>
      <c r="K13" s="308">
        <v>643</v>
      </c>
      <c r="L13" s="308">
        <v>816</v>
      </c>
      <c r="M13" s="308">
        <v>117</v>
      </c>
      <c r="N13" s="308">
        <v>0</v>
      </c>
      <c r="O13" s="308">
        <v>760</v>
      </c>
      <c r="P13" s="308">
        <v>816</v>
      </c>
    </row>
    <row r="14" spans="2:19">
      <c r="B14" s="430" t="s">
        <v>99</v>
      </c>
      <c r="C14" s="308">
        <v>274</v>
      </c>
      <c r="D14" s="308">
        <v>164</v>
      </c>
      <c r="E14" s="308">
        <v>17</v>
      </c>
      <c r="F14" s="308">
        <v>90</v>
      </c>
      <c r="G14" s="308">
        <v>105</v>
      </c>
      <c r="H14" s="308">
        <v>59</v>
      </c>
      <c r="I14" s="308">
        <v>15</v>
      </c>
      <c r="J14" s="308">
        <v>5</v>
      </c>
      <c r="K14" s="308">
        <v>411</v>
      </c>
      <c r="L14" s="308">
        <v>318</v>
      </c>
      <c r="M14" s="308">
        <v>0</v>
      </c>
      <c r="N14" s="308">
        <v>0</v>
      </c>
      <c r="O14" s="308">
        <v>411</v>
      </c>
      <c r="P14" s="308">
        <v>318</v>
      </c>
    </row>
    <row r="15" spans="2:19">
      <c r="B15" s="430" t="s">
        <v>98</v>
      </c>
      <c r="C15" s="308">
        <v>0</v>
      </c>
      <c r="D15" s="308">
        <v>0</v>
      </c>
      <c r="E15" s="308">
        <v>9</v>
      </c>
      <c r="F15" s="308">
        <v>0</v>
      </c>
      <c r="G15" s="308">
        <v>0</v>
      </c>
      <c r="H15" s="308">
        <v>0</v>
      </c>
      <c r="I15" s="308">
        <v>7</v>
      </c>
      <c r="J15" s="308">
        <v>3</v>
      </c>
      <c r="K15" s="308">
        <v>16</v>
      </c>
      <c r="L15" s="308">
        <v>3</v>
      </c>
      <c r="M15" s="308">
        <v>0</v>
      </c>
      <c r="N15" s="308">
        <v>0</v>
      </c>
      <c r="O15" s="308">
        <v>16</v>
      </c>
      <c r="P15" s="308">
        <v>3</v>
      </c>
    </row>
    <row r="16" spans="2:19">
      <c r="B16" s="430"/>
      <c r="C16" s="308"/>
      <c r="D16" s="308"/>
      <c r="E16" s="308"/>
      <c r="F16" s="308"/>
      <c r="G16" s="308">
        <v>0</v>
      </c>
      <c r="H16" s="308"/>
      <c r="I16" s="308"/>
      <c r="J16" s="308"/>
      <c r="K16" s="308"/>
      <c r="L16" s="308"/>
      <c r="M16" s="308"/>
      <c r="N16" s="308"/>
      <c r="O16" s="308"/>
      <c r="P16" s="308"/>
    </row>
    <row r="17" spans="2:19">
      <c r="B17" s="429" t="s">
        <v>54</v>
      </c>
      <c r="C17" s="307">
        <v>740</v>
      </c>
      <c r="D17" s="307">
        <v>709</v>
      </c>
      <c r="E17" s="307">
        <v>4785</v>
      </c>
      <c r="F17" s="307">
        <v>3810</v>
      </c>
      <c r="G17" s="307">
        <v>1017</v>
      </c>
      <c r="H17" s="307">
        <v>1069</v>
      </c>
      <c r="I17" s="307">
        <v>676</v>
      </c>
      <c r="J17" s="307">
        <v>646</v>
      </c>
      <c r="K17" s="307">
        <v>7218</v>
      </c>
      <c r="L17" s="307">
        <v>6234</v>
      </c>
      <c r="M17" s="307">
        <v>-19</v>
      </c>
      <c r="N17" s="307">
        <v>0</v>
      </c>
      <c r="O17" s="307">
        <v>7199</v>
      </c>
      <c r="P17" s="307">
        <v>6234</v>
      </c>
    </row>
    <row r="18" spans="2:19">
      <c r="B18" s="430" t="s">
        <v>100</v>
      </c>
      <c r="C18" s="308">
        <v>338</v>
      </c>
      <c r="D18" s="308">
        <v>255</v>
      </c>
      <c r="E18" s="308">
        <v>2675</v>
      </c>
      <c r="F18" s="308">
        <v>1773</v>
      </c>
      <c r="G18" s="308">
        <v>574</v>
      </c>
      <c r="H18" s="308">
        <v>528</v>
      </c>
      <c r="I18" s="308">
        <v>355</v>
      </c>
      <c r="J18" s="308">
        <v>337</v>
      </c>
      <c r="K18" s="308">
        <v>3942</v>
      </c>
      <c r="L18" s="308">
        <v>2893</v>
      </c>
      <c r="M18" s="308">
        <v>-19</v>
      </c>
      <c r="N18" s="308">
        <v>0</v>
      </c>
      <c r="O18" s="308">
        <v>3923</v>
      </c>
      <c r="P18" s="308">
        <v>2893</v>
      </c>
    </row>
    <row r="19" spans="2:19">
      <c r="B19" s="430" t="s">
        <v>101</v>
      </c>
      <c r="C19" s="308">
        <v>280</v>
      </c>
      <c r="D19" s="308">
        <v>258</v>
      </c>
      <c r="E19" s="308">
        <v>1137</v>
      </c>
      <c r="F19" s="308">
        <v>1035</v>
      </c>
      <c r="G19" s="308">
        <v>273</v>
      </c>
      <c r="H19" s="308">
        <v>252</v>
      </c>
      <c r="I19" s="308">
        <v>73</v>
      </c>
      <c r="J19" s="308">
        <v>83</v>
      </c>
      <c r="K19" s="308">
        <v>1763</v>
      </c>
      <c r="L19" s="308">
        <v>1628</v>
      </c>
      <c r="M19" s="308">
        <v>0</v>
      </c>
      <c r="N19" s="308">
        <v>0</v>
      </c>
      <c r="O19" s="308">
        <v>1763</v>
      </c>
      <c r="P19" s="308">
        <v>1628</v>
      </c>
    </row>
    <row r="20" spans="2:19">
      <c r="B20" s="430" t="s">
        <v>102</v>
      </c>
      <c r="C20" s="308">
        <v>93</v>
      </c>
      <c r="D20" s="308">
        <v>80</v>
      </c>
      <c r="E20" s="308">
        <v>374</v>
      </c>
      <c r="F20" s="308">
        <v>330</v>
      </c>
      <c r="G20" s="308">
        <v>108</v>
      </c>
      <c r="H20" s="308">
        <v>102</v>
      </c>
      <c r="I20" s="308">
        <v>137</v>
      </c>
      <c r="J20" s="308">
        <v>122</v>
      </c>
      <c r="K20" s="308">
        <v>712</v>
      </c>
      <c r="L20" s="308">
        <v>634</v>
      </c>
      <c r="M20" s="308">
        <v>0</v>
      </c>
      <c r="N20" s="308">
        <v>0</v>
      </c>
      <c r="O20" s="308">
        <v>712</v>
      </c>
      <c r="P20" s="308">
        <v>634</v>
      </c>
    </row>
    <row r="21" spans="2:19">
      <c r="B21" s="430" t="s">
        <v>103</v>
      </c>
      <c r="C21" s="308">
        <v>29</v>
      </c>
      <c r="D21" s="308">
        <v>116</v>
      </c>
      <c r="E21" s="308">
        <v>599</v>
      </c>
      <c r="F21" s="308">
        <v>672</v>
      </c>
      <c r="G21" s="308">
        <v>62</v>
      </c>
      <c r="H21" s="308">
        <v>187</v>
      </c>
      <c r="I21" s="308">
        <v>111</v>
      </c>
      <c r="J21" s="308">
        <v>104</v>
      </c>
      <c r="K21" s="308">
        <v>801</v>
      </c>
      <c r="L21" s="308">
        <v>1079</v>
      </c>
      <c r="M21" s="308">
        <v>0</v>
      </c>
      <c r="N21" s="308">
        <v>0</v>
      </c>
      <c r="O21" s="308">
        <v>801</v>
      </c>
      <c r="P21" s="308">
        <v>1079</v>
      </c>
    </row>
    <row r="22" spans="2:19">
      <c r="B22" s="429" t="s">
        <v>105</v>
      </c>
      <c r="C22" s="307">
        <v>0</v>
      </c>
      <c r="D22" s="307">
        <v>0</v>
      </c>
      <c r="E22" s="307">
        <v>-246</v>
      </c>
      <c r="F22" s="307">
        <v>-219</v>
      </c>
      <c r="G22" s="307">
        <v>-247</v>
      </c>
      <c r="H22" s="307">
        <v>-185</v>
      </c>
      <c r="I22" s="307">
        <v>-112</v>
      </c>
      <c r="J22" s="307">
        <v>-110</v>
      </c>
      <c r="K22" s="307">
        <v>-605</v>
      </c>
      <c r="L22" s="307">
        <v>-514</v>
      </c>
      <c r="M22" s="307">
        <v>605</v>
      </c>
      <c r="N22" s="307">
        <v>514</v>
      </c>
      <c r="O22" s="307">
        <v>0</v>
      </c>
      <c r="P22" s="307">
        <v>0</v>
      </c>
    </row>
    <row r="23" spans="2:19">
      <c r="B23" s="431"/>
      <c r="C23" s="178"/>
      <c r="D23" s="178"/>
      <c r="E23" s="178"/>
      <c r="F23" s="178"/>
      <c r="G23" s="178"/>
      <c r="H23" s="178"/>
      <c r="I23" s="178"/>
      <c r="J23" s="178"/>
      <c r="K23" s="178"/>
      <c r="L23" s="178"/>
      <c r="M23" s="178"/>
      <c r="N23" s="178"/>
      <c r="O23" s="178"/>
      <c r="P23" s="178"/>
      <c r="Q23" s="431"/>
    </row>
    <row r="24" spans="2:19" s="433" customFormat="1">
      <c r="B24" s="432" t="s">
        <v>95</v>
      </c>
      <c r="C24" s="179">
        <v>1014</v>
      </c>
      <c r="D24" s="179">
        <v>873</v>
      </c>
      <c r="E24" s="179">
        <v>5050</v>
      </c>
      <c r="F24" s="179">
        <v>4191</v>
      </c>
      <c r="G24" s="179">
        <v>1690</v>
      </c>
      <c r="H24" s="179">
        <v>1804</v>
      </c>
      <c r="I24" s="179">
        <v>970</v>
      </c>
      <c r="J24" s="179">
        <v>923</v>
      </c>
      <c r="K24" s="179">
        <v>8724</v>
      </c>
      <c r="L24" s="179">
        <v>7791</v>
      </c>
      <c r="M24" s="422">
        <v>1</v>
      </c>
      <c r="N24" s="179">
        <v>0</v>
      </c>
      <c r="O24" s="179">
        <v>8723</v>
      </c>
      <c r="P24" s="179">
        <v>7791</v>
      </c>
    </row>
    <row r="25" spans="2:19">
      <c r="B25" s="433"/>
      <c r="C25" s="433"/>
      <c r="D25" s="433"/>
      <c r="E25" s="433"/>
      <c r="F25" s="433"/>
      <c r="G25" s="433"/>
      <c r="H25" s="433"/>
      <c r="I25" s="433"/>
      <c r="J25" s="433"/>
      <c r="K25" s="433"/>
      <c r="L25" s="433"/>
      <c r="M25" s="433"/>
      <c r="N25" s="433"/>
      <c r="O25" s="433"/>
      <c r="P25" s="433"/>
    </row>
    <row r="26" spans="2:19">
      <c r="B26" s="433"/>
      <c r="C26" s="433"/>
      <c r="D26" s="433"/>
      <c r="E26" s="433"/>
      <c r="F26" s="433"/>
      <c r="G26" s="433"/>
      <c r="H26" s="433"/>
      <c r="I26" s="433"/>
      <c r="J26" s="433"/>
      <c r="K26" s="433"/>
      <c r="L26" s="433"/>
      <c r="M26" s="433"/>
      <c r="N26" s="433"/>
      <c r="O26" s="433"/>
      <c r="P26" s="433"/>
    </row>
    <row r="27" spans="2:19" s="435" customFormat="1">
      <c r="B27" s="434" t="s">
        <v>211</v>
      </c>
      <c r="C27" s="422">
        <v>141</v>
      </c>
      <c r="D27" s="151">
        <v>-0.16151202749140894</v>
      </c>
      <c r="E27" s="179">
        <v>859</v>
      </c>
      <c r="F27" s="191">
        <v>0.20496301598663805</v>
      </c>
      <c r="G27" s="422">
        <v>-114</v>
      </c>
      <c r="H27" s="151">
        <v>-6.3192904656319285E-2</v>
      </c>
      <c r="I27" s="321">
        <v>47</v>
      </c>
      <c r="J27" s="191">
        <v>5.0920910075839654E-2</v>
      </c>
      <c r="K27" s="179">
        <v>933</v>
      </c>
      <c r="L27" s="191">
        <v>0.11975356180207933</v>
      </c>
      <c r="M27" s="422">
        <v>1</v>
      </c>
      <c r="N27" s="179"/>
      <c r="O27" s="179">
        <v>932</v>
      </c>
      <c r="P27" s="191">
        <v>0.11975356180207933</v>
      </c>
    </row>
    <row r="28" spans="2:19" ht="12" customHeight="1">
      <c r="B28" s="426"/>
      <c r="C28" s="288"/>
      <c r="D28" s="288"/>
      <c r="E28" s="288"/>
      <c r="F28" s="288"/>
      <c r="G28" s="288"/>
      <c r="H28" s="288"/>
      <c r="I28" s="288"/>
      <c r="J28" s="288"/>
      <c r="K28" s="288"/>
      <c r="L28" s="288"/>
      <c r="M28" s="288"/>
      <c r="N28" s="288"/>
      <c r="O28" s="288"/>
      <c r="P28" s="288"/>
      <c r="Q28" s="288"/>
      <c r="R28" s="288"/>
      <c r="S28" s="288"/>
    </row>
    <row r="29" spans="2:19" ht="12.75" customHeight="1">
      <c r="B29" s="436"/>
    </row>
  </sheetData>
  <mergeCells count="11">
    <mergeCell ref="B8:B9"/>
    <mergeCell ref="B4:P4"/>
    <mergeCell ref="B5:P5"/>
    <mergeCell ref="B6:P6"/>
    <mergeCell ref="M8:N8"/>
    <mergeCell ref="O8:P8"/>
    <mergeCell ref="C8:D8"/>
    <mergeCell ref="E8:F8"/>
    <mergeCell ref="G8:H8"/>
    <mergeCell ref="I8:J8"/>
    <mergeCell ref="K8:L8"/>
  </mergeCells>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5"/>
  <sheetViews>
    <sheetView showGridLines="0" zoomScale="91" zoomScaleNormal="91" workbookViewId="0">
      <selection activeCell="F1" sqref="F1"/>
    </sheetView>
  </sheetViews>
  <sheetFormatPr baseColWidth="10" defaultColWidth="7.28515625" defaultRowHeight="12.75"/>
  <cols>
    <col min="1" max="1" width="7.85546875" style="3" customWidth="1"/>
    <col min="2" max="2" width="69.140625" style="3" customWidth="1"/>
    <col min="3" max="4" width="15.5703125" style="38" bestFit="1" customWidth="1"/>
    <col min="5" max="5" width="14.42578125" style="38" customWidth="1"/>
    <col min="6" max="6" width="14" style="3" customWidth="1"/>
    <col min="7" max="7" width="8.28515625" style="3" customWidth="1"/>
    <col min="8" max="8" width="8.5703125" style="3" customWidth="1"/>
    <col min="9" max="9" width="3.5703125" style="3" customWidth="1"/>
    <col min="10" max="10" width="11.28515625" style="3" customWidth="1"/>
    <col min="11" max="11" width="14" style="3" customWidth="1"/>
    <col min="12" max="16384" width="7.28515625" style="3"/>
  </cols>
  <sheetData>
    <row r="1" spans="1:11">
      <c r="A1" s="37"/>
      <c r="J1" s="56"/>
    </row>
    <row r="2" spans="1:11">
      <c r="A2" s="37"/>
      <c r="B2" s="37"/>
      <c r="C2" s="37"/>
      <c r="D2" s="37"/>
      <c r="E2" s="37"/>
      <c r="F2" s="37"/>
      <c r="G2" s="37"/>
      <c r="H2" s="37"/>
    </row>
    <row r="3" spans="1:11" s="2" customFormat="1" ht="28.5" customHeight="1">
      <c r="A3" s="134"/>
      <c r="B3" s="135" t="s">
        <v>209</v>
      </c>
      <c r="C3" s="127" t="s">
        <v>422</v>
      </c>
      <c r="D3" s="127" t="s">
        <v>423</v>
      </c>
      <c r="E3" s="136" t="s">
        <v>90</v>
      </c>
      <c r="F3" s="136" t="s">
        <v>91</v>
      </c>
      <c r="G3" s="137"/>
      <c r="H3" s="134"/>
    </row>
    <row r="4" spans="1:11" customFormat="1" ht="3" customHeight="1">
      <c r="A4" s="37"/>
      <c r="B4" s="138"/>
      <c r="C4" s="139"/>
      <c r="D4" s="140"/>
      <c r="E4" s="140"/>
      <c r="F4" s="141"/>
      <c r="G4" s="37"/>
      <c r="H4" s="37"/>
    </row>
    <row r="5" spans="1:11" ht="16.5" customHeight="1">
      <c r="A5" s="37"/>
      <c r="B5" s="142" t="s">
        <v>118</v>
      </c>
      <c r="C5" s="143">
        <v>10575.683999999999</v>
      </c>
      <c r="D5" s="143">
        <v>9191.7139999999999</v>
      </c>
      <c r="E5" s="143">
        <v>1383.9699999999993</v>
      </c>
      <c r="F5" s="144">
        <v>0.15060000000000001</v>
      </c>
      <c r="G5" s="37"/>
      <c r="H5" s="240"/>
      <c r="I5" s="49"/>
      <c r="K5"/>
    </row>
    <row r="6" spans="1:11" ht="16.5" customHeight="1">
      <c r="A6" s="37"/>
      <c r="B6" s="145" t="s">
        <v>119</v>
      </c>
      <c r="C6" s="129">
        <v>9659.2309999999998</v>
      </c>
      <c r="D6" s="146">
        <v>8468.5259999999998</v>
      </c>
      <c r="E6" s="146">
        <v>1189.7049999999999</v>
      </c>
      <c r="F6" s="147">
        <v>0.1406</v>
      </c>
      <c r="G6" s="37"/>
      <c r="H6" s="240"/>
      <c r="K6"/>
    </row>
    <row r="7" spans="1:11" ht="16.5" customHeight="1">
      <c r="A7" s="37"/>
      <c r="B7" s="145" t="s">
        <v>120</v>
      </c>
      <c r="C7" s="129">
        <v>917.45299999999997</v>
      </c>
      <c r="D7" s="146">
        <v>723.18799999999999</v>
      </c>
      <c r="E7" s="146">
        <v>194.26499999999999</v>
      </c>
      <c r="F7" s="147">
        <v>0.26860000000000001</v>
      </c>
      <c r="G7" s="37"/>
      <c r="H7" s="240"/>
      <c r="K7"/>
    </row>
    <row r="8" spans="1:11" ht="16.5" customHeight="1">
      <c r="A8" s="37"/>
      <c r="B8" s="142" t="s">
        <v>121</v>
      </c>
      <c r="C8" s="143">
        <v>-6284.3810000000003</v>
      </c>
      <c r="D8" s="143">
        <v>-5666.357</v>
      </c>
      <c r="E8" s="143">
        <v>-618.02400000000034</v>
      </c>
      <c r="F8" s="144">
        <v>-0.1091</v>
      </c>
      <c r="G8" s="37"/>
      <c r="H8" s="240"/>
      <c r="I8" s="49"/>
      <c r="K8"/>
    </row>
    <row r="9" spans="1:11" ht="16.5" customHeight="1">
      <c r="A9" s="37"/>
      <c r="B9" s="145" t="s">
        <v>122</v>
      </c>
      <c r="C9" s="129">
        <v>-4523.1319999999996</v>
      </c>
      <c r="D9" s="146">
        <v>-4058.8820000000001</v>
      </c>
      <c r="E9" s="146">
        <v>-464.24999999999955</v>
      </c>
      <c r="F9" s="147">
        <v>-0.1144</v>
      </c>
      <c r="G9" s="37"/>
      <c r="H9" s="240"/>
      <c r="K9"/>
    </row>
    <row r="10" spans="1:11" ht="16.5" customHeight="1">
      <c r="A10" s="37"/>
      <c r="B10" s="145" t="s">
        <v>123</v>
      </c>
      <c r="C10" s="129">
        <v>-188.27799999999999</v>
      </c>
      <c r="D10" s="146">
        <v>-111.215</v>
      </c>
      <c r="E10" s="146">
        <v>-77.062999999999988</v>
      </c>
      <c r="F10" s="147">
        <v>-0.69289999999999996</v>
      </c>
      <c r="G10" s="37"/>
      <c r="H10" s="240"/>
      <c r="K10"/>
    </row>
    <row r="11" spans="1:11" ht="16.5" customHeight="1">
      <c r="A11" s="37"/>
      <c r="B11" s="145" t="s">
        <v>124</v>
      </c>
      <c r="C11" s="129">
        <v>-832.33100000000002</v>
      </c>
      <c r="D11" s="146">
        <v>-729.98199999999997</v>
      </c>
      <c r="E11" s="146">
        <v>-101.34900000000005</v>
      </c>
      <c r="F11" s="147">
        <v>-0.14019999999999999</v>
      </c>
      <c r="G11" s="37"/>
      <c r="H11" s="240"/>
      <c r="K11"/>
    </row>
    <row r="12" spans="1:11" ht="16.5" customHeight="1">
      <c r="A12" s="37"/>
      <c r="B12" s="145" t="s">
        <v>125</v>
      </c>
      <c r="C12" s="129">
        <v>-740.64</v>
      </c>
      <c r="D12" s="146">
        <v>-766.27800000000002</v>
      </c>
      <c r="E12" s="146">
        <v>24.638000000000034</v>
      </c>
      <c r="F12" s="147">
        <v>3.3500000000000002E-2</v>
      </c>
      <c r="G12" s="37"/>
      <c r="H12" s="240"/>
      <c r="K12"/>
    </row>
    <row r="13" spans="1:11" ht="16.5" customHeight="1">
      <c r="A13" s="37"/>
      <c r="B13" s="142" t="s">
        <v>126</v>
      </c>
      <c r="C13" s="143">
        <v>4292.302999999999</v>
      </c>
      <c r="D13" s="143">
        <v>3526.357</v>
      </c>
      <c r="E13" s="143">
        <v>765.945999999999</v>
      </c>
      <c r="F13" s="144">
        <v>0.2172</v>
      </c>
      <c r="G13" s="37"/>
      <c r="H13" s="240"/>
      <c r="I13" s="49"/>
      <c r="K13"/>
    </row>
    <row r="14" spans="1:11" ht="18.75" hidden="1" customHeight="1">
      <c r="A14" s="37"/>
      <c r="B14" s="145" t="s">
        <v>45</v>
      </c>
      <c r="C14" s="129">
        <v>0</v>
      </c>
      <c r="D14" s="146">
        <v>0</v>
      </c>
      <c r="E14" s="146">
        <v>0</v>
      </c>
      <c r="F14" s="147" t="e">
        <v>#DIV/0!</v>
      </c>
      <c r="G14" s="37"/>
      <c r="H14" s="240"/>
      <c r="K14"/>
    </row>
    <row r="15" spans="1:11" ht="18.75" customHeight="1">
      <c r="A15" s="37"/>
      <c r="B15" s="145" t="s">
        <v>68</v>
      </c>
      <c r="C15" s="129">
        <v>-480.858</v>
      </c>
      <c r="D15" s="146">
        <v>-441.27699999999999</v>
      </c>
      <c r="E15" s="146">
        <v>-39.581000000000017</v>
      </c>
      <c r="F15" s="147">
        <v>-8.9700000000000002E-2</v>
      </c>
      <c r="G15" s="37"/>
      <c r="H15" s="240"/>
      <c r="K15"/>
    </row>
    <row r="16" spans="1:11" ht="16.5" customHeight="1">
      <c r="A16" s="37"/>
      <c r="B16" s="145" t="s">
        <v>127</v>
      </c>
      <c r="C16" s="129">
        <v>-838.947</v>
      </c>
      <c r="D16" s="146">
        <v>-710.596</v>
      </c>
      <c r="E16" s="146">
        <v>-128.351</v>
      </c>
      <c r="F16" s="147">
        <v>-0.18060000000000001</v>
      </c>
      <c r="G16" s="37"/>
      <c r="H16" s="240"/>
      <c r="K16"/>
    </row>
    <row r="17" spans="1:11" ht="16.5" customHeight="1">
      <c r="A17" s="37"/>
      <c r="B17" s="142" t="s">
        <v>128</v>
      </c>
      <c r="C17" s="143">
        <v>2972.4979999999987</v>
      </c>
      <c r="D17" s="143">
        <v>2374.4839999999999</v>
      </c>
      <c r="E17" s="143">
        <v>598.01399999999876</v>
      </c>
      <c r="F17" s="144">
        <v>0.25190000000000001</v>
      </c>
      <c r="G17" s="37"/>
      <c r="H17" s="240"/>
      <c r="I17" s="49"/>
      <c r="K17"/>
    </row>
    <row r="18" spans="1:11" ht="16.5" customHeight="1">
      <c r="A18" s="37"/>
      <c r="B18" s="145" t="s">
        <v>129</v>
      </c>
      <c r="C18" s="129">
        <v>-669.07799999999997</v>
      </c>
      <c r="D18" s="146">
        <v>-570.18100000000004</v>
      </c>
      <c r="E18" s="146">
        <v>-98.896999999999935</v>
      </c>
      <c r="F18" s="147">
        <v>-0.1734</v>
      </c>
      <c r="G18" s="37"/>
      <c r="H18" s="240"/>
      <c r="K18"/>
    </row>
    <row r="19" spans="1:11" ht="16.5" customHeight="1">
      <c r="A19" s="37"/>
      <c r="B19" s="145" t="s">
        <v>130</v>
      </c>
      <c r="C19" s="129">
        <v>-143.37799999999999</v>
      </c>
      <c r="D19" s="146">
        <v>-95.159000000000006</v>
      </c>
      <c r="E19" s="146">
        <v>-48.21899999999998</v>
      </c>
      <c r="F19" s="147">
        <v>-0.50670000000000004</v>
      </c>
      <c r="G19" s="37"/>
      <c r="H19" s="240"/>
      <c r="K19"/>
    </row>
    <row r="20" spans="1:11" ht="16.5" customHeight="1">
      <c r="A20" s="37"/>
      <c r="B20" s="142" t="s">
        <v>53</v>
      </c>
      <c r="C20" s="143">
        <v>2160.0419999999986</v>
      </c>
      <c r="D20" s="143">
        <v>1709.1439999999998</v>
      </c>
      <c r="E20" s="143">
        <v>450.89799999999883</v>
      </c>
      <c r="F20" s="144">
        <v>0.26379999999999998</v>
      </c>
      <c r="G20" s="37"/>
      <c r="H20" s="240"/>
      <c r="I20" s="49"/>
      <c r="K20"/>
    </row>
    <row r="21" spans="1:11" ht="16.5" customHeight="1">
      <c r="A21" s="37"/>
      <c r="B21" s="142" t="s">
        <v>131</v>
      </c>
      <c r="C21" s="143">
        <v>-326.5</v>
      </c>
      <c r="D21" s="143">
        <v>-287.97400000000005</v>
      </c>
      <c r="E21" s="143">
        <v>-38.525999999999954</v>
      </c>
      <c r="F21" s="144">
        <v>-0.1338</v>
      </c>
      <c r="G21" s="37"/>
      <c r="H21" s="240"/>
      <c r="I21" s="49"/>
      <c r="K21"/>
    </row>
    <row r="22" spans="1:11">
      <c r="A22" s="37"/>
      <c r="B22" s="145" t="s">
        <v>132</v>
      </c>
      <c r="C22" s="129">
        <v>358.56</v>
      </c>
      <c r="D22" s="146">
        <v>226.054</v>
      </c>
      <c r="E22" s="146">
        <v>132.506</v>
      </c>
      <c r="F22" s="147">
        <v>0.58620000000000005</v>
      </c>
      <c r="G22" s="37"/>
      <c r="H22" s="240"/>
      <c r="K22"/>
    </row>
    <row r="23" spans="1:11" ht="16.5" customHeight="1">
      <c r="A23" s="37"/>
      <c r="B23" s="148" t="s">
        <v>133</v>
      </c>
      <c r="C23" s="129">
        <v>-918.03099999999995</v>
      </c>
      <c r="D23" s="146">
        <v>-723.524</v>
      </c>
      <c r="E23" s="146">
        <v>-193.50699999999995</v>
      </c>
      <c r="F23" s="147">
        <v>-0.26879999999999998</v>
      </c>
      <c r="G23" s="37"/>
      <c r="H23" s="240"/>
      <c r="K23"/>
    </row>
    <row r="24" spans="1:11">
      <c r="A24" s="37"/>
      <c r="B24" s="148" t="s">
        <v>113</v>
      </c>
      <c r="C24" s="129">
        <v>124.14400000000001</v>
      </c>
      <c r="D24" s="453">
        <v>122.46</v>
      </c>
      <c r="E24" s="146">
        <v>1.6840000000000117</v>
      </c>
      <c r="F24" s="147">
        <v>-1.38E-2</v>
      </c>
      <c r="G24" s="37"/>
      <c r="H24" s="240"/>
      <c r="K24"/>
    </row>
    <row r="25" spans="1:11" ht="16.5" customHeight="1">
      <c r="A25" s="37"/>
      <c r="B25" s="148" t="s">
        <v>114</v>
      </c>
      <c r="C25" s="129">
        <v>107.827</v>
      </c>
      <c r="D25" s="146">
        <v>88.036000000000001</v>
      </c>
      <c r="E25" s="146">
        <v>19.790999999999997</v>
      </c>
      <c r="F25" s="310">
        <v>-0.2248</v>
      </c>
      <c r="G25" s="37"/>
      <c r="H25" s="240"/>
      <c r="K25"/>
    </row>
    <row r="26" spans="1:11" ht="16.5" customHeight="1">
      <c r="A26" s="37"/>
      <c r="B26" s="142" t="s">
        <v>69</v>
      </c>
      <c r="C26" s="143">
        <v>1.167</v>
      </c>
      <c r="D26" s="143">
        <v>1.962</v>
      </c>
      <c r="E26" s="143">
        <v>-0.79499999999999993</v>
      </c>
      <c r="F26" s="144">
        <v>-0.50019999999999998</v>
      </c>
      <c r="G26" s="37"/>
      <c r="H26" s="240"/>
      <c r="I26" s="49"/>
      <c r="K26"/>
    </row>
    <row r="27" spans="1:11" ht="18" customHeight="1">
      <c r="A27" s="37"/>
      <c r="B27" s="145" t="s">
        <v>412</v>
      </c>
      <c r="C27" s="129">
        <v>0.81200000000000006</v>
      </c>
      <c r="D27" s="146">
        <v>1.962</v>
      </c>
      <c r="E27" s="146">
        <v>-1.1499999999999999</v>
      </c>
      <c r="F27" s="147">
        <v>-0.50009999999999999</v>
      </c>
      <c r="G27" s="37"/>
      <c r="H27" s="240"/>
      <c r="K27"/>
    </row>
    <row r="28" spans="1:11" ht="16.5" customHeight="1">
      <c r="A28" s="37"/>
      <c r="B28" s="142" t="s">
        <v>115</v>
      </c>
      <c r="C28" s="143">
        <v>1833.7089999999985</v>
      </c>
      <c r="D28" s="143">
        <v>1423.1319999999996</v>
      </c>
      <c r="E28" s="143">
        <v>410.57699999999886</v>
      </c>
      <c r="F28" s="144">
        <v>0.28849999999999998</v>
      </c>
      <c r="G28" s="37"/>
      <c r="H28" s="240"/>
      <c r="I28" s="49"/>
      <c r="K28"/>
    </row>
    <row r="29" spans="1:11">
      <c r="A29" s="37"/>
      <c r="B29" s="145" t="s">
        <v>116</v>
      </c>
      <c r="C29" s="129">
        <v>-613.02099999999996</v>
      </c>
      <c r="D29" s="146">
        <v>-563.55700000000002</v>
      </c>
      <c r="E29" s="146">
        <v>-49.463999999999942</v>
      </c>
      <c r="F29" s="147">
        <v>-8.6800000000000002E-2</v>
      </c>
      <c r="G29" s="37"/>
      <c r="H29" s="240"/>
      <c r="K29"/>
    </row>
    <row r="30" spans="1:11" ht="16.5" customHeight="1">
      <c r="A30" s="37"/>
      <c r="B30" s="142" t="s">
        <v>109</v>
      </c>
      <c r="C30" s="143">
        <v>1220.6879999999985</v>
      </c>
      <c r="D30" s="143">
        <v>858.57499999999959</v>
      </c>
      <c r="E30" s="143">
        <v>362.11299999999892</v>
      </c>
      <c r="F30" s="144">
        <v>0.42180000000000001</v>
      </c>
      <c r="G30" s="37"/>
      <c r="H30" s="240"/>
      <c r="I30" s="49"/>
      <c r="K30"/>
    </row>
    <row r="31" spans="1:11" ht="16.5" customHeight="1">
      <c r="A31" s="37"/>
      <c r="B31" s="145"/>
      <c r="C31" s="452"/>
      <c r="D31" s="453"/>
      <c r="E31" s="453"/>
      <c r="F31" s="453"/>
      <c r="G31" s="37"/>
      <c r="H31" s="240"/>
      <c r="K31"/>
    </row>
    <row r="32" spans="1:11" ht="16.5" customHeight="1">
      <c r="A32" s="37"/>
      <c r="B32" s="142" t="s">
        <v>110</v>
      </c>
      <c r="C32" s="143">
        <v>1221.3330000000001</v>
      </c>
      <c r="D32" s="143">
        <v>858.57500000000005</v>
      </c>
      <c r="E32" s="143">
        <v>362.02200000000005</v>
      </c>
      <c r="F32" s="144">
        <v>0.42080000000000001</v>
      </c>
      <c r="G32" s="37"/>
      <c r="H32" s="240"/>
      <c r="I32" s="49"/>
      <c r="K32"/>
    </row>
    <row r="33" spans="1:11" ht="16.5" customHeight="1">
      <c r="A33" s="37"/>
      <c r="B33" s="192" t="s">
        <v>70</v>
      </c>
      <c r="C33" s="139">
        <v>821.69100000000003</v>
      </c>
      <c r="D33" s="140">
        <v>512.66899999999998</v>
      </c>
      <c r="E33" s="140">
        <v>309.02200000000005</v>
      </c>
      <c r="F33" s="193">
        <v>0.6028</v>
      </c>
      <c r="G33" s="37"/>
      <c r="H33" s="240"/>
      <c r="K33"/>
    </row>
    <row r="34" spans="1:11" ht="16.5" customHeight="1">
      <c r="A34" s="37"/>
      <c r="B34" s="145" t="s">
        <v>71</v>
      </c>
      <c r="C34" s="129">
        <v>398.642</v>
      </c>
      <c r="D34" s="146">
        <v>345.90600000000001</v>
      </c>
      <c r="E34" s="453">
        <v>53</v>
      </c>
      <c r="F34" s="472">
        <v>0.1525</v>
      </c>
      <c r="G34" s="37"/>
      <c r="H34" s="240"/>
      <c r="K34"/>
    </row>
    <row r="35" spans="1:11" ht="14.25" customHeight="1">
      <c r="A35" s="37"/>
      <c r="B35" s="148"/>
      <c r="C35" s="129"/>
      <c r="D35" s="146"/>
      <c r="E35" s="146"/>
      <c r="F35" s="147"/>
      <c r="G35" s="37"/>
      <c r="H35" s="240"/>
      <c r="K35"/>
    </row>
    <row r="36" spans="1:11" s="94" customFormat="1" ht="18" customHeight="1">
      <c r="A36" s="149"/>
      <c r="B36" s="150" t="s">
        <v>212</v>
      </c>
      <c r="C36" s="180">
        <v>1.3273082626421066E-2</v>
      </c>
      <c r="D36" s="180">
        <v>8.9233320953089092E-3</v>
      </c>
      <c r="E36" s="180">
        <v>4.3497505311121572E-3</v>
      </c>
      <c r="F36" s="151">
        <v>0.48749999999999999</v>
      </c>
      <c r="G36" s="149"/>
      <c r="H36" s="240"/>
    </row>
    <row r="37" spans="1:11" s="94" customFormat="1" ht="7.5" customHeight="1">
      <c r="A37" s="149"/>
      <c r="B37" s="152"/>
      <c r="C37" s="153"/>
      <c r="D37" s="152"/>
      <c r="E37" s="153"/>
      <c r="F37" s="149"/>
      <c r="G37" s="149"/>
      <c r="H37" s="240"/>
    </row>
    <row r="38" spans="1:11" s="94" customFormat="1" ht="15.75" customHeight="1">
      <c r="A38" s="149"/>
      <c r="B38" s="512" t="s">
        <v>424</v>
      </c>
      <c r="C38" s="512"/>
      <c r="D38" s="512"/>
      <c r="E38" s="512"/>
      <c r="F38" s="512"/>
      <c r="G38" s="149"/>
      <c r="H38" s="240"/>
    </row>
    <row r="39" spans="1:11" s="94" customFormat="1" ht="18" customHeight="1">
      <c r="B39" s="95"/>
      <c r="C39" s="96"/>
      <c r="D39" s="101"/>
      <c r="E39" s="97"/>
      <c r="F39" s="98"/>
      <c r="H39" s="240"/>
    </row>
    <row r="40" spans="1:11" s="94" customFormat="1" ht="18" customHeight="1">
      <c r="B40" s="95"/>
      <c r="C40" s="96"/>
      <c r="D40" s="97"/>
      <c r="E40" s="97"/>
      <c r="F40" s="98"/>
      <c r="H40" s="240"/>
    </row>
    <row r="41" spans="1:11" s="94" customFormat="1" ht="18" customHeight="1">
      <c r="B41" s="95"/>
      <c r="C41" s="96"/>
      <c r="D41" s="97"/>
      <c r="E41" s="97"/>
      <c r="F41" s="98"/>
      <c r="H41" s="240"/>
    </row>
    <row r="42" spans="1:11" s="94" customFormat="1" ht="18" customHeight="1">
      <c r="B42" s="95"/>
      <c r="C42" s="96"/>
      <c r="D42" s="97"/>
      <c r="E42" s="97"/>
      <c r="F42" s="98"/>
      <c r="H42" s="240"/>
    </row>
    <row r="43" spans="1:11" s="94" customFormat="1" ht="18" customHeight="1">
      <c r="B43" s="95"/>
      <c r="C43" s="96"/>
      <c r="D43" s="97"/>
      <c r="E43" s="97"/>
      <c r="F43" s="98"/>
      <c r="H43" s="240"/>
      <c r="J43" s="96"/>
    </row>
    <row r="44" spans="1:11" customFormat="1" ht="6" customHeight="1">
      <c r="C44" s="96"/>
      <c r="D44" s="97"/>
      <c r="E44" s="97"/>
      <c r="F44" s="98"/>
      <c r="G44" s="94"/>
      <c r="H44" s="240"/>
      <c r="I44" s="94"/>
    </row>
    <row r="45" spans="1:11" customFormat="1" ht="18" hidden="1" customHeight="1">
      <c r="B45" s="36" t="s">
        <v>42</v>
      </c>
      <c r="C45" s="96"/>
      <c r="D45" s="97"/>
      <c r="E45" s="97"/>
      <c r="F45" s="98"/>
      <c r="G45" s="94"/>
      <c r="H45" s="240"/>
      <c r="I45" s="94"/>
    </row>
    <row r="46" spans="1:11" ht="6" customHeight="1">
      <c r="C46" s="96"/>
      <c r="D46" s="97"/>
      <c r="E46" s="97"/>
      <c r="F46" s="98"/>
      <c r="G46" s="94"/>
      <c r="H46" s="240"/>
      <c r="I46" s="94"/>
    </row>
    <row r="47" spans="1:11" ht="14.25">
      <c r="C47" s="96"/>
      <c r="D47" s="97"/>
      <c r="E47" s="97"/>
      <c r="F47" s="98"/>
      <c r="G47" s="94"/>
      <c r="H47" s="240"/>
      <c r="I47" s="94"/>
    </row>
    <row r="48" spans="1:11" ht="14.25">
      <c r="C48" s="96"/>
      <c r="D48" s="97"/>
      <c r="E48" s="97"/>
      <c r="F48" s="98"/>
      <c r="G48" s="94"/>
      <c r="H48" s="240"/>
      <c r="I48" s="94"/>
    </row>
    <row r="49" spans="3:9" ht="14.25">
      <c r="C49" s="96"/>
      <c r="D49" s="97"/>
      <c r="E49" s="97"/>
      <c r="F49" s="98"/>
      <c r="G49" s="94"/>
      <c r="H49" s="240"/>
      <c r="I49" s="94"/>
    </row>
    <row r="50" spans="3:9" ht="14.25">
      <c r="C50" s="96"/>
      <c r="D50" s="97"/>
      <c r="E50" s="97"/>
      <c r="F50" s="98"/>
      <c r="G50" s="94"/>
      <c r="H50" s="240"/>
      <c r="I50" s="94"/>
    </row>
    <row r="51" spans="3:9" ht="14.25">
      <c r="C51" s="96"/>
      <c r="D51" s="97"/>
      <c r="E51" s="97"/>
      <c r="F51" s="98"/>
      <c r="G51" s="94"/>
      <c r="H51" s="240"/>
      <c r="I51" s="94"/>
    </row>
    <row r="52" spans="3:9" ht="14.25">
      <c r="C52" s="96"/>
      <c r="D52" s="97"/>
      <c r="E52" s="97"/>
      <c r="F52" s="98"/>
      <c r="G52" s="94"/>
      <c r="H52" s="240"/>
      <c r="I52" s="94"/>
    </row>
    <row r="53" spans="3:9" ht="14.25">
      <c r="C53" s="96"/>
      <c r="D53" s="97"/>
      <c r="E53" s="97"/>
      <c r="F53" s="98"/>
      <c r="G53" s="94"/>
      <c r="H53" s="240"/>
      <c r="I53" s="94"/>
    </row>
    <row r="54" spans="3:9" ht="14.25">
      <c r="C54" s="96"/>
      <c r="D54" s="97"/>
      <c r="E54" s="97"/>
      <c r="F54" s="98"/>
      <c r="G54" s="94"/>
      <c r="H54" s="240"/>
      <c r="I54" s="94"/>
    </row>
    <row r="55" spans="3:9" ht="14.25">
      <c r="C55" s="96"/>
      <c r="D55" s="97"/>
      <c r="E55" s="97"/>
      <c r="F55" s="98"/>
      <c r="G55" s="94"/>
      <c r="H55" s="240"/>
      <c r="I55" s="94"/>
    </row>
    <row r="56" spans="3:9" ht="14.25">
      <c r="C56" s="96"/>
      <c r="D56" s="97"/>
      <c r="E56" s="97"/>
      <c r="F56" s="98"/>
      <c r="G56" s="94"/>
      <c r="H56" s="240"/>
      <c r="I56" s="94"/>
    </row>
    <row r="57" spans="3:9">
      <c r="C57" s="3"/>
      <c r="D57" s="3"/>
      <c r="E57" s="3"/>
      <c r="H57" s="240"/>
    </row>
    <row r="58" spans="3:9">
      <c r="C58" s="3"/>
      <c r="D58" s="3"/>
      <c r="E58" s="3"/>
      <c r="H58" s="240"/>
    </row>
    <row r="59" spans="3:9">
      <c r="C59" s="3"/>
      <c r="D59" s="3"/>
      <c r="E59" s="3"/>
      <c r="H59" s="240"/>
    </row>
    <row r="60" spans="3:9">
      <c r="C60" s="3"/>
      <c r="D60" s="3"/>
      <c r="E60" s="3"/>
      <c r="H60" s="240"/>
    </row>
    <row r="61" spans="3:9">
      <c r="C61" s="3"/>
      <c r="D61" s="3"/>
      <c r="E61" s="3"/>
      <c r="H61" s="240"/>
    </row>
    <row r="62" spans="3:9">
      <c r="C62" s="3"/>
      <c r="D62" s="3"/>
      <c r="E62" s="3"/>
      <c r="H62" s="240"/>
    </row>
    <row r="63" spans="3:9">
      <c r="C63" s="3"/>
      <c r="D63" s="3"/>
      <c r="E63" s="3"/>
      <c r="H63" s="240"/>
    </row>
    <row r="64" spans="3:9">
      <c r="C64" s="3"/>
      <c r="D64" s="3"/>
      <c r="E64" s="3"/>
      <c r="H64" s="240"/>
    </row>
    <row r="65" spans="3:8">
      <c r="C65" s="3"/>
      <c r="D65" s="3"/>
      <c r="E65" s="3"/>
      <c r="H65" s="240"/>
    </row>
    <row r="66" spans="3:8">
      <c r="C66" s="3"/>
      <c r="D66" s="3"/>
      <c r="E66" s="3"/>
      <c r="H66" s="240"/>
    </row>
    <row r="67" spans="3:8">
      <c r="C67" s="3"/>
      <c r="D67" s="3"/>
      <c r="E67" s="3"/>
      <c r="H67" s="240"/>
    </row>
    <row r="68" spans="3:8">
      <c r="C68" s="3"/>
      <c r="D68" s="3"/>
      <c r="E68" s="3"/>
    </row>
    <row r="69" spans="3:8">
      <c r="C69" s="3"/>
      <c r="D69" s="3"/>
      <c r="E69" s="3"/>
    </row>
    <row r="70" spans="3:8">
      <c r="C70" s="3"/>
      <c r="D70" s="3"/>
      <c r="E70" s="3"/>
    </row>
    <row r="71" spans="3:8">
      <c r="C71" s="3"/>
      <c r="D71" s="3"/>
      <c r="E71" s="3"/>
    </row>
    <row r="72" spans="3:8">
      <c r="C72" s="3"/>
      <c r="D72" s="3"/>
      <c r="E72" s="3"/>
    </row>
    <row r="73" spans="3:8">
      <c r="C73" s="3"/>
      <c r="D73" s="3"/>
      <c r="E73" s="3"/>
    </row>
    <row r="74" spans="3:8">
      <c r="C74" s="3"/>
      <c r="D74" s="3"/>
      <c r="E74" s="3"/>
    </row>
    <row r="75" spans="3:8">
      <c r="C75" s="3"/>
      <c r="D75" s="3"/>
      <c r="E75" s="3"/>
    </row>
  </sheetData>
  <mergeCells count="1">
    <mergeCell ref="B38:F38"/>
  </mergeCells>
  <phoneticPr fontId="12" type="noConversion"/>
  <printOptions horizontalCentered="1" verticalCentered="1"/>
  <pageMargins left="0.31496062992125984" right="0.39370078740157483" top="0.4" bottom="0.32" header="0.3" footer="0.28000000000000003"/>
  <pageSetup paperSize="9" orientation="landscape" r:id="rId1"/>
  <headerFooter alignWithMargins="0"/>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0"/>
  <sheetViews>
    <sheetView workbookViewId="0">
      <selection activeCell="A2" sqref="A2"/>
    </sheetView>
  </sheetViews>
  <sheetFormatPr baseColWidth="10" defaultRowHeight="12.75"/>
  <cols>
    <col min="1" max="1" width="11.42578125" style="408"/>
    <col min="2" max="2" width="18.42578125" style="408" customWidth="1"/>
    <col min="3" max="3" width="15.140625" style="408" customWidth="1"/>
    <col min="4" max="4" width="14.85546875" style="408" customWidth="1"/>
    <col min="5" max="6" width="21.28515625" style="408" customWidth="1"/>
    <col min="7" max="7" width="14.85546875" style="408" customWidth="1"/>
    <col min="8" max="8" width="12" style="408" bestFit="1" customWidth="1"/>
    <col min="9" max="9" width="17.85546875" style="408" customWidth="1"/>
    <col min="10" max="16384" width="11.42578125" style="408"/>
  </cols>
  <sheetData>
    <row r="2" spans="1:9">
      <c r="A2" s="491"/>
    </row>
    <row r="3" spans="1:9" s="400" customFormat="1">
      <c r="B3" s="399"/>
      <c r="C3" s="399"/>
      <c r="D3" s="399"/>
    </row>
    <row r="4" spans="1:9" s="400" customFormat="1" ht="63.75">
      <c r="B4" s="513" t="s">
        <v>380</v>
      </c>
      <c r="C4" s="513"/>
      <c r="D4" s="513"/>
      <c r="E4" s="401" t="s">
        <v>429</v>
      </c>
      <c r="F4" s="401" t="s">
        <v>430</v>
      </c>
      <c r="G4" s="401" t="s">
        <v>431</v>
      </c>
      <c r="H4" s="401" t="s">
        <v>381</v>
      </c>
      <c r="I4" s="401" t="s">
        <v>432</v>
      </c>
    </row>
    <row r="5" spans="1:9" s="400" customFormat="1" ht="3.75" customHeight="1">
      <c r="B5" s="403"/>
      <c r="C5" s="403"/>
      <c r="D5" s="403"/>
      <c r="E5" s="404"/>
      <c r="F5" s="402"/>
      <c r="G5" s="402"/>
      <c r="H5" s="403"/>
      <c r="I5" s="404"/>
    </row>
    <row r="6" spans="1:9">
      <c r="B6" s="405"/>
      <c r="C6" s="405"/>
      <c r="D6" s="405"/>
      <c r="E6" s="406" t="s">
        <v>382</v>
      </c>
      <c r="F6" s="407" t="s">
        <v>383</v>
      </c>
      <c r="G6" s="407" t="s">
        <v>384</v>
      </c>
      <c r="H6" s="407" t="s">
        <v>385</v>
      </c>
      <c r="I6" s="406" t="s">
        <v>386</v>
      </c>
    </row>
    <row r="7" spans="1:9">
      <c r="B7" s="409" t="s">
        <v>118</v>
      </c>
      <c r="E7" s="437">
        <v>9787.6620000000003</v>
      </c>
      <c r="F7" s="438">
        <v>137.21100000000001</v>
      </c>
      <c r="G7" s="158">
        <v>-265.642</v>
      </c>
      <c r="H7" s="158">
        <v>-128.43099999999998</v>
      </c>
      <c r="I7" s="439">
        <v>9659.2309999999998</v>
      </c>
    </row>
    <row r="8" spans="1:9">
      <c r="B8" s="409" t="s">
        <v>388</v>
      </c>
      <c r="E8" s="437">
        <v>949.74099999999999</v>
      </c>
      <c r="F8" s="440">
        <v>34.009</v>
      </c>
      <c r="G8" s="158">
        <v>-67.296999999999997</v>
      </c>
      <c r="H8" s="158">
        <v>-33.287999999999997</v>
      </c>
      <c r="I8" s="439">
        <v>916.45299999999997</v>
      </c>
    </row>
    <row r="9" spans="1:9">
      <c r="B9" s="410" t="s">
        <v>389</v>
      </c>
      <c r="C9" s="411"/>
      <c r="D9" s="411"/>
      <c r="E9" s="441">
        <v>10737.403</v>
      </c>
      <c r="F9" s="441">
        <v>171.22000000000003</v>
      </c>
      <c r="G9" s="442">
        <v>-332.93899999999996</v>
      </c>
      <c r="H9" s="442">
        <v>-161.71899999999999</v>
      </c>
      <c r="I9" s="442">
        <v>10575.683999999999</v>
      </c>
    </row>
    <row r="10" spans="1:9">
      <c r="E10" s="443"/>
      <c r="F10" s="444"/>
      <c r="G10" s="444"/>
      <c r="H10" s="444"/>
      <c r="I10" s="443"/>
    </row>
    <row r="11" spans="1:9">
      <c r="B11" s="409" t="s">
        <v>390</v>
      </c>
      <c r="E11" s="439">
        <v>-6340.7190000000001</v>
      </c>
      <c r="F11" s="158">
        <v>-102.733</v>
      </c>
      <c r="G11" s="158">
        <v>159.071</v>
      </c>
      <c r="H11" s="158">
        <v>56.337999999999994</v>
      </c>
      <c r="I11" s="439">
        <v>-6284.3810000000003</v>
      </c>
    </row>
    <row r="12" spans="1:9">
      <c r="B12" s="410" t="s">
        <v>126</v>
      </c>
      <c r="C12" s="411"/>
      <c r="D12" s="411"/>
      <c r="E12" s="441">
        <v>4396.6840000000002</v>
      </c>
      <c r="F12" s="441">
        <v>68.487000000000023</v>
      </c>
      <c r="G12" s="442">
        <v>-173.86799999999997</v>
      </c>
      <c r="H12" s="442">
        <v>-105.381</v>
      </c>
      <c r="I12" s="442">
        <v>4292.302999999999</v>
      </c>
    </row>
    <row r="13" spans="1:9">
      <c r="E13" s="437"/>
      <c r="F13" s="158"/>
      <c r="G13" s="444"/>
      <c r="H13" s="444"/>
      <c r="I13" s="443"/>
    </row>
    <row r="14" spans="1:9">
      <c r="B14" s="408" t="s">
        <v>329</v>
      </c>
      <c r="E14" s="439">
        <v>135.21600000000001</v>
      </c>
      <c r="F14" s="158">
        <v>4.38</v>
      </c>
      <c r="G14" s="158">
        <v>-8.2159999999999993</v>
      </c>
      <c r="H14" s="158">
        <v>-3.8359999999999994</v>
      </c>
      <c r="I14" s="439">
        <v>131.38</v>
      </c>
    </row>
    <row r="15" spans="1:9">
      <c r="B15" s="408" t="s">
        <v>330</v>
      </c>
      <c r="E15" s="439">
        <v>-625.56600000000003</v>
      </c>
      <c r="F15" s="158">
        <v>-21.044</v>
      </c>
      <c r="G15" s="158">
        <v>34.372</v>
      </c>
      <c r="H15" s="158">
        <v>13.327999999999999</v>
      </c>
      <c r="I15" s="439">
        <v>-612.23800000000006</v>
      </c>
    </row>
    <row r="16" spans="1:9">
      <c r="B16" s="408" t="s">
        <v>391</v>
      </c>
      <c r="E16" s="439">
        <v>-613.91600000000005</v>
      </c>
      <c r="F16" s="158">
        <v>-64.394999999999996</v>
      </c>
      <c r="G16" s="158">
        <v>9.2330000000000005</v>
      </c>
      <c r="H16" s="158">
        <v>-55.161999999999992</v>
      </c>
      <c r="I16" s="439">
        <v>-669.07800000000009</v>
      </c>
    </row>
    <row r="17" spans="2:9">
      <c r="B17" s="408" t="s">
        <v>333</v>
      </c>
      <c r="E17" s="439">
        <v>0</v>
      </c>
      <c r="F17" s="158">
        <v>0</v>
      </c>
      <c r="G17" s="158">
        <v>0</v>
      </c>
      <c r="H17" s="158">
        <v>0</v>
      </c>
      <c r="I17" s="439">
        <v>0</v>
      </c>
    </row>
    <row r="18" spans="2:9">
      <c r="B18" s="408" t="s">
        <v>420</v>
      </c>
      <c r="E18" s="439">
        <v>-145.42500000000001</v>
      </c>
      <c r="F18" s="158">
        <v>-4.9240000000000004</v>
      </c>
      <c r="G18" s="158">
        <v>7.9710000000000001</v>
      </c>
      <c r="H18" s="158">
        <v>3.0469999999999997</v>
      </c>
      <c r="I18" s="439">
        <v>-142.37800000000001</v>
      </c>
    </row>
    <row r="19" spans="2:9">
      <c r="B19" s="409" t="s">
        <v>331</v>
      </c>
      <c r="E19" s="439">
        <v>-859.97900000000004</v>
      </c>
      <c r="F19" s="158">
        <v>-13.129</v>
      </c>
      <c r="G19" s="158">
        <v>33.161000000000001</v>
      </c>
      <c r="H19" s="158">
        <v>20.032000000000004</v>
      </c>
      <c r="I19" s="439">
        <v>-839.947</v>
      </c>
    </row>
    <row r="20" spans="2:9">
      <c r="B20" s="412" t="s">
        <v>53</v>
      </c>
      <c r="C20" s="413"/>
      <c r="D20" s="413"/>
      <c r="E20" s="441">
        <v>2287.0140000000001</v>
      </c>
      <c r="F20" s="445">
        <v>-30.624999999999972</v>
      </c>
      <c r="G20" s="445">
        <v>-97.34699999999998</v>
      </c>
      <c r="H20" s="445">
        <v>-127.97199999999998</v>
      </c>
      <c r="I20" s="441">
        <v>2160.0419999999986</v>
      </c>
    </row>
    <row r="21" spans="2:9">
      <c r="E21" s="450"/>
      <c r="F21" s="444"/>
      <c r="G21" s="446"/>
      <c r="H21" s="444"/>
      <c r="I21" s="451"/>
    </row>
    <row r="22" spans="2:9">
      <c r="B22" s="412" t="s">
        <v>33</v>
      </c>
      <c r="C22" s="413"/>
      <c r="D22" s="413"/>
      <c r="E22" s="441">
        <v>3047.3550000000005</v>
      </c>
      <c r="F22" s="445">
        <v>38.694000000000024</v>
      </c>
      <c r="G22" s="445">
        <v>-114.55099999999999</v>
      </c>
      <c r="H22" s="445">
        <v>-75.856999999999985</v>
      </c>
      <c r="I22" s="441">
        <v>2972.4979999999987</v>
      </c>
    </row>
    <row r="23" spans="2:9">
      <c r="E23" s="450"/>
      <c r="F23" s="444"/>
      <c r="G23" s="446"/>
      <c r="H23" s="444"/>
      <c r="I23" s="451">
        <v>-838.947</v>
      </c>
    </row>
    <row r="24" spans="2:9">
      <c r="B24" s="409" t="s">
        <v>392</v>
      </c>
      <c r="E24" s="439">
        <v>-2.0819999999999999</v>
      </c>
      <c r="F24" s="415">
        <v>2.044</v>
      </c>
      <c r="G24" s="415">
        <v>0.495</v>
      </c>
      <c r="H24" s="415">
        <v>2.5390000000000001</v>
      </c>
      <c r="I24" s="439">
        <v>0.45700000000000029</v>
      </c>
    </row>
    <row r="25" spans="2:9" ht="24" customHeight="1">
      <c r="B25" s="409" t="s">
        <v>111</v>
      </c>
      <c r="E25" s="437">
        <v>369.70100000000002</v>
      </c>
      <c r="F25" s="158">
        <v>13.885</v>
      </c>
      <c r="G25" s="158">
        <v>-25.026</v>
      </c>
      <c r="H25" s="158">
        <v>-11.141</v>
      </c>
      <c r="I25" s="437">
        <v>358.56</v>
      </c>
    </row>
    <row r="26" spans="2:9">
      <c r="B26" s="409" t="s">
        <v>393</v>
      </c>
      <c r="E26" s="439">
        <v>-918.28700000000003</v>
      </c>
      <c r="F26" s="158">
        <v>-41.326999999999998</v>
      </c>
      <c r="G26" s="158">
        <v>41.582999999999998</v>
      </c>
      <c r="H26" s="158">
        <v>0.25600000000000023</v>
      </c>
      <c r="I26" s="439">
        <v>-918.03100000000006</v>
      </c>
    </row>
    <row r="27" spans="2:9">
      <c r="B27" s="514" t="s">
        <v>341</v>
      </c>
      <c r="C27" s="514"/>
      <c r="D27" s="514"/>
      <c r="E27" s="439">
        <v>0.63800000000000001</v>
      </c>
      <c r="F27" s="467">
        <v>0</v>
      </c>
      <c r="G27" s="158">
        <v>-0.18099999999999999</v>
      </c>
      <c r="H27" s="158">
        <v>-0.18099999999999999</v>
      </c>
      <c r="I27" s="439">
        <v>0.45700000000000002</v>
      </c>
    </row>
    <row r="28" spans="2:9">
      <c r="B28" s="408" t="s">
        <v>338</v>
      </c>
      <c r="E28" s="437">
        <v>128.238</v>
      </c>
      <c r="F28" s="158">
        <v>4.2270000000000003</v>
      </c>
      <c r="G28" s="158">
        <v>-24.638000000000002</v>
      </c>
      <c r="H28" s="158">
        <v>-20.411000000000001</v>
      </c>
      <c r="I28" s="437">
        <v>107.827</v>
      </c>
    </row>
    <row r="29" spans="2:9">
      <c r="B29" s="408" t="s">
        <v>337</v>
      </c>
      <c r="E29" s="477">
        <v>0.01</v>
      </c>
      <c r="F29" s="158">
        <v>124.136</v>
      </c>
      <c r="G29" s="158">
        <v>-2E-3</v>
      </c>
      <c r="H29" s="440">
        <v>124.134</v>
      </c>
      <c r="I29" s="447">
        <v>124.14400000000001</v>
      </c>
    </row>
    <row r="30" spans="2:9">
      <c r="E30" s="437"/>
      <c r="F30" s="444"/>
      <c r="G30" s="444"/>
      <c r="H30" s="444"/>
      <c r="I30" s="443"/>
    </row>
    <row r="31" spans="2:9">
      <c r="B31" s="410" t="s">
        <v>369</v>
      </c>
      <c r="C31" s="411"/>
      <c r="D31" s="411"/>
      <c r="E31" s="441">
        <v>1865.2320000000002</v>
      </c>
      <c r="F31" s="445">
        <v>72.340000000000032</v>
      </c>
      <c r="G31" s="442">
        <v>-105.11599999999997</v>
      </c>
      <c r="H31" s="442">
        <v>-32.775999999999996</v>
      </c>
      <c r="I31" s="442">
        <v>1834.4559999999985</v>
      </c>
    </row>
    <row r="32" spans="2:9">
      <c r="B32" s="409" t="s">
        <v>394</v>
      </c>
      <c r="E32" s="439">
        <v>-617.82399999999996</v>
      </c>
      <c r="F32" s="158">
        <v>-23.172999999999998</v>
      </c>
      <c r="G32" s="158">
        <v>27.975999999999999</v>
      </c>
      <c r="H32" s="158">
        <v>4.8030000000000008</v>
      </c>
      <c r="I32" s="439">
        <v>-613.02099999999996</v>
      </c>
    </row>
    <row r="33" spans="2:9">
      <c r="B33" s="410" t="s">
        <v>370</v>
      </c>
      <c r="C33" s="411"/>
      <c r="D33" s="411"/>
      <c r="E33" s="441">
        <v>1247.4080000000004</v>
      </c>
      <c r="F33" s="445">
        <v>49.16700000000003</v>
      </c>
      <c r="G33" s="442">
        <v>-77.139999999999972</v>
      </c>
      <c r="H33" s="442">
        <v>-27.972999999999995</v>
      </c>
      <c r="I33" s="442">
        <v>1221.4349999999986</v>
      </c>
    </row>
    <row r="34" spans="2:9">
      <c r="B34" s="408" t="s">
        <v>346</v>
      </c>
      <c r="E34" s="471" t="s">
        <v>259</v>
      </c>
      <c r="F34" s="468" t="s">
        <v>259</v>
      </c>
      <c r="G34" s="468" t="s">
        <v>259</v>
      </c>
      <c r="H34" s="468" t="s">
        <v>259</v>
      </c>
      <c r="I34" s="469" t="s">
        <v>259</v>
      </c>
    </row>
    <row r="35" spans="2:9">
      <c r="B35" s="412" t="s">
        <v>110</v>
      </c>
      <c r="C35" s="413"/>
      <c r="D35" s="413"/>
      <c r="E35" s="449">
        <v>1247.4080000000004</v>
      </c>
      <c r="F35" s="445">
        <v>49.16700000000003</v>
      </c>
      <c r="G35" s="445">
        <v>-77.139999999999972</v>
      </c>
      <c r="H35" s="445">
        <v>-27.972999999999995</v>
      </c>
      <c r="I35" s="442">
        <v>1221.4349999999986</v>
      </c>
    </row>
    <row r="36" spans="2:9">
      <c r="E36" s="437"/>
      <c r="F36" s="444"/>
      <c r="G36" s="444"/>
      <c r="H36" s="444"/>
      <c r="I36" s="443"/>
    </row>
    <row r="37" spans="2:9">
      <c r="B37" s="405" t="s">
        <v>347</v>
      </c>
      <c r="E37" s="443"/>
      <c r="F37" s="444"/>
      <c r="G37" s="444"/>
      <c r="H37" s="444"/>
      <c r="I37" s="443"/>
    </row>
    <row r="38" spans="2:9">
      <c r="B38" s="408" t="s">
        <v>395</v>
      </c>
      <c r="E38" s="437">
        <v>809.66600000000005</v>
      </c>
      <c r="F38" s="448">
        <v>56.835999999999999</v>
      </c>
      <c r="G38" s="158">
        <v>-44.811</v>
      </c>
      <c r="H38" s="158">
        <v>12.024999999999999</v>
      </c>
      <c r="I38" s="439">
        <v>821.69100000000003</v>
      </c>
    </row>
    <row r="39" spans="2:9">
      <c r="B39" s="408" t="s">
        <v>396</v>
      </c>
      <c r="E39" s="437">
        <v>438.64</v>
      </c>
      <c r="F39" s="158">
        <v>-7.6689999999999996</v>
      </c>
      <c r="G39" s="158">
        <v>-32.329000000000001</v>
      </c>
      <c r="H39" s="158">
        <v>-39.997999999999998</v>
      </c>
      <c r="I39" s="439">
        <v>398.642</v>
      </c>
    </row>
    <row r="40" spans="2:9">
      <c r="B40" s="412" t="s">
        <v>110</v>
      </c>
      <c r="C40" s="413"/>
      <c r="D40" s="413"/>
      <c r="E40" s="441">
        <v>1248.306</v>
      </c>
      <c r="F40" s="445">
        <v>49.167000000000002</v>
      </c>
      <c r="G40" s="445">
        <v>-77.14</v>
      </c>
      <c r="H40" s="445">
        <v>-27.972999999999999</v>
      </c>
      <c r="I40" s="442">
        <v>1221.3330000000001</v>
      </c>
    </row>
  </sheetData>
  <mergeCells count="2">
    <mergeCell ref="B4:D4"/>
    <mergeCell ref="B27:D27"/>
  </mergeCells>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showGridLines="0" zoomScale="160" zoomScaleNormal="160" workbookViewId="0">
      <selection activeCell="L8" sqref="L8"/>
    </sheetView>
  </sheetViews>
  <sheetFormatPr baseColWidth="10" defaultRowHeight="12.75"/>
  <cols>
    <col min="2" max="2" width="56.42578125" bestFit="1" customWidth="1"/>
    <col min="3" max="3" width="3.42578125" customWidth="1"/>
    <col min="5" max="5" width="2.7109375" customWidth="1"/>
    <col min="7" max="7" width="4.140625" customWidth="1"/>
    <col min="9" max="9" width="4.28515625" customWidth="1"/>
  </cols>
  <sheetData>
    <row r="1" spans="1:12">
      <c r="A1" s="37"/>
      <c r="B1" s="37"/>
      <c r="C1" s="37"/>
      <c r="D1" s="37"/>
      <c r="E1" s="37"/>
      <c r="F1" s="37"/>
      <c r="G1" s="37"/>
      <c r="H1" s="37"/>
      <c r="I1" s="37"/>
      <c r="J1" s="37"/>
      <c r="K1" s="37"/>
      <c r="L1" s="37"/>
    </row>
    <row r="2" spans="1:12">
      <c r="A2" s="37"/>
      <c r="B2" s="37"/>
      <c r="C2" s="37"/>
      <c r="D2" s="37"/>
      <c r="E2" s="37"/>
      <c r="F2" s="37"/>
      <c r="G2" s="37"/>
      <c r="H2" s="37"/>
      <c r="I2" s="37"/>
      <c r="J2" s="37"/>
      <c r="K2" s="37"/>
      <c r="L2" s="37"/>
    </row>
    <row r="3" spans="1:12">
      <c r="A3" s="37"/>
      <c r="B3" s="516" t="s">
        <v>160</v>
      </c>
      <c r="C3" s="516"/>
      <c r="D3" s="516"/>
      <c r="E3" s="516"/>
      <c r="F3" s="516"/>
      <c r="G3" s="516"/>
      <c r="H3" s="516"/>
      <c r="I3" s="516"/>
      <c r="J3" s="516"/>
      <c r="K3" s="37"/>
      <c r="L3" s="37"/>
    </row>
    <row r="4" spans="1:12">
      <c r="A4" s="37"/>
      <c r="B4" s="516" t="s">
        <v>158</v>
      </c>
      <c r="C4" s="516"/>
      <c r="D4" s="516"/>
      <c r="E4" s="516"/>
      <c r="F4" s="516"/>
      <c r="G4" s="516"/>
      <c r="H4" s="516"/>
      <c r="I4" s="516"/>
      <c r="J4" s="516"/>
      <c r="K4" s="37"/>
      <c r="L4" s="37"/>
    </row>
    <row r="5" spans="1:12">
      <c r="A5" s="37"/>
      <c r="B5" s="517"/>
      <c r="C5" s="517"/>
      <c r="D5" s="517"/>
      <c r="E5" s="517"/>
      <c r="F5" s="517"/>
      <c r="G5" s="517"/>
      <c r="H5" s="517"/>
      <c r="I5" s="517"/>
      <c r="J5" s="517"/>
      <c r="K5" s="37"/>
      <c r="L5" s="37"/>
    </row>
    <row r="6" spans="1:12">
      <c r="A6" s="37"/>
      <c r="B6" s="154"/>
      <c r="C6" s="154"/>
      <c r="D6" s="518" t="s">
        <v>425</v>
      </c>
      <c r="E6" s="518"/>
      <c r="F6" s="518"/>
      <c r="G6" s="518"/>
      <c r="H6" s="518"/>
      <c r="I6" s="518"/>
      <c r="J6" s="518"/>
      <c r="K6" s="37"/>
      <c r="L6" s="37"/>
    </row>
    <row r="7" spans="1:12">
      <c r="A7" s="37"/>
      <c r="B7" s="154"/>
      <c r="C7" s="154"/>
      <c r="D7" s="155">
        <v>2019</v>
      </c>
      <c r="E7" s="155"/>
      <c r="F7" s="155">
        <v>2018</v>
      </c>
      <c r="G7" s="155"/>
      <c r="H7" s="155" t="s">
        <v>52</v>
      </c>
      <c r="I7" s="156"/>
      <c r="J7" s="155" t="s">
        <v>52</v>
      </c>
      <c r="K7" s="37"/>
      <c r="L7" s="37"/>
    </row>
    <row r="8" spans="1:12">
      <c r="A8" s="37"/>
      <c r="B8" s="154"/>
      <c r="C8" s="154"/>
      <c r="D8" s="515" t="s">
        <v>203</v>
      </c>
      <c r="E8" s="515"/>
      <c r="F8" s="515"/>
      <c r="G8" s="515"/>
      <c r="H8" s="515"/>
      <c r="I8" s="156"/>
      <c r="J8" s="156" t="s">
        <v>21</v>
      </c>
      <c r="K8" s="37"/>
      <c r="L8" s="37"/>
    </row>
    <row r="9" spans="1:12">
      <c r="A9" s="37"/>
      <c r="B9" s="157" t="s">
        <v>164</v>
      </c>
      <c r="C9" s="154"/>
      <c r="D9" s="154"/>
      <c r="E9" s="154"/>
      <c r="F9" s="154"/>
      <c r="G9" s="154"/>
      <c r="H9" s="154"/>
      <c r="I9" s="154"/>
      <c r="J9" s="154"/>
      <c r="K9" s="37"/>
      <c r="L9" s="37"/>
    </row>
    <row r="10" spans="1:12">
      <c r="A10" s="37"/>
      <c r="B10" s="154" t="s">
        <v>10</v>
      </c>
      <c r="C10" s="154"/>
      <c r="D10" s="158">
        <v>283.64499999999998</v>
      </c>
      <c r="E10" s="154"/>
      <c r="F10" s="158">
        <v>166.33600000000001</v>
      </c>
      <c r="G10" s="158"/>
      <c r="H10" s="158">
        <v>118.30899999999997</v>
      </c>
      <c r="I10" s="154"/>
      <c r="J10" s="159">
        <v>70.52532223932279</v>
      </c>
      <c r="K10" s="37"/>
      <c r="L10" s="37"/>
    </row>
    <row r="11" spans="1:12">
      <c r="A11" s="37"/>
      <c r="B11" s="154" t="s">
        <v>55</v>
      </c>
      <c r="C11" s="154"/>
      <c r="D11" s="158">
        <v>573.24099999999999</v>
      </c>
      <c r="E11" s="154"/>
      <c r="F11" s="158">
        <v>672.62800000000004</v>
      </c>
      <c r="G11" s="158"/>
      <c r="H11" s="158">
        <v>-100.38700000000006</v>
      </c>
      <c r="I11" s="154"/>
      <c r="J11" s="159">
        <v>-14.775923690360804</v>
      </c>
      <c r="K11" s="37"/>
      <c r="L11" s="37"/>
    </row>
    <row r="12" spans="1:12">
      <c r="A12" s="37"/>
      <c r="B12" s="154" t="s">
        <v>14</v>
      </c>
      <c r="C12" s="154"/>
      <c r="D12" s="158">
        <v>946.27200000000005</v>
      </c>
      <c r="E12" s="154"/>
      <c r="F12" s="158">
        <v>953.21100000000001</v>
      </c>
      <c r="G12" s="158"/>
      <c r="H12" s="158">
        <v>-6.9389999999999645</v>
      </c>
      <c r="I12" s="154"/>
      <c r="J12" s="159">
        <v>-0.72796054598613935</v>
      </c>
      <c r="K12" s="37"/>
      <c r="L12" s="37"/>
    </row>
    <row r="13" spans="1:12">
      <c r="A13" s="37"/>
      <c r="B13" s="154" t="s">
        <v>56</v>
      </c>
      <c r="C13" s="154"/>
      <c r="D13" s="158">
        <v>426.58100000000002</v>
      </c>
      <c r="E13" s="154"/>
      <c r="F13" s="158">
        <v>431.07100000000003</v>
      </c>
      <c r="G13" s="158"/>
      <c r="H13" s="158">
        <v>-4.4900000000000091</v>
      </c>
      <c r="I13" s="154"/>
      <c r="J13" s="159">
        <v>-1.041591756346405</v>
      </c>
      <c r="K13" s="37"/>
      <c r="L13" s="37"/>
    </row>
    <row r="14" spans="1:12">
      <c r="A14" s="37"/>
      <c r="B14" s="160" t="s">
        <v>169</v>
      </c>
      <c r="C14" s="164"/>
      <c r="D14" s="143">
        <v>2229.739</v>
      </c>
      <c r="E14" s="160"/>
      <c r="F14" s="143">
        <v>2223.2460000000001</v>
      </c>
      <c r="G14" s="143"/>
      <c r="H14" s="143">
        <v>7.4929999999999382</v>
      </c>
      <c r="I14" s="160"/>
      <c r="J14" s="161">
        <v>0.29205045235660698</v>
      </c>
      <c r="K14" s="37"/>
      <c r="L14" s="37"/>
    </row>
    <row r="15" spans="1:12">
      <c r="A15" s="37"/>
      <c r="B15" s="157" t="s">
        <v>159</v>
      </c>
      <c r="C15" s="154"/>
      <c r="D15" s="158"/>
      <c r="E15" s="154"/>
      <c r="F15" s="158"/>
      <c r="G15" s="158"/>
      <c r="H15" s="158"/>
      <c r="I15" s="154"/>
      <c r="J15" s="159"/>
      <c r="K15" s="37"/>
      <c r="L15" s="37"/>
    </row>
    <row r="16" spans="1:12">
      <c r="A16" s="37"/>
      <c r="B16" s="154" t="s">
        <v>10</v>
      </c>
      <c r="C16" s="154"/>
      <c r="D16" s="158">
        <v>1027.673</v>
      </c>
      <c r="E16" s="154"/>
      <c r="F16" s="158">
        <v>743.59900000000005</v>
      </c>
      <c r="G16" s="158"/>
      <c r="H16" s="158">
        <v>284.07399999999996</v>
      </c>
      <c r="I16" s="154"/>
      <c r="J16" s="159">
        <v>38.202579616164087</v>
      </c>
      <c r="K16" s="37"/>
      <c r="L16" s="37"/>
    </row>
    <row r="17" spans="1:12">
      <c r="A17" s="37"/>
      <c r="B17" s="154" t="s">
        <v>55</v>
      </c>
      <c r="C17" s="154"/>
      <c r="D17" s="158">
        <v>6016.1580000000004</v>
      </c>
      <c r="E17" s="154"/>
      <c r="F17" s="158">
        <v>4846.0559999999996</v>
      </c>
      <c r="G17" s="158"/>
      <c r="H17" s="158">
        <v>1170.1020000000008</v>
      </c>
      <c r="I17" s="154"/>
      <c r="J17" s="159">
        <v>24.145449412883412</v>
      </c>
      <c r="K17" s="37"/>
      <c r="L17" s="37"/>
    </row>
    <row r="18" spans="1:12">
      <c r="A18" s="37"/>
      <c r="B18" s="154" t="s">
        <v>14</v>
      </c>
      <c r="C18" s="154"/>
      <c r="D18" s="158">
        <v>1229.05</v>
      </c>
      <c r="E18" s="154"/>
      <c r="F18" s="158">
        <v>1284.2760000000001</v>
      </c>
      <c r="G18" s="158"/>
      <c r="H18" s="158">
        <v>-55.226000000000113</v>
      </c>
      <c r="I18" s="154"/>
      <c r="J18" s="159">
        <v>-4.3001660079297732</v>
      </c>
      <c r="K18" s="37"/>
      <c r="L18" s="37"/>
    </row>
    <row r="19" spans="1:12">
      <c r="A19" s="37"/>
      <c r="B19" s="154" t="s">
        <v>56</v>
      </c>
      <c r="C19" s="154"/>
      <c r="D19" s="158">
        <v>708.80200000000002</v>
      </c>
      <c r="E19" s="154"/>
      <c r="F19" s="158">
        <v>680.10799999999995</v>
      </c>
      <c r="G19" s="158"/>
      <c r="H19" s="158">
        <v>28.694000000000074</v>
      </c>
      <c r="I19" s="154"/>
      <c r="J19" s="159">
        <v>4.2190358001964468</v>
      </c>
      <c r="K19" s="37"/>
      <c r="L19" s="37"/>
    </row>
    <row r="20" spans="1:12">
      <c r="A20" s="37"/>
      <c r="B20" s="160" t="s">
        <v>170</v>
      </c>
      <c r="C20" s="164"/>
      <c r="D20" s="143">
        <v>8981.6829999999991</v>
      </c>
      <c r="E20" s="160"/>
      <c r="F20" s="143">
        <v>7554.0389999999998</v>
      </c>
      <c r="G20" s="143"/>
      <c r="H20" s="143">
        <v>1427.6440000000007</v>
      </c>
      <c r="I20" s="160"/>
      <c r="J20" s="161">
        <v>18.89908167008403</v>
      </c>
      <c r="K20" s="37"/>
      <c r="L20" s="37"/>
    </row>
    <row r="21" spans="1:12">
      <c r="A21" s="37"/>
      <c r="B21" s="154" t="s">
        <v>161</v>
      </c>
      <c r="C21" s="154"/>
      <c r="D21" s="158">
        <v>-635.67499999999995</v>
      </c>
      <c r="E21" s="154"/>
      <c r="F21" s="158">
        <v>-585.351</v>
      </c>
      <c r="G21" s="158"/>
      <c r="H21" s="158">
        <v>-51.323999999999955</v>
      </c>
      <c r="I21" s="154"/>
      <c r="J21" s="159">
        <v>8.5972348215002548</v>
      </c>
      <c r="K21" s="37"/>
      <c r="L21" s="37"/>
    </row>
    <row r="22" spans="1:12">
      <c r="A22" s="37"/>
      <c r="B22" s="162" t="s">
        <v>162</v>
      </c>
      <c r="C22" s="163"/>
      <c r="D22" s="165">
        <v>10575.746999999999</v>
      </c>
      <c r="E22" s="162"/>
      <c r="F22" s="165">
        <v>9191.9339999999993</v>
      </c>
      <c r="G22" s="165"/>
      <c r="H22" s="165">
        <v>1383.8130000000006</v>
      </c>
      <c r="I22" s="162"/>
      <c r="J22" s="166">
        <v>15.154644648231807</v>
      </c>
      <c r="K22" s="37"/>
      <c r="L22" s="37"/>
    </row>
    <row r="23" spans="1:12">
      <c r="A23" s="37"/>
      <c r="B23" s="154"/>
      <c r="C23" s="154"/>
      <c r="D23" s="158"/>
      <c r="E23" s="154"/>
      <c r="F23" s="158"/>
      <c r="G23" s="158"/>
      <c r="H23" s="158"/>
      <c r="I23" s="154"/>
      <c r="J23" s="159"/>
      <c r="K23" s="37"/>
      <c r="L23" s="37"/>
    </row>
    <row r="24" spans="1:12">
      <c r="A24" s="37"/>
      <c r="B24" s="157" t="s">
        <v>164</v>
      </c>
      <c r="C24" s="154"/>
      <c r="D24" s="158"/>
      <c r="E24" s="154"/>
      <c r="F24" s="158"/>
      <c r="G24" s="158"/>
      <c r="H24" s="158"/>
      <c r="I24" s="154"/>
      <c r="J24" s="159"/>
      <c r="K24" s="37"/>
      <c r="L24" s="37"/>
    </row>
    <row r="25" spans="1:12">
      <c r="A25" s="37"/>
      <c r="B25" s="154" t="s">
        <v>10</v>
      </c>
      <c r="C25" s="154"/>
      <c r="D25" s="158">
        <v>-78.147000000000006</v>
      </c>
      <c r="E25" s="154"/>
      <c r="F25" s="158">
        <v>-13.005000000000001</v>
      </c>
      <c r="G25" s="158"/>
      <c r="H25" s="158">
        <v>-65.14200000000001</v>
      </c>
      <c r="I25" s="154"/>
      <c r="J25" s="159">
        <v>-500.89965397923874</v>
      </c>
      <c r="K25" s="37"/>
      <c r="L25" s="37"/>
    </row>
    <row r="26" spans="1:12">
      <c r="A26" s="37"/>
      <c r="B26" s="154" t="s">
        <v>55</v>
      </c>
      <c r="C26" s="154"/>
      <c r="D26" s="158">
        <v>-293.72199999999998</v>
      </c>
      <c r="E26" s="154"/>
      <c r="F26" s="158">
        <v>-458.34500000000003</v>
      </c>
      <c r="G26" s="158"/>
      <c r="H26" s="158">
        <v>163.62300000000005</v>
      </c>
      <c r="I26" s="154"/>
      <c r="J26" s="159">
        <v>35.916831207932901</v>
      </c>
      <c r="K26" s="37"/>
      <c r="L26" s="37"/>
    </row>
    <row r="27" spans="1:12">
      <c r="A27" s="37"/>
      <c r="B27" s="154" t="s">
        <v>14</v>
      </c>
      <c r="C27" s="154"/>
      <c r="D27" s="158">
        <v>-341.45</v>
      </c>
      <c r="E27" s="154"/>
      <c r="F27" s="158">
        <v>-339.74599999999998</v>
      </c>
      <c r="G27" s="158"/>
      <c r="H27" s="158">
        <v>-0.70400000000000773</v>
      </c>
      <c r="I27" s="154"/>
      <c r="J27" s="159">
        <v>-0.50155115880687884</v>
      </c>
      <c r="K27" s="37"/>
      <c r="L27" s="37"/>
    </row>
    <row r="28" spans="1:12">
      <c r="A28" s="37"/>
      <c r="B28" s="154" t="s">
        <v>56</v>
      </c>
      <c r="C28" s="154"/>
      <c r="D28" s="158">
        <v>-155.51400000000001</v>
      </c>
      <c r="E28" s="154"/>
      <c r="F28" s="158">
        <v>-144.03100000000001</v>
      </c>
      <c r="G28" s="158"/>
      <c r="H28" s="158">
        <v>-12.483000000000004</v>
      </c>
      <c r="I28" s="154"/>
      <c r="J28" s="159">
        <v>-7.972589234262073</v>
      </c>
      <c r="K28" s="37"/>
      <c r="L28" s="37"/>
    </row>
    <row r="29" spans="1:12">
      <c r="A29" s="37"/>
      <c r="B29" s="160" t="s">
        <v>171</v>
      </c>
      <c r="C29" s="164"/>
      <c r="D29" s="143">
        <v>-868.83299999999997</v>
      </c>
      <c r="E29" s="160"/>
      <c r="F29" s="143">
        <v>-955.12699999999995</v>
      </c>
      <c r="G29" s="143"/>
      <c r="H29" s="143">
        <v>86.294000000000025</v>
      </c>
      <c r="I29" s="160"/>
      <c r="J29" s="161">
        <v>9.034819453329245</v>
      </c>
      <c r="K29" s="37"/>
      <c r="L29" s="37"/>
    </row>
    <row r="30" spans="1:12">
      <c r="A30" s="37"/>
      <c r="B30" s="157" t="s">
        <v>159</v>
      </c>
      <c r="C30" s="154"/>
      <c r="D30" s="158"/>
      <c r="E30" s="154"/>
      <c r="F30" s="158"/>
      <c r="G30" s="158"/>
      <c r="H30" s="158"/>
      <c r="I30" s="154"/>
      <c r="J30" s="159"/>
      <c r="K30" s="37"/>
      <c r="L30" s="37"/>
    </row>
    <row r="31" spans="1:12">
      <c r="A31" s="37"/>
      <c r="B31" s="154" t="s">
        <v>10</v>
      </c>
      <c r="C31" s="154"/>
      <c r="D31" s="158">
        <v>-569.01900000000001</v>
      </c>
      <c r="E31" s="154"/>
      <c r="F31" s="158">
        <v>-448.25700000000001</v>
      </c>
      <c r="G31" s="158"/>
      <c r="H31" s="158">
        <v>-120.762</v>
      </c>
      <c r="I31" s="154"/>
      <c r="J31" s="159">
        <v>-26.940348951605884</v>
      </c>
      <c r="K31" s="37"/>
      <c r="L31" s="37"/>
    </row>
    <row r="32" spans="1:12">
      <c r="A32" s="37"/>
      <c r="B32" s="154" t="s">
        <v>55</v>
      </c>
      <c r="C32" s="154"/>
      <c r="D32" s="158">
        <v>-4308.4960000000001</v>
      </c>
      <c r="E32" s="154"/>
      <c r="F32" s="158">
        <v>-3611.0540000000001</v>
      </c>
      <c r="G32" s="158"/>
      <c r="H32" s="158">
        <v>-697.44200000000001</v>
      </c>
      <c r="I32" s="154"/>
      <c r="J32" s="159">
        <v>-19.314083921204173</v>
      </c>
      <c r="K32" s="37"/>
      <c r="L32" s="37"/>
    </row>
    <row r="33" spans="1:12">
      <c r="A33" s="37"/>
      <c r="B33" s="154" t="s">
        <v>14</v>
      </c>
      <c r="C33" s="154"/>
      <c r="D33" s="158">
        <v>-717.25699999999995</v>
      </c>
      <c r="E33" s="154"/>
      <c r="F33" s="158">
        <v>-778.78899999999999</v>
      </c>
      <c r="G33" s="158"/>
      <c r="H33" s="158">
        <v>61.532000000000039</v>
      </c>
      <c r="I33" s="154"/>
      <c r="J33" s="159">
        <v>7.9009847339908568</v>
      </c>
      <c r="K33" s="37"/>
      <c r="L33" s="37"/>
    </row>
    <row r="34" spans="1:12">
      <c r="A34" s="37"/>
      <c r="B34" s="154" t="s">
        <v>56</v>
      </c>
      <c r="C34" s="154"/>
      <c r="D34" s="158">
        <v>-459.50599999999997</v>
      </c>
      <c r="E34" s="154"/>
      <c r="F34" s="158">
        <v>-460.63499999999999</v>
      </c>
      <c r="G34" s="158"/>
      <c r="H34" s="158">
        <v>1.1290000000000191</v>
      </c>
      <c r="I34" s="154"/>
      <c r="J34" s="159">
        <v>0.24509644295375166</v>
      </c>
      <c r="K34" s="37"/>
      <c r="L34" s="37"/>
    </row>
    <row r="35" spans="1:12">
      <c r="A35" s="37"/>
      <c r="B35" s="160" t="s">
        <v>172</v>
      </c>
      <c r="C35" s="164"/>
      <c r="D35" s="143">
        <v>-6054.2780000000002</v>
      </c>
      <c r="E35" s="160"/>
      <c r="F35" s="143">
        <v>-5298.7350000000006</v>
      </c>
      <c r="G35" s="143"/>
      <c r="H35" s="143">
        <v>-754.54299999999989</v>
      </c>
      <c r="I35" s="160"/>
      <c r="J35" s="161">
        <v>-14.258931612922709</v>
      </c>
      <c r="K35" s="37"/>
      <c r="L35" s="37"/>
    </row>
    <row r="36" spans="1:12">
      <c r="A36" s="37"/>
      <c r="B36" s="154" t="s">
        <v>161</v>
      </c>
      <c r="C36" s="154"/>
      <c r="D36" s="158">
        <v>638.73</v>
      </c>
      <c r="E36" s="154"/>
      <c r="F36" s="158">
        <v>588.04399999999998</v>
      </c>
      <c r="G36" s="158"/>
      <c r="H36" s="158">
        <v>50.686000000000035</v>
      </c>
      <c r="I36" s="154"/>
      <c r="J36" s="159">
        <v>-8.6194230363714439</v>
      </c>
      <c r="K36" s="37"/>
      <c r="L36" s="37"/>
    </row>
    <row r="37" spans="1:12">
      <c r="A37" s="37"/>
      <c r="B37" s="162" t="s">
        <v>163</v>
      </c>
      <c r="C37" s="163"/>
      <c r="D37" s="165">
        <v>-6284.3809999999994</v>
      </c>
      <c r="E37" s="162"/>
      <c r="F37" s="165">
        <v>-5665.8180000000011</v>
      </c>
      <c r="G37" s="165"/>
      <c r="H37" s="165">
        <v>-617.56299999999987</v>
      </c>
      <c r="I37" s="162"/>
      <c r="J37" s="166">
        <v>10.917452696150809</v>
      </c>
      <c r="K37" s="37"/>
      <c r="L37" s="37"/>
    </row>
    <row r="38" spans="1:12">
      <c r="A38" s="37"/>
      <c r="B38" s="154"/>
      <c r="C38" s="154"/>
      <c r="D38" s="158"/>
      <c r="E38" s="154"/>
      <c r="F38" s="158"/>
      <c r="G38" s="158"/>
      <c r="H38" s="158"/>
      <c r="I38" s="154"/>
      <c r="J38" s="159"/>
      <c r="K38" s="37"/>
      <c r="L38" s="37"/>
    </row>
    <row r="39" spans="1:12">
      <c r="A39" s="37"/>
      <c r="B39" s="157" t="s">
        <v>164</v>
      </c>
      <c r="C39" s="154"/>
      <c r="D39" s="158"/>
      <c r="E39" s="154"/>
      <c r="F39" s="158"/>
      <c r="G39" s="158"/>
      <c r="H39" s="158"/>
      <c r="I39" s="154"/>
      <c r="J39" s="159"/>
      <c r="K39" s="37"/>
      <c r="L39" s="37"/>
    </row>
    <row r="40" spans="1:12">
      <c r="A40" s="37"/>
      <c r="B40" s="154" t="s">
        <v>10</v>
      </c>
      <c r="C40" s="154"/>
      <c r="D40" s="158">
        <v>-23.591999999999999</v>
      </c>
      <c r="E40" s="154"/>
      <c r="F40" s="158">
        <v>-25.486000000000001</v>
      </c>
      <c r="G40" s="158"/>
      <c r="H40" s="158">
        <v>0.8940000000000019</v>
      </c>
      <c r="I40" s="154"/>
      <c r="J40" s="159">
        <v>7.4315310366475762</v>
      </c>
      <c r="K40" s="37"/>
      <c r="L40" s="37"/>
    </row>
    <row r="41" spans="1:12">
      <c r="A41" s="37"/>
      <c r="B41" s="154" t="s">
        <v>55</v>
      </c>
      <c r="C41" s="154"/>
      <c r="D41" s="158">
        <v>-12.042</v>
      </c>
      <c r="E41" s="154"/>
      <c r="F41" s="158">
        <v>-12.433999999999999</v>
      </c>
      <c r="G41" s="158"/>
      <c r="H41" s="158">
        <v>0.39199999999999946</v>
      </c>
      <c r="I41" s="154"/>
      <c r="J41" s="159">
        <v>3.1526459707254206</v>
      </c>
      <c r="K41" s="37"/>
      <c r="L41" s="37"/>
    </row>
    <row r="42" spans="1:12">
      <c r="A42" s="37"/>
      <c r="B42" s="154" t="s">
        <v>14</v>
      </c>
      <c r="C42" s="154"/>
      <c r="D42" s="158">
        <v>-20.751999999999999</v>
      </c>
      <c r="E42" s="154"/>
      <c r="F42" s="158">
        <v>-21.733000000000001</v>
      </c>
      <c r="G42" s="158"/>
      <c r="H42" s="158">
        <v>0.98100000000000165</v>
      </c>
      <c r="I42" s="154"/>
      <c r="J42" s="159">
        <v>4.513872912161232</v>
      </c>
      <c r="K42" s="37"/>
      <c r="L42" s="37"/>
    </row>
    <row r="43" spans="1:12">
      <c r="A43" s="37"/>
      <c r="B43" s="154" t="s">
        <v>56</v>
      </c>
      <c r="C43" s="154"/>
      <c r="D43" s="158">
        <v>-19.588999999999999</v>
      </c>
      <c r="E43" s="154"/>
      <c r="F43" s="158">
        <v>-21.582999999999998</v>
      </c>
      <c r="G43" s="158"/>
      <c r="H43" s="415">
        <v>1.9939999999999998</v>
      </c>
      <c r="I43" s="154"/>
      <c r="J43" s="414">
        <v>9.2387527220497585</v>
      </c>
      <c r="K43" s="37"/>
      <c r="L43" s="37"/>
    </row>
    <row r="44" spans="1:12">
      <c r="A44" s="37"/>
      <c r="B44" s="160" t="s">
        <v>173</v>
      </c>
      <c r="C44" s="164"/>
      <c r="D44" s="143">
        <v>-76.974999999999994</v>
      </c>
      <c r="E44" s="160"/>
      <c r="F44" s="143">
        <v>-81.236000000000004</v>
      </c>
      <c r="G44" s="143"/>
      <c r="H44" s="143">
        <v>4.2610000000000028</v>
      </c>
      <c r="I44" s="160"/>
      <c r="J44" s="161">
        <v>5.2452114825939367</v>
      </c>
      <c r="K44" s="37"/>
      <c r="L44" s="37"/>
    </row>
    <row r="45" spans="1:12">
      <c r="A45" s="37"/>
      <c r="B45" s="157" t="s">
        <v>159</v>
      </c>
      <c r="C45" s="154"/>
      <c r="D45" s="158"/>
      <c r="E45" s="154"/>
      <c r="F45" s="158"/>
      <c r="G45" s="158"/>
      <c r="H45" s="158"/>
      <c r="I45" s="154"/>
      <c r="J45" s="159"/>
      <c r="K45" s="37"/>
      <c r="L45" s="37"/>
    </row>
    <row r="46" spans="1:12">
      <c r="A46" s="37"/>
      <c r="B46" s="154" t="s">
        <v>10</v>
      </c>
      <c r="C46" s="154"/>
      <c r="D46" s="158">
        <v>-81.593999999999994</v>
      </c>
      <c r="E46" s="154"/>
      <c r="F46" s="158">
        <v>-106.12</v>
      </c>
      <c r="G46" s="158"/>
      <c r="H46" s="158">
        <v>23.52600000000001</v>
      </c>
      <c r="I46" s="154"/>
      <c r="J46" s="159">
        <v>23.111571805503218</v>
      </c>
      <c r="K46" s="37"/>
      <c r="L46" s="37"/>
    </row>
    <row r="47" spans="1:12">
      <c r="A47" s="37"/>
      <c r="B47" s="154" t="s">
        <v>55</v>
      </c>
      <c r="C47" s="154"/>
      <c r="D47" s="158">
        <v>-249.70599999999999</v>
      </c>
      <c r="E47" s="154"/>
      <c r="F47" s="158">
        <v>-182.82900000000001</v>
      </c>
      <c r="G47" s="158"/>
      <c r="H47" s="158">
        <v>-66.876999999999981</v>
      </c>
      <c r="I47" s="154"/>
      <c r="J47" s="159">
        <v>-36.578989110042713</v>
      </c>
      <c r="K47" s="37"/>
      <c r="L47" s="37"/>
    </row>
    <row r="48" spans="1:12">
      <c r="A48" s="37"/>
      <c r="B48" s="154" t="s">
        <v>14</v>
      </c>
      <c r="C48" s="154"/>
      <c r="D48" s="158">
        <v>-31.896999999999998</v>
      </c>
      <c r="E48" s="154"/>
      <c r="F48" s="158">
        <v>-32.771000000000001</v>
      </c>
      <c r="G48" s="158"/>
      <c r="H48" s="158">
        <v>0.87400000000000233</v>
      </c>
      <c r="I48" s="154"/>
      <c r="J48" s="159">
        <v>2.6669921577004096</v>
      </c>
      <c r="K48" s="37"/>
      <c r="L48" s="37"/>
    </row>
    <row r="49" spans="1:12">
      <c r="A49" s="37"/>
      <c r="B49" s="154" t="s">
        <v>56</v>
      </c>
      <c r="C49" s="154"/>
      <c r="D49" s="158">
        <v>-20.161000000000001</v>
      </c>
      <c r="E49" s="154"/>
      <c r="F49" s="158">
        <v>-18.513000000000002</v>
      </c>
      <c r="G49" s="158"/>
      <c r="H49" s="158">
        <v>-0.64799999999999969</v>
      </c>
      <c r="I49" s="154"/>
      <c r="J49" s="159">
        <v>-8.9018527521201207</v>
      </c>
      <c r="K49" s="37"/>
      <c r="L49" s="37"/>
    </row>
    <row r="50" spans="1:12">
      <c r="A50" s="37"/>
      <c r="B50" s="160" t="s">
        <v>174</v>
      </c>
      <c r="C50" s="164"/>
      <c r="D50" s="143">
        <v>-384.35799999999995</v>
      </c>
      <c r="E50" s="160"/>
      <c r="F50" s="143">
        <v>-341.233</v>
      </c>
      <c r="G50" s="143"/>
      <c r="H50" s="143">
        <v>-43.124999999999972</v>
      </c>
      <c r="I50" s="160"/>
      <c r="J50" s="161">
        <v>-12.637992222323135</v>
      </c>
      <c r="K50" s="37"/>
      <c r="L50" s="37"/>
    </row>
    <row r="51" spans="1:12">
      <c r="A51" s="37"/>
      <c r="B51" s="154" t="s">
        <v>161</v>
      </c>
      <c r="C51" s="154"/>
      <c r="D51" s="158">
        <v>-20.018000000000001</v>
      </c>
      <c r="E51" s="154"/>
      <c r="F51" s="158">
        <v>-19.317</v>
      </c>
      <c r="G51" s="158"/>
      <c r="H51" s="158">
        <v>-0.70100000000000051</v>
      </c>
      <c r="I51" s="154"/>
      <c r="J51" s="159">
        <v>-3.6289278873531172</v>
      </c>
      <c r="K51" s="37"/>
      <c r="L51" s="37"/>
    </row>
    <row r="52" spans="1:12">
      <c r="A52" s="37"/>
      <c r="B52" s="162" t="s">
        <v>165</v>
      </c>
      <c r="C52" s="162"/>
      <c r="D52" s="165">
        <v>-481.351</v>
      </c>
      <c r="E52" s="162"/>
      <c r="F52" s="165">
        <v>-440.786</v>
      </c>
      <c r="G52" s="165"/>
      <c r="H52" s="165">
        <v>-39.564999999999969</v>
      </c>
      <c r="I52" s="162"/>
      <c r="J52" s="166">
        <v>-9.0028784943260405</v>
      </c>
      <c r="K52" s="37"/>
      <c r="L52" s="37"/>
    </row>
    <row r="53" spans="1:12">
      <c r="A53" s="37"/>
      <c r="B53" s="167"/>
      <c r="C53" s="168"/>
      <c r="D53" s="167"/>
      <c r="E53" s="167"/>
      <c r="F53" s="167"/>
      <c r="G53" s="167"/>
      <c r="H53" s="167"/>
      <c r="I53" s="167"/>
      <c r="J53" s="167"/>
      <c r="K53" s="37"/>
      <c r="L53" s="37"/>
    </row>
    <row r="54" spans="1:12">
      <c r="A54" s="37"/>
      <c r="B54" s="167"/>
      <c r="C54" s="168"/>
      <c r="D54" s="167"/>
      <c r="E54" s="167"/>
      <c r="F54" s="167"/>
      <c r="G54" s="167"/>
      <c r="H54" s="167"/>
      <c r="I54" s="167"/>
      <c r="J54" s="167"/>
      <c r="K54" s="37"/>
      <c r="L54" s="37"/>
    </row>
    <row r="55" spans="1:12" ht="12.75" customHeight="1">
      <c r="A55" s="37"/>
      <c r="B55" s="154"/>
      <c r="C55" s="154"/>
      <c r="D55" s="518" t="s">
        <v>425</v>
      </c>
      <c r="E55" s="518"/>
      <c r="F55" s="518"/>
      <c r="G55" s="518"/>
      <c r="H55" s="518"/>
      <c r="I55" s="518"/>
      <c r="J55" s="518"/>
      <c r="K55" s="37"/>
      <c r="L55" s="37"/>
    </row>
    <row r="56" spans="1:12">
      <c r="A56" s="37"/>
      <c r="B56" s="154"/>
      <c r="C56" s="154"/>
      <c r="D56" s="155">
        <v>2019</v>
      </c>
      <c r="E56" s="155"/>
      <c r="F56" s="155">
        <v>2018</v>
      </c>
      <c r="G56" s="155"/>
      <c r="H56" s="155" t="s">
        <v>52</v>
      </c>
      <c r="I56" s="156"/>
      <c r="J56" s="155" t="s">
        <v>52</v>
      </c>
      <c r="K56" s="37"/>
      <c r="L56" s="37"/>
    </row>
    <row r="57" spans="1:12">
      <c r="A57" s="37"/>
      <c r="B57" s="154"/>
      <c r="C57" s="154"/>
      <c r="D57" s="515" t="s">
        <v>203</v>
      </c>
      <c r="E57" s="515"/>
      <c r="F57" s="515"/>
      <c r="G57" s="515"/>
      <c r="H57" s="515"/>
      <c r="I57" s="156"/>
      <c r="J57" s="156" t="s">
        <v>21</v>
      </c>
      <c r="K57" s="37"/>
      <c r="L57" s="37"/>
    </row>
    <row r="58" spans="1:12">
      <c r="A58" s="37"/>
      <c r="B58" s="157" t="s">
        <v>164</v>
      </c>
      <c r="C58" s="154"/>
      <c r="D58" s="154"/>
      <c r="E58" s="154"/>
      <c r="F58" s="154"/>
      <c r="G58" s="154"/>
      <c r="H58" s="154"/>
      <c r="I58" s="154"/>
      <c r="J58" s="154"/>
      <c r="K58" s="37"/>
      <c r="L58" s="37"/>
    </row>
    <row r="59" spans="1:12">
      <c r="A59" s="37"/>
      <c r="B59" s="154" t="s">
        <v>10</v>
      </c>
      <c r="C59" s="154"/>
      <c r="D59" s="158">
        <v>-20.707000000000001</v>
      </c>
      <c r="E59" s="154"/>
      <c r="F59" s="158">
        <v>-16.183</v>
      </c>
      <c r="G59" s="158"/>
      <c r="H59" s="158">
        <v>-4.5240000000000009</v>
      </c>
      <c r="I59" s="154"/>
      <c r="J59" s="159">
        <v>-27.955261694370638</v>
      </c>
      <c r="K59" s="37"/>
      <c r="L59" s="37"/>
    </row>
    <row r="60" spans="1:12">
      <c r="A60" s="37"/>
      <c r="B60" s="154" t="s">
        <v>55</v>
      </c>
      <c r="C60" s="154"/>
      <c r="D60" s="158">
        <v>-17.120999999999999</v>
      </c>
      <c r="E60" s="154"/>
      <c r="F60" s="158">
        <v>-15.755000000000001</v>
      </c>
      <c r="G60" s="158"/>
      <c r="H60" s="158">
        <v>-1.3659999999999979</v>
      </c>
      <c r="I60" s="154"/>
      <c r="J60" s="159">
        <v>8.6702634084417483</v>
      </c>
      <c r="K60" s="37"/>
      <c r="L60" s="37"/>
    </row>
    <row r="61" spans="1:12">
      <c r="A61" s="37"/>
      <c r="B61" s="154" t="s">
        <v>14</v>
      </c>
      <c r="C61" s="154"/>
      <c r="D61" s="158">
        <v>-28.905999999999999</v>
      </c>
      <c r="E61" s="154"/>
      <c r="F61" s="158">
        <v>-29.344999999999999</v>
      </c>
      <c r="G61" s="158"/>
      <c r="H61" s="158">
        <v>0.43900000000000006</v>
      </c>
      <c r="I61" s="154"/>
      <c r="J61" s="159">
        <v>1.4959959107173293</v>
      </c>
      <c r="K61" s="37"/>
      <c r="L61" s="37"/>
    </row>
    <row r="62" spans="1:12">
      <c r="A62" s="37"/>
      <c r="B62" s="154" t="s">
        <v>56</v>
      </c>
      <c r="C62" s="154"/>
      <c r="D62" s="158">
        <v>-31.353000000000002</v>
      </c>
      <c r="E62" s="154"/>
      <c r="F62" s="158">
        <v>-31.844999999999999</v>
      </c>
      <c r="G62" s="158"/>
      <c r="H62" s="158">
        <v>1.4919999999999973</v>
      </c>
      <c r="I62" s="154"/>
      <c r="J62" s="159">
        <v>1.544983513895426</v>
      </c>
      <c r="K62" s="37"/>
      <c r="L62" s="37"/>
    </row>
    <row r="63" spans="1:12">
      <c r="A63" s="37"/>
      <c r="B63" s="169" t="s">
        <v>216</v>
      </c>
      <c r="C63" s="170"/>
      <c r="D63" s="143">
        <v>-98.087000000000018</v>
      </c>
      <c r="E63" s="160"/>
      <c r="F63" s="143">
        <v>-93.128</v>
      </c>
      <c r="G63" s="143"/>
      <c r="H63" s="143">
        <v>-4.9590000000000014</v>
      </c>
      <c r="I63" s="160"/>
      <c r="J63" s="161">
        <v>-5.3249291297998713</v>
      </c>
      <c r="K63" s="37"/>
      <c r="L63" s="37"/>
    </row>
    <row r="64" spans="1:12">
      <c r="A64" s="37"/>
      <c r="B64" s="157" t="s">
        <v>159</v>
      </c>
      <c r="C64" s="154"/>
      <c r="D64" s="158"/>
      <c r="E64" s="154"/>
      <c r="F64" s="158"/>
      <c r="G64" s="158"/>
      <c r="H64" s="158"/>
      <c r="I64" s="154"/>
      <c r="J64" s="159"/>
      <c r="K64" s="37"/>
      <c r="L64" s="37"/>
    </row>
    <row r="65" spans="1:12">
      <c r="A65" s="37"/>
      <c r="B65" s="154" t="s">
        <v>10</v>
      </c>
      <c r="C65" s="154"/>
      <c r="D65" s="158">
        <v>-105.14400000000001</v>
      </c>
      <c r="E65" s="154"/>
      <c r="F65" s="158">
        <v>-65.156000000000006</v>
      </c>
      <c r="G65" s="158"/>
      <c r="H65" s="158">
        <v>-39.988</v>
      </c>
      <c r="I65" s="154"/>
      <c r="J65" s="159">
        <v>-61.37270550678371</v>
      </c>
      <c r="K65" s="37"/>
      <c r="L65" s="37"/>
    </row>
    <row r="66" spans="1:12">
      <c r="A66" s="37"/>
      <c r="B66" s="154" t="s">
        <v>55</v>
      </c>
      <c r="C66" s="154"/>
      <c r="D66" s="158">
        <v>-471.95699999999999</v>
      </c>
      <c r="E66" s="154"/>
      <c r="F66" s="158">
        <v>-388.03699999999998</v>
      </c>
      <c r="G66" s="158"/>
      <c r="H66" s="158">
        <v>-83.920000000000016</v>
      </c>
      <c r="I66" s="154"/>
      <c r="J66" s="159">
        <v>-21.626803629550807</v>
      </c>
      <c r="K66" s="37"/>
      <c r="L66" s="37"/>
    </row>
    <row r="67" spans="1:12">
      <c r="A67" s="37"/>
      <c r="B67" s="154" t="s">
        <v>14</v>
      </c>
      <c r="C67" s="154"/>
      <c r="D67" s="158">
        <v>-76.567999999999998</v>
      </c>
      <c r="E67" s="154"/>
      <c r="F67" s="158">
        <v>-84.331999999999994</v>
      </c>
      <c r="G67" s="158"/>
      <c r="H67" s="158">
        <v>7.7639999999999958</v>
      </c>
      <c r="I67" s="154"/>
      <c r="J67" s="159">
        <v>9.2064696675046243</v>
      </c>
      <c r="K67" s="37"/>
      <c r="L67" s="37"/>
    </row>
    <row r="68" spans="1:12">
      <c r="A68" s="37"/>
      <c r="B68" s="154" t="s">
        <v>56</v>
      </c>
      <c r="C68" s="154"/>
      <c r="D68" s="158">
        <v>-33.298999999999999</v>
      </c>
      <c r="E68" s="154"/>
      <c r="F68" s="158">
        <v>-35.536000000000001</v>
      </c>
      <c r="G68" s="158"/>
      <c r="H68" s="158">
        <v>2.2370000000000019</v>
      </c>
      <c r="I68" s="154"/>
      <c r="J68" s="159">
        <v>6.2950247636199936</v>
      </c>
      <c r="K68" s="37"/>
      <c r="L68" s="37"/>
    </row>
    <row r="69" spans="1:12">
      <c r="A69" s="37"/>
      <c r="B69" s="169" t="s">
        <v>218</v>
      </c>
      <c r="C69" s="170"/>
      <c r="D69" s="143">
        <v>-686.96799999999996</v>
      </c>
      <c r="E69" s="160"/>
      <c r="F69" s="143">
        <v>-573.06099999999992</v>
      </c>
      <c r="G69" s="143"/>
      <c r="H69" s="143">
        <v>-113.90700000000001</v>
      </c>
      <c r="I69" s="160"/>
      <c r="J69" s="161">
        <v>-19.876941547234939</v>
      </c>
      <c r="K69" s="37"/>
      <c r="L69" s="37"/>
    </row>
    <row r="70" spans="1:12">
      <c r="A70" s="37"/>
      <c r="B70" s="154" t="s">
        <v>161</v>
      </c>
      <c r="C70" s="154"/>
      <c r="D70" s="158">
        <v>-54.14</v>
      </c>
      <c r="E70" s="154"/>
      <c r="F70" s="158">
        <v>-45</v>
      </c>
      <c r="G70" s="158"/>
      <c r="H70" s="158">
        <v>-9.14</v>
      </c>
      <c r="I70" s="154"/>
      <c r="J70" s="159">
        <v>-20.311111111111103</v>
      </c>
      <c r="K70" s="37"/>
      <c r="L70" s="37"/>
    </row>
    <row r="71" spans="1:12">
      <c r="A71" s="37"/>
      <c r="B71" s="162" t="s">
        <v>217</v>
      </c>
      <c r="C71" s="162"/>
      <c r="D71" s="165">
        <v>-839.19499999999994</v>
      </c>
      <c r="E71" s="162"/>
      <c r="F71" s="165">
        <v>-711.18899999999996</v>
      </c>
      <c r="G71" s="165"/>
      <c r="H71" s="165">
        <v>-128.00600000000003</v>
      </c>
      <c r="I71" s="162"/>
      <c r="J71" s="166">
        <v>-18.098872311017178</v>
      </c>
      <c r="K71" s="37"/>
      <c r="L71" s="37"/>
    </row>
    <row r="72" spans="1:12">
      <c r="A72" s="37"/>
      <c r="B72" s="154"/>
      <c r="C72" s="154"/>
      <c r="D72" s="154"/>
      <c r="E72" s="154"/>
      <c r="F72" s="154"/>
      <c r="G72" s="154"/>
      <c r="H72" s="154"/>
      <c r="I72" s="154"/>
      <c r="J72" s="154"/>
      <c r="K72" s="37"/>
      <c r="L72" s="37"/>
    </row>
    <row r="73" spans="1:12">
      <c r="A73" s="37"/>
      <c r="B73" s="162" t="s">
        <v>33</v>
      </c>
      <c r="C73" s="162"/>
      <c r="D73" s="165"/>
      <c r="E73" s="162"/>
      <c r="F73" s="165"/>
      <c r="G73" s="165"/>
      <c r="H73" s="165"/>
      <c r="I73" s="162"/>
      <c r="J73" s="166"/>
      <c r="K73" s="37"/>
      <c r="L73" s="37"/>
    </row>
    <row r="74" spans="1:12">
      <c r="A74" s="37"/>
      <c r="B74" s="157" t="s">
        <v>164</v>
      </c>
      <c r="C74" s="154"/>
      <c r="D74" s="154"/>
      <c r="E74" s="154"/>
      <c r="F74" s="154"/>
      <c r="G74" s="154"/>
      <c r="H74" s="154"/>
      <c r="I74" s="154"/>
      <c r="J74" s="154"/>
      <c r="K74" s="37"/>
      <c r="L74" s="37"/>
    </row>
    <row r="75" spans="1:12">
      <c r="A75" s="37"/>
      <c r="B75" s="154" t="s">
        <v>10</v>
      </c>
      <c r="C75" s="154"/>
      <c r="D75" s="158">
        <v>161.19900000000001</v>
      </c>
      <c r="E75" s="154"/>
      <c r="F75" s="158">
        <v>111.66200000000001</v>
      </c>
      <c r="G75" s="158"/>
      <c r="H75" s="158">
        <v>48.537000000000006</v>
      </c>
      <c r="I75" s="154"/>
      <c r="J75" s="159">
        <v>44.363346527914601</v>
      </c>
      <c r="K75" s="37"/>
      <c r="L75" s="37"/>
    </row>
    <row r="76" spans="1:12">
      <c r="A76" s="37"/>
      <c r="B76" s="154" t="s">
        <v>55</v>
      </c>
      <c r="C76" s="154"/>
      <c r="D76" s="158">
        <v>250.35600000000002</v>
      </c>
      <c r="E76" s="154"/>
      <c r="F76" s="158">
        <v>186</v>
      </c>
      <c r="G76" s="158"/>
      <c r="H76" s="158">
        <v>64.356000000000023</v>
      </c>
      <c r="I76" s="154"/>
      <c r="J76" s="159">
        <v>34.600000000000009</v>
      </c>
      <c r="K76" s="37"/>
      <c r="L76" s="37"/>
    </row>
    <row r="77" spans="1:12">
      <c r="A77" s="37"/>
      <c r="B77" s="154" t="s">
        <v>14</v>
      </c>
      <c r="C77" s="154"/>
      <c r="D77" s="158">
        <v>555.16400000000021</v>
      </c>
      <c r="E77" s="154"/>
      <c r="F77" s="158">
        <v>562.38700000000006</v>
      </c>
      <c r="G77" s="158"/>
      <c r="H77" s="158">
        <v>-7.2229999999998427</v>
      </c>
      <c r="I77" s="154"/>
      <c r="J77" s="159">
        <v>-1.2843468999105268</v>
      </c>
      <c r="K77" s="37"/>
      <c r="L77" s="37"/>
    </row>
    <row r="78" spans="1:12">
      <c r="A78" s="37"/>
      <c r="B78" s="154" t="s">
        <v>56</v>
      </c>
      <c r="C78" s="154"/>
      <c r="D78" s="158">
        <v>220.125</v>
      </c>
      <c r="E78" s="154"/>
      <c r="F78" s="158">
        <v>234</v>
      </c>
      <c r="G78" s="158"/>
      <c r="H78" s="158">
        <v>-13.875</v>
      </c>
      <c r="I78" s="154"/>
      <c r="J78" s="159">
        <v>-5.9294871794871806</v>
      </c>
      <c r="K78" s="37"/>
      <c r="L78" s="37"/>
    </row>
    <row r="79" spans="1:12">
      <c r="A79" s="37"/>
      <c r="B79" s="169" t="s">
        <v>166</v>
      </c>
      <c r="C79" s="171"/>
      <c r="D79" s="143">
        <v>1185.8440000000003</v>
      </c>
      <c r="E79" s="160"/>
      <c r="F79" s="143">
        <v>1094.049</v>
      </c>
      <c r="G79" s="143"/>
      <c r="H79" s="143">
        <v>91.795000000000186</v>
      </c>
      <c r="I79" s="160"/>
      <c r="J79" s="161">
        <v>8.3903920208327385</v>
      </c>
      <c r="K79" s="37"/>
      <c r="L79" s="37"/>
    </row>
    <row r="80" spans="1:12">
      <c r="A80" s="37"/>
      <c r="B80" s="157" t="s">
        <v>159</v>
      </c>
      <c r="C80" s="154"/>
      <c r="D80" s="158"/>
      <c r="E80" s="154"/>
      <c r="F80" s="158"/>
      <c r="G80" s="158"/>
      <c r="H80" s="158"/>
      <c r="I80" s="154"/>
      <c r="J80" s="159"/>
      <c r="K80" s="37"/>
      <c r="L80" s="37"/>
    </row>
    <row r="81" spans="1:12">
      <c r="A81" s="37"/>
      <c r="B81" s="154" t="s">
        <v>10</v>
      </c>
      <c r="C81" s="154"/>
      <c r="D81" s="158">
        <v>270.916</v>
      </c>
      <c r="E81" s="154"/>
      <c r="F81" s="158">
        <v>124</v>
      </c>
      <c r="G81" s="158"/>
      <c r="H81" s="158">
        <v>146.916</v>
      </c>
      <c r="I81" s="154"/>
      <c r="J81" s="159">
        <v>118.48064516129031</v>
      </c>
      <c r="K81" s="37"/>
      <c r="L81" s="37"/>
    </row>
    <row r="82" spans="1:12">
      <c r="A82" s="37"/>
      <c r="B82" s="154" t="s">
        <v>55</v>
      </c>
      <c r="C82" s="154"/>
      <c r="D82" s="158">
        <v>985.99900000000036</v>
      </c>
      <c r="E82" s="154"/>
      <c r="F82" s="158">
        <v>663</v>
      </c>
      <c r="G82" s="158"/>
      <c r="H82" s="158">
        <v>322.99900000000036</v>
      </c>
      <c r="I82" s="154"/>
      <c r="J82" s="159">
        <v>48.717797888386173</v>
      </c>
      <c r="K82" s="37"/>
      <c r="L82" s="37"/>
    </row>
    <row r="83" spans="1:12">
      <c r="A83" s="37"/>
      <c r="B83" s="154" t="s">
        <v>14</v>
      </c>
      <c r="C83" s="154"/>
      <c r="D83" s="158">
        <v>403.32800000000003</v>
      </c>
      <c r="E83" s="154"/>
      <c r="F83" s="158">
        <v>388</v>
      </c>
      <c r="G83" s="158"/>
      <c r="H83" s="158">
        <v>15.328000000000031</v>
      </c>
      <c r="I83" s="154"/>
      <c r="J83" s="159">
        <v>3.9505154639175366</v>
      </c>
      <c r="K83" s="37"/>
      <c r="L83" s="37"/>
    </row>
    <row r="84" spans="1:12">
      <c r="A84" s="37"/>
      <c r="B84" s="154" t="s">
        <v>56</v>
      </c>
      <c r="C84" s="154"/>
      <c r="D84" s="158">
        <v>195.83600000000004</v>
      </c>
      <c r="E84" s="154"/>
      <c r="F84" s="158">
        <v>166</v>
      </c>
      <c r="G84" s="158"/>
      <c r="H84" s="415">
        <v>29.836000000000041</v>
      </c>
      <c r="I84" s="154"/>
      <c r="J84" s="414">
        <v>17.973493975903644</v>
      </c>
      <c r="K84" s="37"/>
      <c r="L84" s="37"/>
    </row>
    <row r="85" spans="1:12">
      <c r="A85" s="37"/>
      <c r="B85" s="169" t="s">
        <v>167</v>
      </c>
      <c r="C85" s="171"/>
      <c r="D85" s="143">
        <v>1856.0790000000004</v>
      </c>
      <c r="E85" s="160"/>
      <c r="F85" s="143">
        <v>1341</v>
      </c>
      <c r="G85" s="143"/>
      <c r="H85" s="143">
        <v>515.07900000000041</v>
      </c>
      <c r="I85" s="160"/>
      <c r="J85" s="161">
        <v>38.410067114093984</v>
      </c>
      <c r="K85" s="37"/>
      <c r="L85" s="37"/>
    </row>
    <row r="86" spans="1:12">
      <c r="A86" s="37"/>
      <c r="B86" s="154" t="s">
        <v>161</v>
      </c>
      <c r="C86" s="154"/>
      <c r="D86" s="158">
        <v>-70.102999999999938</v>
      </c>
      <c r="E86" s="154"/>
      <c r="F86" s="158">
        <v>-60.624000000000017</v>
      </c>
      <c r="G86" s="158"/>
      <c r="H86" s="158">
        <v>-9.478999999999921</v>
      </c>
      <c r="I86" s="154"/>
      <c r="J86" s="159">
        <v>-15.635721826339278</v>
      </c>
      <c r="K86" s="37"/>
      <c r="L86" s="37"/>
    </row>
    <row r="87" spans="1:12">
      <c r="A87" s="37"/>
      <c r="B87" s="162" t="s">
        <v>168</v>
      </c>
      <c r="C87" s="162"/>
      <c r="D87" s="165">
        <v>2971.8200000000006</v>
      </c>
      <c r="E87" s="162"/>
      <c r="F87" s="165">
        <v>2374.4250000000002</v>
      </c>
      <c r="G87" s="165"/>
      <c r="H87" s="165">
        <v>598.39500000000066</v>
      </c>
      <c r="I87" s="162"/>
      <c r="J87" s="166">
        <v>25.159564947303046</v>
      </c>
      <c r="K87" s="37"/>
      <c r="L87" s="37"/>
    </row>
    <row r="88" spans="1:12">
      <c r="A88" s="37"/>
      <c r="B88" s="37"/>
      <c r="C88" s="37"/>
      <c r="D88" s="37"/>
      <c r="E88" s="37"/>
      <c r="F88" s="37"/>
      <c r="G88" s="37"/>
      <c r="H88" s="37"/>
      <c r="I88" s="37"/>
      <c r="J88" s="37"/>
      <c r="K88" s="37"/>
      <c r="L88" s="37"/>
    </row>
    <row r="89" spans="1:12">
      <c r="A89" s="37"/>
      <c r="B89" s="37"/>
      <c r="C89" s="37"/>
      <c r="D89" s="37"/>
      <c r="E89" s="37"/>
      <c r="F89" s="37"/>
      <c r="G89" s="37"/>
      <c r="H89" s="37"/>
      <c r="I89" s="37"/>
      <c r="J89" s="37"/>
      <c r="K89" s="37"/>
      <c r="L89" s="37"/>
    </row>
    <row r="90" spans="1:12">
      <c r="A90" s="37"/>
      <c r="B90" s="37"/>
      <c r="C90" s="37"/>
      <c r="D90" s="37"/>
      <c r="E90" s="37"/>
      <c r="F90" s="37"/>
      <c r="G90" s="37"/>
      <c r="H90" s="37"/>
      <c r="I90" s="37"/>
      <c r="J90" s="37"/>
      <c r="K90" s="37"/>
      <c r="L90" s="37"/>
    </row>
    <row r="91" spans="1:12">
      <c r="A91" s="37"/>
      <c r="B91" s="37"/>
      <c r="C91" s="37"/>
      <c r="D91" s="37"/>
      <c r="E91" s="37"/>
      <c r="F91" s="37"/>
      <c r="G91" s="37"/>
      <c r="H91" s="37"/>
      <c r="I91" s="37"/>
      <c r="J91" s="37"/>
      <c r="K91" s="37"/>
      <c r="L91" s="37"/>
    </row>
    <row r="92" spans="1:12">
      <c r="A92" s="37"/>
      <c r="B92" s="37"/>
      <c r="C92" s="37"/>
      <c r="D92" s="37"/>
      <c r="E92" s="37"/>
      <c r="F92" s="37"/>
      <c r="G92" s="37"/>
      <c r="H92" s="37"/>
      <c r="I92" s="37"/>
      <c r="J92" s="37"/>
      <c r="K92" s="37"/>
      <c r="L92" s="37"/>
    </row>
    <row r="93" spans="1:12">
      <c r="A93" s="37"/>
      <c r="B93" s="37"/>
      <c r="C93" s="37"/>
      <c r="D93" s="37"/>
      <c r="E93" s="37"/>
      <c r="F93" s="37"/>
      <c r="G93" s="37"/>
      <c r="H93" s="37"/>
      <c r="I93" s="37"/>
      <c r="J93" s="37"/>
      <c r="K93" s="37"/>
      <c r="L93" s="37"/>
    </row>
    <row r="94" spans="1:12">
      <c r="A94" s="37"/>
      <c r="B94" s="37"/>
      <c r="C94" s="37"/>
      <c r="D94" s="37"/>
      <c r="E94" s="37"/>
      <c r="F94" s="37"/>
      <c r="G94" s="37"/>
      <c r="H94" s="37"/>
      <c r="I94" s="37"/>
      <c r="J94" s="37"/>
      <c r="K94" s="37"/>
      <c r="L94" s="37"/>
    </row>
    <row r="95" spans="1:12">
      <c r="A95" s="37"/>
      <c r="B95" s="37"/>
      <c r="C95" s="37"/>
      <c r="D95" s="37"/>
      <c r="E95" s="37"/>
      <c r="F95" s="37"/>
      <c r="G95" s="37"/>
      <c r="H95" s="37"/>
      <c r="I95" s="37"/>
      <c r="J95" s="37"/>
      <c r="K95" s="37"/>
      <c r="L95" s="37"/>
    </row>
    <row r="96" spans="1:12">
      <c r="A96" s="37"/>
      <c r="B96" s="37"/>
      <c r="C96" s="37"/>
      <c r="D96" s="37"/>
      <c r="E96" s="37"/>
      <c r="F96" s="37"/>
      <c r="G96" s="37"/>
      <c r="H96" s="37"/>
      <c r="I96" s="37"/>
      <c r="J96" s="37"/>
      <c r="K96" s="37"/>
      <c r="L96" s="37"/>
    </row>
    <row r="97" spans="1:12">
      <c r="A97" s="37"/>
      <c r="B97" s="37"/>
      <c r="C97" s="37"/>
      <c r="D97" s="37"/>
      <c r="E97" s="37"/>
      <c r="F97" s="37"/>
      <c r="G97" s="37"/>
      <c r="H97" s="37"/>
      <c r="I97" s="37"/>
      <c r="J97" s="37"/>
      <c r="K97" s="37"/>
      <c r="L97" s="37"/>
    </row>
    <row r="98" spans="1:12">
      <c r="A98" s="37"/>
      <c r="B98" s="37"/>
      <c r="C98" s="37"/>
      <c r="D98" s="37"/>
      <c r="E98" s="37"/>
      <c r="F98" s="37"/>
      <c r="G98" s="37"/>
      <c r="H98" s="37"/>
      <c r="I98" s="37"/>
      <c r="J98" s="37"/>
      <c r="K98" s="37"/>
      <c r="L98" s="37"/>
    </row>
    <row r="99" spans="1:12">
      <c r="A99" s="37"/>
      <c r="B99" s="37"/>
      <c r="C99" s="37"/>
      <c r="D99" s="37"/>
      <c r="E99" s="37"/>
      <c r="F99" s="37"/>
      <c r="G99" s="37"/>
      <c r="H99" s="37"/>
      <c r="I99" s="37"/>
      <c r="J99" s="37"/>
      <c r="K99" s="37"/>
      <c r="L99" s="37"/>
    </row>
    <row r="100" spans="1:12">
      <c r="A100" s="37"/>
      <c r="B100" s="37"/>
      <c r="C100" s="37"/>
      <c r="D100" s="37"/>
      <c r="E100" s="37"/>
      <c r="F100" s="37"/>
      <c r="G100" s="37"/>
      <c r="H100" s="37"/>
      <c r="I100" s="37"/>
      <c r="J100" s="37"/>
      <c r="K100" s="37"/>
      <c r="L100" s="37"/>
    </row>
    <row r="101" spans="1:12">
      <c r="A101" s="37"/>
      <c r="B101" s="37"/>
      <c r="C101" s="37"/>
      <c r="D101" s="37"/>
      <c r="E101" s="37"/>
      <c r="F101" s="37"/>
      <c r="G101" s="37"/>
      <c r="H101" s="37"/>
      <c r="I101" s="37"/>
      <c r="J101" s="37"/>
      <c r="K101" s="37"/>
      <c r="L101" s="37"/>
    </row>
    <row r="102" spans="1:12">
      <c r="A102" s="37"/>
      <c r="B102" s="37"/>
      <c r="C102" s="37"/>
      <c r="D102" s="37"/>
      <c r="E102" s="37"/>
      <c r="F102" s="37"/>
      <c r="G102" s="37"/>
      <c r="H102" s="37"/>
      <c r="I102" s="37"/>
      <c r="J102" s="37"/>
      <c r="K102" s="37"/>
      <c r="L102" s="37"/>
    </row>
    <row r="103" spans="1:12">
      <c r="A103" s="37"/>
      <c r="B103" s="37"/>
      <c r="C103" s="37"/>
      <c r="D103" s="37"/>
      <c r="E103" s="37"/>
      <c r="F103" s="37"/>
      <c r="G103" s="37"/>
      <c r="H103" s="37"/>
      <c r="I103" s="37"/>
      <c r="J103" s="37"/>
      <c r="K103" s="37"/>
      <c r="L103" s="37"/>
    </row>
    <row r="104" spans="1:12">
      <c r="A104" s="37"/>
      <c r="B104" s="37"/>
      <c r="C104" s="37"/>
      <c r="D104" s="37"/>
      <c r="E104" s="37"/>
      <c r="F104" s="37"/>
      <c r="G104" s="37"/>
      <c r="H104" s="37"/>
      <c r="I104" s="37"/>
      <c r="J104" s="37"/>
      <c r="K104" s="37"/>
      <c r="L104" s="37"/>
    </row>
    <row r="105" spans="1:12">
      <c r="A105" s="37"/>
      <c r="B105" s="37"/>
      <c r="C105" s="37"/>
      <c r="D105" s="37"/>
      <c r="E105" s="37"/>
      <c r="F105" s="37"/>
      <c r="G105" s="37"/>
      <c r="H105" s="37"/>
      <c r="I105" s="37"/>
      <c r="J105" s="37"/>
      <c r="K105" s="37"/>
      <c r="L105" s="37"/>
    </row>
    <row r="106" spans="1:12">
      <c r="A106" s="37"/>
      <c r="B106" s="37"/>
      <c r="C106" s="37"/>
      <c r="D106" s="37"/>
      <c r="E106" s="37"/>
      <c r="F106" s="37"/>
      <c r="G106" s="37"/>
      <c r="H106" s="37"/>
      <c r="I106" s="37"/>
      <c r="J106" s="37"/>
      <c r="K106" s="37"/>
      <c r="L106" s="37"/>
    </row>
    <row r="107" spans="1:12">
      <c r="A107" s="37"/>
      <c r="B107" s="37"/>
      <c r="C107" s="37"/>
      <c r="D107" s="37"/>
      <c r="E107" s="37"/>
      <c r="F107" s="37"/>
      <c r="G107" s="37"/>
      <c r="H107" s="37"/>
      <c r="I107" s="37"/>
      <c r="J107" s="37"/>
      <c r="K107" s="37"/>
      <c r="L107" s="37"/>
    </row>
  </sheetData>
  <mergeCells count="7">
    <mergeCell ref="D57:H57"/>
    <mergeCell ref="B3:J3"/>
    <mergeCell ref="B4:J4"/>
    <mergeCell ref="B5:J5"/>
    <mergeCell ref="D6:J6"/>
    <mergeCell ref="D8:H8"/>
    <mergeCell ref="D55:J55"/>
  </mergeCells>
  <pageMargins left="0.7" right="0.7" top="0.75" bottom="0.75" header="0.3" footer="0.3"/>
  <pageSetup paperSize="9"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28"/>
  <sheetViews>
    <sheetView showGridLines="0" workbookViewId="0">
      <selection activeCell="A3" sqref="A3"/>
    </sheetView>
  </sheetViews>
  <sheetFormatPr baseColWidth="10" defaultRowHeight="12.75"/>
  <cols>
    <col min="1" max="1" width="11.42578125" style="288"/>
    <col min="2" max="2" width="46.5703125" style="311" bestFit="1" customWidth="1"/>
    <col min="3" max="3" width="1.5703125" style="311" customWidth="1"/>
    <col min="4" max="4" width="9.140625" style="311" customWidth="1"/>
    <col min="5" max="5" width="14.42578125" style="311" customWidth="1"/>
    <col min="6" max="6" width="13.42578125" style="311" customWidth="1"/>
    <col min="7" max="7" width="1.5703125" style="311" customWidth="1"/>
    <col min="8" max="8" width="9.140625" style="311" customWidth="1"/>
    <col min="9" max="9" width="14.42578125" style="311" customWidth="1"/>
    <col min="10" max="10" width="13.7109375" style="311" customWidth="1"/>
    <col min="11" max="16384" width="11.42578125" style="288"/>
  </cols>
  <sheetData>
    <row r="3" spans="2:10">
      <c r="B3" s="319"/>
      <c r="C3" s="319"/>
      <c r="D3" s="519" t="s">
        <v>426</v>
      </c>
      <c r="E3" s="519"/>
      <c r="F3" s="519"/>
      <c r="G3" s="319"/>
      <c r="H3" s="519" t="s">
        <v>427</v>
      </c>
      <c r="I3" s="519"/>
      <c r="J3" s="519"/>
    </row>
    <row r="4" spans="2:10" ht="51">
      <c r="B4" s="492" t="s">
        <v>179</v>
      </c>
      <c r="C4" s="319"/>
      <c r="D4" s="493" t="s">
        <v>33</v>
      </c>
      <c r="E4" s="494" t="s">
        <v>178</v>
      </c>
      <c r="F4" s="494" t="s">
        <v>175</v>
      </c>
      <c r="G4" s="319"/>
      <c r="H4" s="495" t="s">
        <v>33</v>
      </c>
      <c r="I4" s="494" t="s">
        <v>178</v>
      </c>
      <c r="J4" s="496" t="s">
        <v>176</v>
      </c>
    </row>
    <row r="5" spans="2:10">
      <c r="B5" s="319"/>
      <c r="C5" s="319"/>
      <c r="D5" s="520" t="s">
        <v>204</v>
      </c>
      <c r="E5" s="520"/>
      <c r="F5" s="520"/>
      <c r="G5" s="520"/>
      <c r="H5" s="520"/>
      <c r="I5" s="520"/>
      <c r="J5" s="520"/>
    </row>
    <row r="7" spans="2:10">
      <c r="B7" s="324" t="s">
        <v>180</v>
      </c>
    </row>
    <row r="8" spans="2:10">
      <c r="B8" s="311" t="s">
        <v>10</v>
      </c>
      <c r="D8" s="315">
        <v>161.19900000000001</v>
      </c>
      <c r="E8" s="315">
        <v>-60</v>
      </c>
      <c r="F8" s="315">
        <v>101.19900000000001</v>
      </c>
      <c r="G8" s="315">
        <v>0</v>
      </c>
      <c r="H8" s="315">
        <v>111.66200000000001</v>
      </c>
      <c r="I8" s="315">
        <v>-56</v>
      </c>
      <c r="J8" s="315">
        <v>55.662000000000006</v>
      </c>
    </row>
    <row r="9" spans="2:10">
      <c r="B9" s="311" t="s">
        <v>55</v>
      </c>
      <c r="D9" s="315">
        <v>250.35600000000002</v>
      </c>
      <c r="E9" s="315">
        <v>-25</v>
      </c>
      <c r="F9" s="315">
        <v>225.35600000000002</v>
      </c>
      <c r="G9" s="315">
        <v>0</v>
      </c>
      <c r="H9" s="315">
        <v>186</v>
      </c>
      <c r="I9" s="315">
        <v>-24</v>
      </c>
      <c r="J9" s="315">
        <v>162</v>
      </c>
    </row>
    <row r="10" spans="2:10">
      <c r="B10" s="311" t="s">
        <v>14</v>
      </c>
      <c r="D10" s="315">
        <v>555.16400000000021</v>
      </c>
      <c r="E10" s="315">
        <v>-55</v>
      </c>
      <c r="F10" s="315">
        <v>500.16400000000021</v>
      </c>
      <c r="G10" s="315"/>
      <c r="H10" s="315">
        <v>562.38700000000006</v>
      </c>
      <c r="I10" s="315">
        <v>-57</v>
      </c>
      <c r="J10" s="315">
        <v>505.38700000000006</v>
      </c>
    </row>
    <row r="11" spans="2:10">
      <c r="B11" s="311" t="s">
        <v>56</v>
      </c>
      <c r="D11" s="315">
        <v>220.125</v>
      </c>
      <c r="E11" s="315">
        <v>-50</v>
      </c>
      <c r="F11" s="315">
        <v>170.125</v>
      </c>
      <c r="G11" s="315"/>
      <c r="H11" s="315">
        <v>234</v>
      </c>
      <c r="I11" s="315">
        <v>-48</v>
      </c>
      <c r="J11" s="315">
        <v>186</v>
      </c>
    </row>
    <row r="12" spans="2:10">
      <c r="B12" s="497" t="s">
        <v>181</v>
      </c>
      <c r="C12" s="497"/>
      <c r="D12" s="498">
        <v>1185.8440000000003</v>
      </c>
      <c r="E12" s="143">
        <v>-190</v>
      </c>
      <c r="F12" s="498">
        <v>995.84400000000028</v>
      </c>
      <c r="G12" s="143"/>
      <c r="H12" s="143">
        <v>1094.049</v>
      </c>
      <c r="I12" s="143">
        <v>-185</v>
      </c>
      <c r="J12" s="498">
        <v>909.04900000000009</v>
      </c>
    </row>
    <row r="14" spans="2:10">
      <c r="B14" s="324" t="s">
        <v>54</v>
      </c>
    </row>
    <row r="15" spans="2:10">
      <c r="B15" s="311" t="s">
        <v>10</v>
      </c>
      <c r="D15" s="315">
        <v>270.916</v>
      </c>
      <c r="E15" s="315">
        <v>-69</v>
      </c>
      <c r="F15" s="315">
        <v>201.916</v>
      </c>
      <c r="G15" s="315"/>
      <c r="H15" s="315">
        <v>124</v>
      </c>
      <c r="I15" s="315">
        <v>-54</v>
      </c>
      <c r="J15" s="315">
        <v>70</v>
      </c>
    </row>
    <row r="16" spans="2:10">
      <c r="B16" s="311" t="s">
        <v>55</v>
      </c>
      <c r="D16" s="315">
        <v>985.99900000000036</v>
      </c>
      <c r="E16" s="315">
        <v>-407</v>
      </c>
      <c r="F16" s="315">
        <v>578.99900000000036</v>
      </c>
      <c r="G16" s="315"/>
      <c r="H16" s="315">
        <v>663</v>
      </c>
      <c r="I16" s="315">
        <v>-288</v>
      </c>
      <c r="J16" s="315">
        <v>375</v>
      </c>
    </row>
    <row r="17" spans="2:10">
      <c r="B17" s="311" t="s">
        <v>14</v>
      </c>
      <c r="D17" s="315">
        <v>403.32800000000003</v>
      </c>
      <c r="E17" s="315">
        <v>-98</v>
      </c>
      <c r="F17" s="315">
        <v>305.32800000000003</v>
      </c>
      <c r="G17" s="315"/>
      <c r="H17" s="315">
        <v>388</v>
      </c>
      <c r="I17" s="315">
        <v>-95</v>
      </c>
      <c r="J17" s="315">
        <v>293</v>
      </c>
    </row>
    <row r="18" spans="2:10">
      <c r="B18" s="311" t="s">
        <v>56</v>
      </c>
      <c r="D18" s="315">
        <v>195.83600000000004</v>
      </c>
      <c r="E18" s="315">
        <v>-46</v>
      </c>
      <c r="F18" s="315">
        <v>149.83600000000004</v>
      </c>
      <c r="G18" s="315"/>
      <c r="H18" s="315">
        <v>166</v>
      </c>
      <c r="I18" s="315">
        <v>-43</v>
      </c>
      <c r="J18" s="315">
        <v>123</v>
      </c>
    </row>
    <row r="19" spans="2:10">
      <c r="B19" s="497" t="s">
        <v>182</v>
      </c>
      <c r="C19" s="497"/>
      <c r="D19" s="498">
        <v>1856.0790000000004</v>
      </c>
      <c r="E19" s="498">
        <v>-620</v>
      </c>
      <c r="F19" s="498">
        <v>1236.0790000000004</v>
      </c>
      <c r="G19" s="498"/>
      <c r="H19" s="498">
        <v>1341</v>
      </c>
      <c r="I19" s="498">
        <v>-480</v>
      </c>
      <c r="J19" s="498">
        <v>861</v>
      </c>
    </row>
    <row r="20" spans="2:10">
      <c r="B20" s="311" t="s">
        <v>161</v>
      </c>
      <c r="D20" s="499">
        <v>-70.102999999999938</v>
      </c>
      <c r="E20" s="499">
        <v>-2</v>
      </c>
      <c r="F20" s="499">
        <v>-72.102999999999938</v>
      </c>
      <c r="G20" s="499"/>
      <c r="H20" s="499">
        <v>-60.624000000000017</v>
      </c>
      <c r="I20" s="499">
        <v>0</v>
      </c>
      <c r="J20" s="499">
        <v>-60.624000000000017</v>
      </c>
    </row>
    <row r="21" spans="2:10">
      <c r="B21" s="319" t="s">
        <v>177</v>
      </c>
      <c r="C21" s="319"/>
      <c r="D21" s="321">
        <v>2971.8200000000006</v>
      </c>
      <c r="E21" s="321">
        <v>-812</v>
      </c>
      <c r="F21" s="321">
        <v>2159.8200000000006</v>
      </c>
      <c r="G21" s="321"/>
      <c r="H21" s="321">
        <v>2374.4250000000002</v>
      </c>
      <c r="I21" s="321">
        <v>-665</v>
      </c>
      <c r="J21" s="321">
        <v>1709.425</v>
      </c>
    </row>
    <row r="23" spans="2:10">
      <c r="E23" s="315"/>
    </row>
    <row r="24" spans="2:10">
      <c r="E24" s="315"/>
    </row>
    <row r="25" spans="2:10">
      <c r="E25" s="315"/>
    </row>
    <row r="26" spans="2:10">
      <c r="E26" s="315"/>
    </row>
    <row r="27" spans="2:10">
      <c r="E27" s="315"/>
    </row>
    <row r="28" spans="2:10">
      <c r="E28" s="315"/>
    </row>
  </sheetData>
  <mergeCells count="3">
    <mergeCell ref="D3:F3"/>
    <mergeCell ref="H3:J3"/>
    <mergeCell ref="D5:J5"/>
  </mergeCells>
  <pageMargins left="0.7" right="0.7" top="0.75" bottom="0.75" header="0.3" footer="0.3"/>
  <pageSetup paperSize="9" orientation="portrait" horizontalDpi="4294967295" verticalDpi="4294967295"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7"/>
  <sheetViews>
    <sheetView showGridLines="0" workbookViewId="0">
      <selection activeCell="J70" sqref="J70"/>
    </sheetView>
  </sheetViews>
  <sheetFormatPr baseColWidth="10" defaultRowHeight="12.75"/>
  <cols>
    <col min="1" max="1" width="11.42578125" style="125"/>
    <col min="2" max="2" width="67.7109375" style="327" customWidth="1"/>
    <col min="3" max="3" width="2.28515625" style="327" customWidth="1"/>
    <col min="4" max="4" width="11.28515625" style="327" customWidth="1"/>
    <col min="5" max="5" width="2.28515625" style="327" customWidth="1"/>
    <col min="6" max="6" width="10.28515625" style="327" customWidth="1"/>
    <col min="7" max="7" width="1.42578125" style="327" customWidth="1"/>
    <col min="8" max="8" width="10.140625" style="327" customWidth="1"/>
    <col min="9" max="9" width="3.140625" style="327" customWidth="1"/>
    <col min="10" max="10" width="10.85546875" style="327" customWidth="1"/>
    <col min="11" max="16384" width="11.42578125" style="125"/>
  </cols>
  <sheetData>
    <row r="2" spans="1:10">
      <c r="A2" s="288"/>
      <c r="B2" s="311"/>
      <c r="C2" s="311"/>
      <c r="D2" s="311"/>
      <c r="E2" s="311"/>
      <c r="F2" s="311"/>
      <c r="G2" s="311"/>
      <c r="H2" s="311"/>
      <c r="I2" s="311"/>
      <c r="J2" s="311"/>
    </row>
    <row r="3" spans="1:10">
      <c r="A3" s="288"/>
      <c r="B3" s="522" t="s">
        <v>183</v>
      </c>
      <c r="C3" s="522"/>
      <c r="D3" s="522"/>
      <c r="E3" s="522"/>
      <c r="F3" s="522"/>
      <c r="G3" s="522"/>
      <c r="H3" s="522"/>
      <c r="I3" s="522"/>
      <c r="J3" s="522"/>
    </row>
    <row r="4" spans="1:10">
      <c r="A4" s="288"/>
      <c r="B4" s="523"/>
      <c r="C4" s="523"/>
      <c r="D4" s="523"/>
      <c r="E4" s="523"/>
      <c r="F4" s="523"/>
      <c r="G4" s="523"/>
      <c r="H4" s="523"/>
      <c r="I4" s="523"/>
      <c r="J4" s="523"/>
    </row>
    <row r="5" spans="1:10" ht="12.75" customHeight="1">
      <c r="A5" s="288"/>
      <c r="B5" s="311"/>
      <c r="C5" s="311"/>
      <c r="D5" s="524" t="s">
        <v>425</v>
      </c>
      <c r="E5" s="524"/>
      <c r="F5" s="524"/>
      <c r="G5" s="524"/>
      <c r="H5" s="524"/>
      <c r="I5" s="524"/>
      <c r="J5" s="524"/>
    </row>
    <row r="6" spans="1:10">
      <c r="A6" s="288"/>
      <c r="B6" s="311"/>
      <c r="C6" s="311"/>
      <c r="D6" s="312">
        <v>2019</v>
      </c>
      <c r="E6" s="312"/>
      <c r="F6" s="312">
        <v>2018</v>
      </c>
      <c r="G6" s="312"/>
      <c r="H6" s="312" t="s">
        <v>52</v>
      </c>
      <c r="I6" s="313"/>
      <c r="J6" s="312" t="s">
        <v>52</v>
      </c>
    </row>
    <row r="7" spans="1:10">
      <c r="A7" s="288"/>
      <c r="B7" s="311"/>
      <c r="C7" s="311"/>
      <c r="D7" s="521" t="s">
        <v>203</v>
      </c>
      <c r="E7" s="521"/>
      <c r="F7" s="521"/>
      <c r="G7" s="521"/>
      <c r="H7" s="521"/>
      <c r="I7" s="313"/>
      <c r="J7" s="313" t="s">
        <v>21</v>
      </c>
    </row>
    <row r="8" spans="1:10">
      <c r="A8" s="288"/>
      <c r="B8" s="314" t="s">
        <v>111</v>
      </c>
      <c r="C8" s="311"/>
      <c r="D8" s="311"/>
      <c r="E8" s="311"/>
      <c r="F8" s="311"/>
      <c r="G8" s="311"/>
      <c r="H8" s="311"/>
      <c r="I8" s="311"/>
      <c r="J8" s="311"/>
    </row>
    <row r="9" spans="1:10">
      <c r="A9" s="288"/>
      <c r="B9" s="311" t="s">
        <v>10</v>
      </c>
      <c r="C9" s="311"/>
      <c r="D9" s="315">
        <v>100</v>
      </c>
      <c r="E9" s="315"/>
      <c r="F9" s="315">
        <v>49</v>
      </c>
      <c r="G9" s="315">
        <v>0</v>
      </c>
      <c r="H9" s="315">
        <v>51</v>
      </c>
      <c r="I9" s="315"/>
      <c r="J9" s="316">
        <v>104.08163265306123</v>
      </c>
    </row>
    <row r="10" spans="1:10">
      <c r="A10" s="288"/>
      <c r="B10" s="311" t="s">
        <v>55</v>
      </c>
      <c r="C10" s="311"/>
      <c r="D10" s="315">
        <v>232</v>
      </c>
      <c r="E10" s="315"/>
      <c r="F10" s="315">
        <v>161</v>
      </c>
      <c r="G10" s="315">
        <v>0</v>
      </c>
      <c r="H10" s="315">
        <v>71</v>
      </c>
      <c r="I10" s="315"/>
      <c r="J10" s="316">
        <v>44.099378881987583</v>
      </c>
    </row>
    <row r="11" spans="1:10">
      <c r="A11" s="288"/>
      <c r="B11" s="311" t="s">
        <v>14</v>
      </c>
      <c r="C11" s="311"/>
      <c r="D11" s="315">
        <v>10</v>
      </c>
      <c r="E11" s="315"/>
      <c r="F11" s="315">
        <v>15</v>
      </c>
      <c r="G11" s="315">
        <v>0</v>
      </c>
      <c r="H11" s="315">
        <v>-5</v>
      </c>
      <c r="I11" s="315"/>
      <c r="J11" s="316">
        <v>-33.333333333333336</v>
      </c>
    </row>
    <row r="12" spans="1:10">
      <c r="A12" s="288"/>
      <c r="B12" s="311" t="s">
        <v>56</v>
      </c>
      <c r="C12" s="311"/>
      <c r="D12" s="315">
        <v>6</v>
      </c>
      <c r="E12" s="315"/>
      <c r="F12" s="315">
        <v>6</v>
      </c>
      <c r="G12" s="315">
        <v>0</v>
      </c>
      <c r="H12" s="315">
        <v>0</v>
      </c>
      <c r="I12" s="315"/>
      <c r="J12" s="316">
        <v>0</v>
      </c>
    </row>
    <row r="13" spans="1:10">
      <c r="A13" s="288"/>
      <c r="B13" s="314" t="s">
        <v>184</v>
      </c>
      <c r="C13" s="311"/>
      <c r="D13" s="315">
        <v>10.603000000000002</v>
      </c>
      <c r="E13" s="315"/>
      <c r="F13" s="315">
        <v>-5</v>
      </c>
      <c r="G13" s="315">
        <v>0</v>
      </c>
      <c r="H13" s="315">
        <v>15.603000000000002</v>
      </c>
      <c r="I13" s="315"/>
      <c r="J13" s="316">
        <v>312.06000000000006</v>
      </c>
    </row>
    <row r="14" spans="1:10">
      <c r="A14" s="288"/>
      <c r="B14" s="317" t="s">
        <v>185</v>
      </c>
      <c r="C14" s="318"/>
      <c r="D14" s="143">
        <v>358.60300000000001</v>
      </c>
      <c r="E14" s="143"/>
      <c r="F14" s="143">
        <v>226</v>
      </c>
      <c r="G14" s="143">
        <v>0</v>
      </c>
      <c r="H14" s="143">
        <v>132.60300000000001</v>
      </c>
      <c r="I14" s="143"/>
      <c r="J14" s="161">
        <v>58.573893805309737</v>
      </c>
    </row>
    <row r="15" spans="1:10">
      <c r="A15" s="288"/>
      <c r="B15" s="314" t="s">
        <v>112</v>
      </c>
      <c r="C15" s="311"/>
      <c r="D15" s="315"/>
      <c r="E15" s="315"/>
      <c r="F15" s="315"/>
      <c r="G15" s="315"/>
      <c r="H15" s="315"/>
      <c r="I15" s="315"/>
      <c r="J15" s="316"/>
    </row>
    <row r="16" spans="1:10">
      <c r="A16" s="288"/>
      <c r="B16" s="311" t="s">
        <v>10</v>
      </c>
      <c r="C16" s="311"/>
      <c r="D16" s="315">
        <v>-184</v>
      </c>
      <c r="E16" s="315"/>
      <c r="F16" s="315">
        <v>-127</v>
      </c>
      <c r="G16" s="315">
        <v>0</v>
      </c>
      <c r="H16" s="315">
        <v>-57</v>
      </c>
      <c r="I16" s="315"/>
      <c r="J16" s="316">
        <v>-44.88188976377954</v>
      </c>
    </row>
    <row r="17" spans="1:10">
      <c r="A17" s="288"/>
      <c r="B17" s="311" t="s">
        <v>55</v>
      </c>
      <c r="C17" s="311"/>
      <c r="D17" s="315">
        <v>-566</v>
      </c>
      <c r="E17" s="315"/>
      <c r="F17" s="315">
        <v>-433</v>
      </c>
      <c r="G17" s="315">
        <v>0</v>
      </c>
      <c r="H17" s="315">
        <v>-133</v>
      </c>
      <c r="I17" s="315"/>
      <c r="J17" s="316">
        <v>-30.715935334872981</v>
      </c>
    </row>
    <row r="18" spans="1:10">
      <c r="A18" s="288"/>
      <c r="B18" s="311" t="s">
        <v>14</v>
      </c>
      <c r="C18" s="311"/>
      <c r="D18" s="315">
        <v>-116</v>
      </c>
      <c r="E18" s="315"/>
      <c r="F18" s="315">
        <v>-136</v>
      </c>
      <c r="G18" s="315">
        <v>0</v>
      </c>
      <c r="H18" s="315">
        <v>20</v>
      </c>
      <c r="I18" s="315"/>
      <c r="J18" s="316">
        <v>14.705882352941179</v>
      </c>
    </row>
    <row r="19" spans="1:10">
      <c r="A19" s="288"/>
      <c r="B19" s="311" t="s">
        <v>56</v>
      </c>
      <c r="C19" s="311"/>
      <c r="D19" s="315">
        <v>-30</v>
      </c>
      <c r="E19" s="315"/>
      <c r="F19" s="315">
        <v>-24</v>
      </c>
      <c r="G19" s="315">
        <v>0</v>
      </c>
      <c r="H19" s="315">
        <v>-6</v>
      </c>
      <c r="I19" s="315"/>
      <c r="J19" s="316">
        <v>-25</v>
      </c>
    </row>
    <row r="20" spans="1:10">
      <c r="A20" s="288"/>
      <c r="B20" s="314" t="s">
        <v>184</v>
      </c>
      <c r="C20" s="311"/>
      <c r="D20" s="315">
        <v>-22</v>
      </c>
      <c r="E20" s="315"/>
      <c r="F20" s="315">
        <v>-4</v>
      </c>
      <c r="G20" s="315">
        <v>0</v>
      </c>
      <c r="H20" s="315">
        <v>-18</v>
      </c>
      <c r="I20" s="315"/>
      <c r="J20" s="316">
        <v>-450</v>
      </c>
    </row>
    <row r="21" spans="1:10">
      <c r="A21" s="288"/>
      <c r="B21" s="317" t="s">
        <v>186</v>
      </c>
      <c r="C21" s="318"/>
      <c r="D21" s="143">
        <v>-918</v>
      </c>
      <c r="E21" s="143"/>
      <c r="F21" s="143">
        <v>-724</v>
      </c>
      <c r="G21" s="143">
        <v>0</v>
      </c>
      <c r="H21" s="143">
        <v>-194</v>
      </c>
      <c r="I21" s="143"/>
      <c r="J21" s="161">
        <v>-26.895580110497232</v>
      </c>
    </row>
    <row r="22" spans="1:10">
      <c r="A22" s="288"/>
      <c r="B22" s="314" t="s">
        <v>114</v>
      </c>
      <c r="C22" s="311"/>
      <c r="D22" s="315"/>
      <c r="E22" s="315"/>
      <c r="F22" s="315"/>
      <c r="G22" s="315"/>
      <c r="H22" s="315"/>
      <c r="I22" s="315"/>
      <c r="J22" s="316"/>
    </row>
    <row r="23" spans="1:10">
      <c r="A23" s="288"/>
      <c r="B23" s="311" t="s">
        <v>10</v>
      </c>
      <c r="C23" s="311"/>
      <c r="D23" s="315">
        <v>89</v>
      </c>
      <c r="E23" s="315"/>
      <c r="F23" s="315">
        <v>123</v>
      </c>
      <c r="G23" s="315">
        <v>0</v>
      </c>
      <c r="H23" s="315">
        <v>-34</v>
      </c>
      <c r="I23" s="315"/>
      <c r="J23" s="328">
        <v>27.642276422764223</v>
      </c>
    </row>
    <row r="24" spans="1:10">
      <c r="A24" s="288"/>
      <c r="B24" s="311" t="s">
        <v>55</v>
      </c>
      <c r="C24" s="311"/>
      <c r="D24" s="315">
        <v>7</v>
      </c>
      <c r="E24" s="315"/>
      <c r="F24" s="315">
        <v>-28</v>
      </c>
      <c r="G24" s="315">
        <v>0</v>
      </c>
      <c r="H24" s="315">
        <v>35</v>
      </c>
      <c r="I24" s="315"/>
      <c r="J24" s="316">
        <v>-125</v>
      </c>
    </row>
    <row r="25" spans="1:10">
      <c r="A25" s="288"/>
      <c r="B25" s="311" t="s">
        <v>14</v>
      </c>
      <c r="C25" s="311"/>
      <c r="D25" s="315">
        <v>-2</v>
      </c>
      <c r="E25" s="315"/>
      <c r="F25" s="315">
        <v>-1</v>
      </c>
      <c r="G25" s="315">
        <v>0</v>
      </c>
      <c r="H25" s="315">
        <v>-1</v>
      </c>
      <c r="I25" s="315"/>
      <c r="J25" s="328">
        <v>-100</v>
      </c>
    </row>
    <row r="26" spans="1:10">
      <c r="A26" s="288"/>
      <c r="B26" s="311" t="s">
        <v>56</v>
      </c>
      <c r="C26" s="311"/>
      <c r="D26" s="315">
        <v>0</v>
      </c>
      <c r="E26" s="315"/>
      <c r="F26" s="315">
        <v>2</v>
      </c>
      <c r="G26" s="315">
        <v>0</v>
      </c>
      <c r="H26" s="315">
        <v>-2</v>
      </c>
      <c r="I26" s="315"/>
      <c r="J26" s="316">
        <v>100</v>
      </c>
    </row>
    <row r="27" spans="1:10">
      <c r="A27" s="288"/>
      <c r="B27" s="314" t="s">
        <v>184</v>
      </c>
      <c r="C27" s="311"/>
      <c r="D27" s="315">
        <v>13.911000000000001</v>
      </c>
      <c r="E27" s="315"/>
      <c r="F27" s="315">
        <v>-8</v>
      </c>
      <c r="G27" s="315">
        <v>0</v>
      </c>
      <c r="H27" s="315">
        <v>21.911000000000001</v>
      </c>
      <c r="I27" s="315"/>
      <c r="J27" s="316">
        <v>-273.88750000000005</v>
      </c>
    </row>
    <row r="28" spans="1:10">
      <c r="A28" s="288"/>
      <c r="B28" s="317" t="s">
        <v>187</v>
      </c>
      <c r="C28" s="318"/>
      <c r="D28" s="143">
        <v>107.911</v>
      </c>
      <c r="E28" s="143"/>
      <c r="F28" s="143">
        <v>88</v>
      </c>
      <c r="G28" s="143">
        <v>0</v>
      </c>
      <c r="H28" s="143">
        <v>19.911000000000001</v>
      </c>
      <c r="I28" s="143"/>
      <c r="J28" s="329">
        <v>-22.526136363636372</v>
      </c>
    </row>
    <row r="29" spans="1:10">
      <c r="A29" s="288"/>
      <c r="B29" s="317" t="s">
        <v>265</v>
      </c>
      <c r="C29" s="318"/>
      <c r="D29" s="143">
        <v>124.14400000000001</v>
      </c>
      <c r="E29" s="143"/>
      <c r="F29" s="143">
        <v>122.46</v>
      </c>
      <c r="G29" s="143">
        <v>0</v>
      </c>
      <c r="H29" s="143">
        <v>1.6840000000000117</v>
      </c>
      <c r="I29" s="143"/>
      <c r="J29" s="161">
        <v>1.3751429038053375</v>
      </c>
    </row>
    <row r="30" spans="1:10">
      <c r="A30" s="288"/>
      <c r="B30" s="319" t="s">
        <v>188</v>
      </c>
      <c r="C30" s="320"/>
      <c r="D30" s="321">
        <v>-327.34199999999993</v>
      </c>
      <c r="E30" s="319"/>
      <c r="F30" s="321">
        <v>-287.54000000000002</v>
      </c>
      <c r="G30" s="319">
        <v>0</v>
      </c>
      <c r="H30" s="321">
        <v>-38.801999999999978</v>
      </c>
      <c r="I30" s="319"/>
      <c r="J30" s="322">
        <v>-13.442248035055959</v>
      </c>
    </row>
    <row r="31" spans="1:10">
      <c r="A31" s="288"/>
      <c r="B31" s="311"/>
      <c r="C31" s="311"/>
      <c r="D31" s="311"/>
      <c r="E31" s="311"/>
      <c r="F31" s="311"/>
      <c r="G31" s="311"/>
      <c r="H31" s="311"/>
      <c r="I31" s="311"/>
      <c r="J31" s="311"/>
    </row>
    <row r="32" spans="1:10" ht="30" customHeight="1">
      <c r="A32" s="288"/>
      <c r="B32" s="525"/>
      <c r="C32" s="525"/>
      <c r="D32" s="525"/>
      <c r="E32" s="525"/>
      <c r="F32" s="525"/>
      <c r="G32" s="525"/>
      <c r="H32" s="525"/>
      <c r="I32" s="525"/>
      <c r="J32" s="525"/>
    </row>
    <row r="33" spans="1:10">
      <c r="A33" s="288"/>
      <c r="B33" s="311"/>
      <c r="C33" s="311"/>
      <c r="D33" s="311"/>
      <c r="E33" s="311"/>
      <c r="F33" s="311"/>
      <c r="G33" s="311"/>
      <c r="H33" s="311"/>
      <c r="I33" s="311"/>
      <c r="J33" s="311"/>
    </row>
    <row r="34" spans="1:10" ht="12.75" customHeight="1">
      <c r="A34" s="288"/>
      <c r="B34" s="311"/>
      <c r="C34" s="311"/>
      <c r="D34" s="524" t="s">
        <v>425</v>
      </c>
      <c r="E34" s="524"/>
      <c r="F34" s="524"/>
      <c r="G34" s="524"/>
      <c r="H34" s="524"/>
      <c r="I34" s="524"/>
      <c r="J34" s="524"/>
    </row>
    <row r="35" spans="1:10">
      <c r="A35" s="288"/>
      <c r="B35" s="311"/>
      <c r="C35" s="311"/>
      <c r="D35" s="312">
        <v>2019</v>
      </c>
      <c r="E35" s="312"/>
      <c r="F35" s="312">
        <v>2018</v>
      </c>
      <c r="G35" s="312"/>
      <c r="H35" s="312" t="s">
        <v>52</v>
      </c>
      <c r="I35" s="313"/>
      <c r="J35" s="312" t="s">
        <v>52</v>
      </c>
    </row>
    <row r="36" spans="1:10">
      <c r="A36" s="288"/>
      <c r="B36" s="314" t="s">
        <v>205</v>
      </c>
      <c r="C36" s="311"/>
      <c r="D36" s="521" t="s">
        <v>203</v>
      </c>
      <c r="E36" s="521"/>
      <c r="F36" s="521"/>
      <c r="G36" s="521"/>
      <c r="H36" s="521"/>
      <c r="I36" s="313"/>
      <c r="J36" s="313" t="s">
        <v>21</v>
      </c>
    </row>
    <row r="37" spans="1:10">
      <c r="A37" s="288"/>
      <c r="B37" s="311" t="s">
        <v>10</v>
      </c>
      <c r="C37" s="311"/>
      <c r="D37" s="315">
        <v>0</v>
      </c>
      <c r="E37" s="315"/>
      <c r="F37" s="315">
        <v>0</v>
      </c>
      <c r="G37" s="315">
        <v>0</v>
      </c>
      <c r="H37" s="315">
        <v>0</v>
      </c>
      <c r="I37" s="315"/>
      <c r="J37" s="316">
        <v>0</v>
      </c>
    </row>
    <row r="38" spans="1:10">
      <c r="A38" s="288"/>
      <c r="B38" s="311" t="s">
        <v>55</v>
      </c>
      <c r="C38" s="311"/>
      <c r="D38" s="315">
        <v>0</v>
      </c>
      <c r="E38" s="315"/>
      <c r="F38" s="315">
        <v>1</v>
      </c>
      <c r="G38" s="315">
        <v>0</v>
      </c>
      <c r="H38" s="315">
        <v>-1</v>
      </c>
      <c r="I38" s="315"/>
      <c r="J38" s="316">
        <v>-100</v>
      </c>
    </row>
    <row r="39" spans="1:10">
      <c r="A39" s="288"/>
      <c r="B39" s="311" t="s">
        <v>14</v>
      </c>
      <c r="C39" s="311"/>
      <c r="D39" s="315">
        <v>0</v>
      </c>
      <c r="E39" s="315"/>
      <c r="F39" s="315">
        <v>0</v>
      </c>
      <c r="G39" s="315">
        <v>0</v>
      </c>
      <c r="H39" s="315">
        <v>0</v>
      </c>
      <c r="I39" s="315"/>
      <c r="J39" s="316">
        <v>0</v>
      </c>
    </row>
    <row r="40" spans="1:10">
      <c r="A40" s="288"/>
      <c r="B40" s="311" t="s">
        <v>56</v>
      </c>
      <c r="C40" s="311"/>
      <c r="D40" s="315">
        <v>0</v>
      </c>
      <c r="E40" s="315"/>
      <c r="F40" s="315">
        <v>0</v>
      </c>
      <c r="G40" s="315">
        <v>0</v>
      </c>
      <c r="H40" s="315">
        <v>0</v>
      </c>
      <c r="I40" s="315"/>
      <c r="J40" s="316">
        <v>0</v>
      </c>
    </row>
    <row r="41" spans="1:10">
      <c r="A41" s="288"/>
      <c r="B41" s="311" t="s">
        <v>157</v>
      </c>
      <c r="C41" s="311"/>
      <c r="D41" s="315">
        <v>0</v>
      </c>
      <c r="E41" s="315"/>
      <c r="F41" s="315">
        <v>0</v>
      </c>
      <c r="G41" s="315">
        <v>0</v>
      </c>
      <c r="H41" s="315">
        <v>0</v>
      </c>
      <c r="I41" s="315"/>
      <c r="J41" s="316">
        <v>0</v>
      </c>
    </row>
    <row r="42" spans="1:10">
      <c r="A42" s="288"/>
      <c r="B42" s="317" t="s">
        <v>206</v>
      </c>
      <c r="C42" s="318"/>
      <c r="D42" s="143">
        <v>0</v>
      </c>
      <c r="E42" s="143"/>
      <c r="F42" s="143">
        <v>1</v>
      </c>
      <c r="G42" s="143">
        <v>0</v>
      </c>
      <c r="H42" s="143">
        <v>-1</v>
      </c>
      <c r="I42" s="143"/>
      <c r="J42" s="161">
        <v>-100</v>
      </c>
    </row>
    <row r="43" spans="1:10">
      <c r="B43" s="323" t="s">
        <v>260</v>
      </c>
      <c r="C43" s="125"/>
      <c r="D43" s="125"/>
      <c r="E43" s="125"/>
      <c r="F43" s="125"/>
      <c r="G43" s="125">
        <v>0</v>
      </c>
      <c r="H43" s="125"/>
      <c r="I43" s="125"/>
      <c r="J43" s="125"/>
    </row>
    <row r="44" spans="1:10">
      <c r="A44" s="288"/>
      <c r="B44" s="311" t="s">
        <v>10</v>
      </c>
      <c r="C44" s="311"/>
      <c r="D44" s="315">
        <v>1</v>
      </c>
      <c r="E44" s="315"/>
      <c r="F44" s="315">
        <v>1</v>
      </c>
      <c r="G44" s="315">
        <v>0</v>
      </c>
      <c r="H44" s="315">
        <v>0</v>
      </c>
      <c r="I44" s="315"/>
      <c r="J44" s="316">
        <v>0</v>
      </c>
    </row>
    <row r="45" spans="1:10">
      <c r="A45" s="288"/>
      <c r="B45" s="311" t="s">
        <v>55</v>
      </c>
      <c r="C45" s="311"/>
      <c r="D45" s="315">
        <v>0</v>
      </c>
      <c r="E45" s="315"/>
      <c r="F45" s="315">
        <v>-8.9999999999999993E-3</v>
      </c>
      <c r="G45" s="315">
        <v>0</v>
      </c>
      <c r="H45" s="315">
        <v>8.9999999999999993E-3</v>
      </c>
      <c r="I45" s="315"/>
      <c r="J45" s="316">
        <v>-100</v>
      </c>
    </row>
    <row r="46" spans="1:10">
      <c r="A46" s="288"/>
      <c r="B46" s="311" t="s">
        <v>14</v>
      </c>
      <c r="C46" s="311"/>
      <c r="D46" s="315">
        <v>0</v>
      </c>
      <c r="E46" s="315"/>
      <c r="F46" s="315">
        <v>0</v>
      </c>
      <c r="G46" s="315">
        <v>0</v>
      </c>
      <c r="H46" s="315">
        <v>0</v>
      </c>
      <c r="I46" s="315"/>
      <c r="J46" s="316">
        <v>0</v>
      </c>
    </row>
    <row r="47" spans="1:10">
      <c r="A47" s="288"/>
      <c r="B47" s="311" t="s">
        <v>56</v>
      </c>
      <c r="C47" s="311"/>
      <c r="D47" s="315">
        <v>0</v>
      </c>
      <c r="E47" s="315"/>
      <c r="F47" s="315">
        <v>0</v>
      </c>
      <c r="G47" s="315">
        <v>0</v>
      </c>
      <c r="H47" s="315">
        <v>0</v>
      </c>
      <c r="I47" s="315"/>
      <c r="J47" s="316">
        <v>0</v>
      </c>
    </row>
    <row r="48" spans="1:10">
      <c r="A48" s="288"/>
      <c r="B48" s="311" t="s">
        <v>161</v>
      </c>
      <c r="C48" s="311"/>
      <c r="D48" s="315">
        <v>-0.161</v>
      </c>
      <c r="E48" s="315"/>
      <c r="F48" s="315">
        <v>0.318</v>
      </c>
      <c r="G48" s="315">
        <v>0</v>
      </c>
      <c r="H48" s="315">
        <v>-0.47899999999999998</v>
      </c>
      <c r="I48" s="315"/>
      <c r="J48" s="316">
        <v>0</v>
      </c>
    </row>
    <row r="49" spans="1:10">
      <c r="A49" s="288"/>
      <c r="B49" s="317" t="s">
        <v>189</v>
      </c>
      <c r="C49" s="318"/>
      <c r="D49" s="143">
        <v>0.83899999999999997</v>
      </c>
      <c r="E49" s="143"/>
      <c r="F49" s="143">
        <v>1.3089999999999999</v>
      </c>
      <c r="G49" s="143">
        <v>0</v>
      </c>
      <c r="H49" s="143">
        <v>-0.47</v>
      </c>
      <c r="I49" s="143"/>
      <c r="J49" s="161">
        <v>-100</v>
      </c>
    </row>
    <row r="50" spans="1:10">
      <c r="B50" s="125"/>
      <c r="C50" s="125"/>
      <c r="D50" s="125"/>
      <c r="E50" s="125"/>
      <c r="F50" s="125"/>
      <c r="G50" s="125"/>
      <c r="H50" s="125"/>
      <c r="I50" s="125"/>
      <c r="J50" s="125"/>
    </row>
    <row r="51" spans="1:10">
      <c r="A51" s="288"/>
      <c r="B51" s="319" t="s">
        <v>190</v>
      </c>
      <c r="C51" s="320"/>
      <c r="D51" s="321">
        <v>0.83899999999999997</v>
      </c>
      <c r="E51" s="319"/>
      <c r="F51" s="321">
        <v>2.3090000000000002</v>
      </c>
      <c r="G51" s="319">
        <v>0</v>
      </c>
      <c r="H51" s="321">
        <v>-1.47</v>
      </c>
      <c r="I51" s="319"/>
      <c r="J51" s="322">
        <v>-50</v>
      </c>
    </row>
    <row r="52" spans="1:10">
      <c r="B52" s="125"/>
      <c r="C52" s="125"/>
      <c r="D52" s="125"/>
      <c r="E52" s="125"/>
      <c r="F52" s="125"/>
      <c r="G52" s="125"/>
      <c r="H52" s="125"/>
      <c r="I52" s="125"/>
      <c r="J52" s="125"/>
    </row>
    <row r="53" spans="1:10">
      <c r="A53" s="288"/>
      <c r="B53" s="319" t="s">
        <v>115</v>
      </c>
      <c r="C53" s="320"/>
      <c r="D53" s="321">
        <v>1834.2970000000003</v>
      </c>
      <c r="E53" s="319"/>
      <c r="F53" s="321">
        <v>1423.194</v>
      </c>
      <c r="G53" s="319">
        <v>0</v>
      </c>
      <c r="H53" s="321">
        <v>411.10300000000029</v>
      </c>
      <c r="I53" s="319"/>
      <c r="J53" s="322">
        <v>28.9</v>
      </c>
    </row>
    <row r="54" spans="1:10">
      <c r="B54" s="323" t="s">
        <v>116</v>
      </c>
      <c r="C54" s="125"/>
      <c r="D54" s="125"/>
      <c r="E54" s="125"/>
      <c r="F54" s="125"/>
      <c r="G54" s="125"/>
      <c r="H54" s="125"/>
      <c r="I54" s="125"/>
      <c r="J54" s="125"/>
    </row>
    <row r="55" spans="1:10">
      <c r="A55" s="288"/>
      <c r="B55" s="311" t="s">
        <v>191</v>
      </c>
      <c r="C55" s="311"/>
      <c r="D55" s="315">
        <v>10</v>
      </c>
      <c r="E55" s="315"/>
      <c r="F55" s="315">
        <v>-3</v>
      </c>
      <c r="G55" s="315">
        <v>0</v>
      </c>
      <c r="H55" s="315">
        <v>13</v>
      </c>
      <c r="I55" s="315"/>
      <c r="J55" s="316">
        <v>100</v>
      </c>
    </row>
    <row r="56" spans="1:10">
      <c r="A56" s="288"/>
      <c r="B56" s="311" t="s">
        <v>10</v>
      </c>
      <c r="C56" s="311"/>
      <c r="D56" s="315">
        <v>-119</v>
      </c>
      <c r="E56" s="315"/>
      <c r="F56" s="315">
        <v>-140</v>
      </c>
      <c r="G56" s="315">
        <v>0</v>
      </c>
      <c r="H56" s="315">
        <v>21</v>
      </c>
      <c r="I56" s="315"/>
      <c r="J56" s="328">
        <v>-15.000000000000002</v>
      </c>
    </row>
    <row r="57" spans="1:10">
      <c r="A57" s="288"/>
      <c r="B57" s="311" t="s">
        <v>55</v>
      </c>
      <c r="C57" s="311"/>
      <c r="D57" s="315">
        <v>-187</v>
      </c>
      <c r="E57" s="315"/>
      <c r="F57" s="315">
        <v>-85</v>
      </c>
      <c r="G57" s="315">
        <v>0</v>
      </c>
      <c r="H57" s="315">
        <v>-102</v>
      </c>
      <c r="I57" s="315"/>
      <c r="J57" s="316">
        <v>-120.00000000000001</v>
      </c>
    </row>
    <row r="58" spans="1:10">
      <c r="A58" s="288"/>
      <c r="B58" s="311" t="s">
        <v>14</v>
      </c>
      <c r="C58" s="311"/>
      <c r="D58" s="315">
        <v>-226</v>
      </c>
      <c r="E58" s="315"/>
      <c r="F58" s="315">
        <v>-245</v>
      </c>
      <c r="G58" s="315">
        <v>0</v>
      </c>
      <c r="H58" s="315">
        <v>19</v>
      </c>
      <c r="I58" s="315"/>
      <c r="J58" s="316">
        <v>7.7551020408163307</v>
      </c>
    </row>
    <row r="59" spans="1:10">
      <c r="A59" s="288"/>
      <c r="B59" s="311" t="s">
        <v>56</v>
      </c>
      <c r="C59" s="311"/>
      <c r="D59" s="315">
        <v>-91</v>
      </c>
      <c r="E59" s="315"/>
      <c r="F59" s="315">
        <v>-91.3</v>
      </c>
      <c r="G59" s="315">
        <v>0</v>
      </c>
      <c r="H59" s="315">
        <v>0.29999999999999716</v>
      </c>
      <c r="I59" s="315"/>
      <c r="J59" s="316">
        <v>0.32858707557502642</v>
      </c>
    </row>
    <row r="60" spans="1:10">
      <c r="A60" s="288"/>
      <c r="B60" s="317" t="s">
        <v>192</v>
      </c>
      <c r="C60" s="318"/>
      <c r="D60" s="143">
        <v>-613</v>
      </c>
      <c r="E60" s="143"/>
      <c r="F60" s="143">
        <v>-564.29999999999995</v>
      </c>
      <c r="G60" s="143">
        <v>0</v>
      </c>
      <c r="H60" s="143">
        <v>-48.7</v>
      </c>
      <c r="I60" s="143"/>
      <c r="J60" s="161">
        <v>-8.5301612617402096</v>
      </c>
    </row>
    <row r="61" spans="1:10">
      <c r="A61" s="288"/>
      <c r="B61" s="319" t="s">
        <v>207</v>
      </c>
      <c r="C61" s="320"/>
      <c r="D61" s="321">
        <v>1221.2970000000003</v>
      </c>
      <c r="E61" s="319"/>
      <c r="F61" s="321">
        <v>858.89400000000001</v>
      </c>
      <c r="G61" s="319">
        <v>0</v>
      </c>
      <c r="H61" s="321">
        <v>362.4030000000003</v>
      </c>
      <c r="I61" s="319"/>
      <c r="J61" s="322">
        <v>42.094147356949769</v>
      </c>
    </row>
    <row r="62" spans="1:10">
      <c r="A62" s="288"/>
      <c r="B62" s="311" t="s">
        <v>208</v>
      </c>
      <c r="C62" s="311"/>
      <c r="D62" s="315">
        <v>0</v>
      </c>
      <c r="E62" s="315"/>
      <c r="F62" s="315">
        <v>0</v>
      </c>
      <c r="G62" s="315">
        <v>0</v>
      </c>
      <c r="H62" s="315">
        <v>0</v>
      </c>
      <c r="I62" s="315"/>
      <c r="J62" s="316">
        <v>0</v>
      </c>
    </row>
    <row r="63" spans="1:10">
      <c r="A63" s="288"/>
      <c r="B63" s="319" t="s">
        <v>117</v>
      </c>
      <c r="C63" s="320"/>
      <c r="D63" s="321">
        <v>1221.2970000000003</v>
      </c>
      <c r="E63" s="319"/>
      <c r="F63" s="321">
        <v>858.89400000000001</v>
      </c>
      <c r="G63" s="319">
        <v>0</v>
      </c>
      <c r="H63" s="321">
        <v>362.4030000000003</v>
      </c>
      <c r="I63" s="319"/>
      <c r="J63" s="322">
        <v>42.094147356949769</v>
      </c>
    </row>
    <row r="64" spans="1:10">
      <c r="A64" s="288"/>
      <c r="B64" s="324" t="s">
        <v>70</v>
      </c>
      <c r="C64" s="324"/>
      <c r="D64" s="325">
        <v>821.69100000000003</v>
      </c>
      <c r="E64" s="325"/>
      <c r="F64" s="325">
        <v>512.66899999999998</v>
      </c>
      <c r="G64" s="325">
        <v>0</v>
      </c>
      <c r="H64" s="325">
        <v>309.02200000000005</v>
      </c>
      <c r="I64" s="325"/>
      <c r="J64" s="326">
        <v>60.277098868860811</v>
      </c>
    </row>
    <row r="65" spans="1:10">
      <c r="A65" s="288"/>
      <c r="B65" s="311" t="s">
        <v>71</v>
      </c>
      <c r="C65" s="311"/>
      <c r="D65" s="315">
        <v>398.642</v>
      </c>
      <c r="E65" s="315"/>
      <c r="F65" s="315">
        <v>345.90600000000001</v>
      </c>
      <c r="G65" s="315">
        <v>0</v>
      </c>
      <c r="H65" s="315">
        <v>52.73599999999999</v>
      </c>
      <c r="I65" s="315"/>
      <c r="J65" s="316">
        <v>15.245760408897201</v>
      </c>
    </row>
    <row r="66" spans="1:10">
      <c r="A66" s="288"/>
      <c r="B66" s="311"/>
      <c r="C66" s="311"/>
      <c r="D66" s="311"/>
      <c r="E66" s="311"/>
      <c r="F66" s="311"/>
      <c r="G66" s="311"/>
      <c r="H66" s="311"/>
      <c r="I66" s="311"/>
      <c r="J66" s="311"/>
    </row>
    <row r="67" spans="1:10">
      <c r="A67" s="288"/>
      <c r="B67" s="311"/>
      <c r="C67" s="311"/>
      <c r="D67" s="311"/>
      <c r="E67" s="311"/>
      <c r="F67" s="311"/>
      <c r="G67" s="311"/>
      <c r="H67" s="311"/>
      <c r="I67" s="311"/>
      <c r="J67" s="311"/>
    </row>
  </sheetData>
  <mergeCells count="7">
    <mergeCell ref="D36:H36"/>
    <mergeCell ref="B3:J3"/>
    <mergeCell ref="B4:J4"/>
    <mergeCell ref="D5:J5"/>
    <mergeCell ref="D7:H7"/>
    <mergeCell ref="B32:J32"/>
    <mergeCell ref="D34:J34"/>
  </mergeCells>
  <pageMargins left="0.7" right="0.7" top="0.75" bottom="0.75" header="0.3" footer="0.3"/>
  <pageSetup paperSize="9"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EBITDA</vt:lpstr>
      <vt:lpstr>Generation Business</vt:lpstr>
      <vt:lpstr>Distribution Business</vt:lpstr>
      <vt:lpstr>Energy sales revenues</vt:lpstr>
      <vt:lpstr>Income Statement</vt:lpstr>
      <vt:lpstr>Hyperinflation effect</vt:lpstr>
      <vt:lpstr>EBITDA by business CO</vt:lpstr>
      <vt:lpstr>EBITDA and others by country</vt:lpstr>
      <vt:lpstr>Non operating CO</vt:lpstr>
      <vt:lpstr>Balance sheet</vt:lpstr>
      <vt:lpstr>Ratios OC</vt:lpstr>
      <vt:lpstr>Property, plant and equipment</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2019-10-28T12:23:40Z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