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enelcom.sharepoint.com/sites/ger_inv/Documentos compartidos/Press Releases/1Q21 Press/"/>
    </mc:Choice>
  </mc:AlternateContent>
  <bookViews>
    <workbookView xWindow="0" yWindow="0" windowWidth="20460" windowHeight="7290" tabRatio="744"/>
  </bookViews>
  <sheets>
    <sheet name="EBITDA" sheetId="37" r:id="rId1"/>
    <sheet name="Generation Business" sheetId="17" r:id="rId2"/>
    <sheet name="Distribution Business" sheetId="5" r:id="rId3"/>
    <sheet name="Energy sales revenues" sheetId="26" r:id="rId4"/>
    <sheet name="Income Statement" sheetId="8" r:id="rId5"/>
    <sheet name="EBITDA by business CO" sheetId="38" r:id="rId6"/>
    <sheet name="EBITDA Generation Business " sheetId="50" r:id="rId7"/>
    <sheet name="EBITDA Distribution Business" sheetId="51" r:id="rId8"/>
    <sheet name="EBITDA and others by country" sheetId="41" r:id="rId9"/>
    <sheet name="Non operating CO" sheetId="42" r:id="rId10"/>
    <sheet name="Balance sheet" sheetId="43" r:id="rId11"/>
    <sheet name="Ratios OC" sheetId="10" r:id="rId12"/>
    <sheet name="Property, plant and equipment" sheetId="13" r:id="rId13"/>
    <sheet name="Debt Maturity" sheetId="53" r:id="rId14"/>
    <sheet name="Gx physical data" sheetId="35" r:id="rId15"/>
    <sheet name="Dx physical data" sheetId="34" r:id="rId16"/>
    <sheet name="Subsidiaries" sheetId="52" r:id="rId17"/>
    <sheet name="Segment by country" sheetId="49" r:id="rId18"/>
    <sheet name="Segment by business" sheetId="45" r:id="rId19"/>
    <sheet name="Generation Segment" sheetId="46" r:id="rId20"/>
    <sheet name="Distribution Segment" sheetId="47" r:id="rId21"/>
    <sheet name="Ebitda y activo fijo" sheetId="19" state="hidden" r:id="rId22"/>
    <sheet name="Merc Generacón" sheetId="4" state="hidden" r:id="rId23"/>
    <sheet name="Impuestos Diferidos" sheetId="16" state="hidden" r:id="rId24"/>
  </sheets>
  <definedNames>
    <definedName name="_xlnm.Print_Area" localSheetId="2">'Distribution Business'!$B$3:$M$17</definedName>
    <definedName name="_xlnm.Print_Area" localSheetId="21">'Ebitda y activo fijo'!$C$5:$G$30</definedName>
    <definedName name="_xlnm.Print_Area" localSheetId="1">'Generation Business'!$B$3:$K$26</definedName>
    <definedName name="_xlnm.Print_Area" localSheetId="23">'Impuestos Diferidos'!$C$4:$F$11</definedName>
    <definedName name="_xlnm.Print_Area" localSheetId="4">'Income Statement'!$B$4:$G$37</definedName>
    <definedName name="_xlnm.Print_Area" localSheetId="22">'Merc Generacón'!$B$3:$G$18</definedName>
    <definedName name="_xlnm.Print_Area" localSheetId="12">'Property, plant and equipment'!$B$3:$I$41</definedName>
    <definedName name="_xlnm.Print_Area" localSheetId="11">'Ratios OC'!$B$2:$K$18</definedName>
  </definedNames>
  <calcPr calcId="162913"/>
</workbook>
</file>

<file path=xl/calcChain.xml><?xml version="1.0" encoding="utf-8"?>
<calcChain xmlns="http://schemas.openxmlformats.org/spreadsheetml/2006/main">
  <c r="F8" i="16" l="1"/>
  <c r="F11" i="16" s="1"/>
  <c r="F9" i="16"/>
  <c r="D11" i="16"/>
  <c r="E11" i="16"/>
  <c r="E13" i="16" s="1"/>
  <c r="D10" i="4"/>
  <c r="D13" i="4"/>
  <c r="E10" i="4"/>
  <c r="G10" i="4"/>
  <c r="E11" i="4"/>
  <c r="E13" i="4" s="1"/>
  <c r="D18" i="4" s="1"/>
  <c r="E18" i="4" s="1"/>
  <c r="F12" i="19"/>
  <c r="F13" i="19"/>
  <c r="F14" i="19"/>
  <c r="F15" i="19"/>
  <c r="F16" i="19"/>
  <c r="D17" i="19"/>
  <c r="E17" i="19"/>
  <c r="F20" i="19"/>
  <c r="F21" i="19"/>
  <c r="F22" i="19"/>
  <c r="F23" i="19"/>
  <c r="F24" i="19"/>
  <c r="D25" i="19"/>
  <c r="F25" i="19" s="1"/>
  <c r="E25" i="19"/>
  <c r="E29" i="19"/>
  <c r="F27" i="19"/>
  <c r="D29" i="19"/>
  <c r="F29" i="19" s="1"/>
  <c r="E6" i="16"/>
  <c r="D5" i="4"/>
  <c r="F5" i="4" s="1"/>
  <c r="D6" i="16"/>
  <c r="F17" i="19"/>
  <c r="E5" i="4"/>
  <c r="G5" i="4" s="1"/>
  <c r="D13" i="16"/>
</calcChain>
</file>

<file path=xl/sharedStrings.xml><?xml version="1.0" encoding="utf-8"?>
<sst xmlns="http://schemas.openxmlformats.org/spreadsheetml/2006/main" count="1816" uniqueCount="455">
  <si>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</si>
  <si>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</si>
  <si>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</si>
  <si>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</si>
  <si>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</si>
  <si>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</si>
  <si>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</si>
  <si>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</si>
  <si>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</si>
  <si>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</si>
  <si>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</si>
  <si>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</si>
  <si>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</si>
  <si>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</si>
  <si>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</si>
  <si>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</si>
  <si>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</si>
  <si>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</si>
  <si>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</si>
  <si>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</si>
  <si>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</si>
  <si>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</si>
  <si>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</si>
  <si>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</si>
  <si>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</si>
  <si>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</si>
  <si>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</si>
  <si>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</si>
  <si>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</si>
  <si>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</si>
  <si>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</si>
  <si>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</si>
  <si>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</si>
  <si>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</si>
  <si>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</si>
  <si>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</si>
  <si>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</si>
  <si>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</si>
  <si>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</si>
  <si>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</si>
  <si>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</si>
  <si>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</si>
  <si>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</si>
  <si>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</si>
  <si>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</si>
  <si>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Operating Income</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</si>
  <si>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</si>
  <si>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</si>
  <si>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</si>
  <si>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</si>
  <si>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</si>
  <si>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</si>
  <si>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</si>
  <si>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</si>
  <si>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</si>
  <si>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</si>
  <si>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</si>
  <si>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</si>
  <si>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</si>
  <si>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</si>
  <si>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</si>
  <si>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</si>
  <si>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</si>
  <si>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</si>
  <si>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</si>
  <si>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 Includes intangible assets concessions</t>
  </si>
  <si>
    <t>From Financing Activities</t>
  </si>
  <si>
    <t>From Investing Activities</t>
  </si>
  <si>
    <t>From Operating Activities</t>
  </si>
  <si>
    <t>Net Cash Flow</t>
  </si>
  <si>
    <t>Change</t>
  </si>
  <si>
    <t>% Change</t>
  </si>
  <si>
    <t>Times</t>
  </si>
  <si>
    <t>Generation</t>
  </si>
  <si>
    <t>Country</t>
  </si>
  <si>
    <t>Energy Sales Revenues</t>
  </si>
  <si>
    <t>Non regulated customers</t>
  </si>
  <si>
    <t>Regulated customers</t>
  </si>
  <si>
    <t>Other Clients</t>
  </si>
  <si>
    <t>Spot Market</t>
  </si>
  <si>
    <t>Residential</t>
  </si>
  <si>
    <t>Commercial</t>
  </si>
  <si>
    <t>Industrial</t>
  </si>
  <si>
    <t>Other</t>
  </si>
  <si>
    <t>Less: Consolidation adjustments</t>
  </si>
  <si>
    <t>Total Segments</t>
  </si>
  <si>
    <t>Structure and adjustments</t>
  </si>
  <si>
    <t>Payments for additions of Property, plant and equipment</t>
  </si>
  <si>
    <t>Net Income from Continuing Operations</t>
  </si>
  <si>
    <t xml:space="preserve">NET INCOME </t>
  </si>
  <si>
    <t>Financial Income</t>
  </si>
  <si>
    <t>Financial Costs</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</si>
  <si>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</si>
  <si>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</si>
  <si>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</si>
  <si>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</si>
  <si>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</si>
  <si>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</si>
  <si>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</si>
  <si>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</si>
  <si>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</si>
  <si>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</si>
  <si>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</si>
  <si>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Other variable costs</t>
  </si>
  <si>
    <t>Contribution Margin</t>
  </si>
  <si>
    <t>Other fixed operating expenses</t>
  </si>
  <si>
    <t>Gross Operating Income (EBITDA)</t>
  </si>
  <si>
    <t>Depreciation and amortization</t>
  </si>
  <si>
    <t>Net  Financial Income</t>
  </si>
  <si>
    <t>Financial income</t>
  </si>
  <si>
    <t>Financial costs</t>
  </si>
  <si>
    <t>COMPANY</t>
  </si>
  <si>
    <t>TOTAL</t>
  </si>
  <si>
    <t>Total generation</t>
  </si>
  <si>
    <t>Hydroelectric generation</t>
  </si>
  <si>
    <t>Thermal electric generation</t>
  </si>
  <si>
    <t>Other generation</t>
  </si>
  <si>
    <t>Purchases</t>
  </si>
  <si>
    <t xml:space="preserve">    Purchases to related companies -generators</t>
  </si>
  <si>
    <t xml:space="preserve">    Purchases to others generators</t>
  </si>
  <si>
    <t xml:space="preserve">    Purchases at spot</t>
  </si>
  <si>
    <t>Transmission losses, pump and other consumption</t>
  </si>
  <si>
    <t>Total electricity sales</t>
  </si>
  <si>
    <t>Sales at regulated prices</t>
  </si>
  <si>
    <t>Sales at unregulated prices</t>
  </si>
  <si>
    <t>Sales at spot marginal cost</t>
  </si>
  <si>
    <t>Sales to related companies generators</t>
  </si>
  <si>
    <t>TOTAL SALES IN THE SYSTEM</t>
  </si>
  <si>
    <t>Market Share on total sales (%)</t>
  </si>
  <si>
    <t>Others</t>
  </si>
  <si>
    <t>Less: consolidation adjustments and other activities</t>
  </si>
  <si>
    <t>Total consolidated Revenues Enel Américas</t>
  </si>
  <si>
    <t>Total consolidated Procurement and Services Enel Américas</t>
  </si>
  <si>
    <t>Total consolidated Personnel Expenses Enel Américas</t>
  </si>
  <si>
    <t>EBITDA Generation and Transmission businesses</t>
  </si>
  <si>
    <t>EBITDA Distribution business</t>
  </si>
  <si>
    <t>Total consolidated EBITDA Enel Américas</t>
  </si>
  <si>
    <t>Revenues Generation and Transmission businesses</t>
  </si>
  <si>
    <t>Revenues Distribution business</t>
  </si>
  <si>
    <t>Procurement and Services Generation and Transmission businesses</t>
  </si>
  <si>
    <t>Procurement and Services Distribution business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</si>
  <si>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</si>
  <si>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</si>
  <si>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</si>
  <si>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</si>
  <si>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</si>
  <si>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</si>
  <si>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</si>
  <si>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</si>
  <si>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NON OPERATING INCOME CONTINUING OPERATIONS</t>
  </si>
  <si>
    <t>Consolidation adjustments and other activities</t>
  </si>
  <si>
    <t>Total Financial Income</t>
  </si>
  <si>
    <t>Total Financial Costs</t>
  </si>
  <si>
    <t>Total Foreign currency exchange differences, net</t>
  </si>
  <si>
    <t>Net Financial Income Enel Américas</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</si>
  <si>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</si>
  <si>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</si>
  <si>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</si>
  <si>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</si>
  <si>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</si>
  <si>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</si>
  <si>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</si>
  <si>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</si>
  <si>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</si>
  <si>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</si>
  <si>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(US$ million)</t>
  </si>
  <si>
    <t>(million US$)</t>
  </si>
  <si>
    <t>Variation in million US$ and  %.</t>
  </si>
  <si>
    <t>MMUSD</t>
  </si>
  <si>
    <t>Enel Distribución Ceará S.A.</t>
  </si>
  <si>
    <t>Other Expenses  Generation and Transmission businesses</t>
  </si>
  <si>
    <t>Total consolidated Other Expenses  Enel Américas</t>
  </si>
  <si>
    <t>Other Expenses Distribution business</t>
  </si>
  <si>
    <t>Enel Dx Perú</t>
  </si>
  <si>
    <t>Enel Dx Ceará</t>
  </si>
  <si>
    <t>Enel Dx Río</t>
  </si>
  <si>
    <t>Enel Argentina S.A.</t>
  </si>
  <si>
    <t>Enel Generación Costanera S.A.</t>
  </si>
  <si>
    <t>Enel Generación El Chocón S.A.</t>
  </si>
  <si>
    <t>Empresa Distribuidora Sur S.A.</t>
  </si>
  <si>
    <t>Grupo Enel Argentina</t>
  </si>
  <si>
    <t>Enel Brasil S.A.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</si>
  <si>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</si>
  <si>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</si>
  <si>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</si>
  <si>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</si>
  <si>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</si>
  <si>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</si>
  <si>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</si>
  <si>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</si>
  <si>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</si>
  <si>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Perú, S.A.C.</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</si>
  <si>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</si>
  <si>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</si>
  <si>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</si>
  <si>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</si>
  <si>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</si>
  <si>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</si>
  <si>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</si>
  <si>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</si>
  <si>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</si>
  <si>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</si>
  <si>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</si>
  <si>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</si>
  <si>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</si>
  <si>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</si>
  <si>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</si>
  <si>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</si>
  <si>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</si>
  <si>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</si>
  <si>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EGP Volta Grande</t>
  </si>
  <si>
    <t>Enel X Brasil S.A.</t>
  </si>
  <si>
    <t>Enel Generación Chocon S.A.</t>
  </si>
  <si>
    <t>Edesur S.A.</t>
  </si>
  <si>
    <t>Enel Distribución Rio (Ampla) (*)</t>
  </si>
  <si>
    <t>Enel Distribución Ceara (Coelce) (*)</t>
  </si>
  <si>
    <t>Codensa S.A.</t>
  </si>
  <si>
    <t>Central Dock Sud S.A.</t>
  </si>
  <si>
    <t>Holding Enel Americas y Sociedades de Inversión</t>
  </si>
  <si>
    <t>Enel Distribución Goiás S.A.</t>
  </si>
  <si>
    <t>SIN Argentina</t>
  </si>
  <si>
    <t>Central Dock Sud</t>
  </si>
  <si>
    <t>SICN Peru</t>
  </si>
  <si>
    <t>SIN Colombia</t>
  </si>
  <si>
    <t>Cash and cash equivalents</t>
  </si>
  <si>
    <t>Other current financial assets</t>
  </si>
  <si>
    <t>Other current non-financial assets</t>
  </si>
  <si>
    <t>Trade and other current receivables</t>
  </si>
  <si>
    <t>Current accounts receivable from related companies</t>
  </si>
  <si>
    <t>Inventories</t>
  </si>
  <si>
    <t>Current tax assets</t>
  </si>
  <si>
    <t>Non-current assets or disposal groups held for sale or for distribution to owners</t>
  </si>
  <si>
    <t>Other non-current financial assets</t>
  </si>
  <si>
    <t>Other non-current non-financial assets</t>
  </si>
  <si>
    <t>Trade and other non-current receivables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</si>
  <si>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</si>
  <si>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</si>
  <si>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</si>
  <si>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</si>
  <si>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</si>
  <si>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</si>
  <si>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</si>
  <si>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Other non-current financial liabilities</t>
  </si>
  <si>
    <t>Trade and other non-current payables</t>
  </si>
  <si>
    <t>Accounts payable to related companies</t>
  </si>
  <si>
    <t>Other short-term provisions</t>
  </si>
  <si>
    <t>Current tax liabilities</t>
  </si>
  <si>
    <t>Current provisions for employee benefits</t>
  </si>
  <si>
    <t>Other current  non-financial liabilities</t>
  </si>
  <si>
    <t>Current liabilities other than those associated with groups of assets for disposal classified as held for sale</t>
  </si>
  <si>
    <t>Non-current accounts payable to related companies</t>
  </si>
  <si>
    <t>Other long-term provisions</t>
  </si>
  <si>
    <t>Deferred tax liabilities</t>
  </si>
  <si>
    <t>Non-current provisions for employee benefits</t>
  </si>
  <si>
    <t>Other non-current non-financial liabilities</t>
  </si>
  <si>
    <t>Issued capital</t>
  </si>
  <si>
    <t>Retained earnings (losses)</t>
  </si>
  <si>
    <t>Share premium</t>
  </si>
  <si>
    <t>Treasury shares</t>
  </si>
  <si>
    <t>Other equity changes</t>
  </si>
  <si>
    <t>Reserves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</si>
  <si>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</si>
  <si>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</si>
  <si>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</si>
  <si>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</si>
  <si>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</si>
  <si>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</si>
  <si>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</si>
  <si>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</si>
  <si>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</si>
  <si>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</si>
  <si>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</si>
  <si>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</si>
  <si>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</si>
  <si>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</si>
  <si>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</si>
  <si>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</si>
  <si>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</si>
  <si>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</si>
  <si>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</si>
  <si>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</si>
  <si>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</si>
  <si>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</si>
  <si>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</si>
  <si>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</si>
  <si>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</si>
  <si>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</si>
  <si>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</si>
  <si>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</si>
  <si>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</si>
  <si>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</si>
  <si>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</si>
  <si>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</si>
  <si>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</si>
  <si>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Shareholders of the Company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</si>
  <si>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</si>
  <si>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</si>
  <si>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</si>
  <si>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</si>
  <si>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</si>
  <si>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</si>
  <si>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</si>
  <si>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</si>
  <si>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</si>
  <si>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</si>
  <si>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</si>
  <si>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</si>
  <si>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</si>
  <si>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</si>
  <si>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</si>
  <si>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</si>
  <si>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</si>
  <si>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</si>
  <si>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</si>
  <si>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</si>
  <si>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</si>
  <si>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Codensa</t>
  </si>
  <si>
    <t>Enel Emgesa</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</si>
  <si>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</si>
  <si>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</si>
  <si>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</si>
  <si>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</si>
  <si>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</si>
  <si>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</si>
  <si>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(1) Corresponds to the ratio between (i) Current Assets and (ii) Current Liabilities.</t>
  </si>
  <si>
    <t>(2) Corresponds to the ratio between (i) Current Assets net of Inventories and anticipated Expenses and (ii) Current Liabilities.</t>
  </si>
  <si>
    <t>(3) Corresponds to the ratio between (i) Total Liabilities and (ii) Total Equity.</t>
  </si>
  <si>
    <t>(4) Corresponds to the proportion of (i) Current Liabilities in relation to (ii) Total Liabilities</t>
  </si>
  <si>
    <t>(5) Corresponds to the proportion of (i) Non-Current Liabilities in relation to (ii) Total Liabilities.</t>
  </si>
  <si>
    <t>(6) Corresponds to the ratio between (i) the Gross Operating Income and (ii) Net financial result of Financial Income.</t>
  </si>
  <si>
    <t>Results of companies accounted for by participation method</t>
  </si>
  <si>
    <t>Emgesa S.A.E.S.P</t>
  </si>
  <si>
    <t>Enel Green Power Volta Grande</t>
  </si>
  <si>
    <t>Dock Sud S.A.</t>
  </si>
  <si>
    <t>Enel Distribuicao Sao Paulo S.A.</t>
  </si>
  <si>
    <t>Net Income after taxes</t>
  </si>
  <si>
    <t>Right of use assets</t>
  </si>
  <si>
    <t>Liabilities for current leases</t>
  </si>
  <si>
    <t>Liabilities for non-current leases</t>
  </si>
  <si>
    <t>Other current financial liabilities</t>
  </si>
  <si>
    <t>Markets in which operates</t>
  </si>
  <si>
    <t>Market Share</t>
  </si>
  <si>
    <t>Energy Sales (GWh)</t>
  </si>
  <si>
    <t>Energy losses (%)</t>
  </si>
  <si>
    <r>
      <t>Energy Sales (GWh)</t>
    </r>
    <r>
      <rPr>
        <b/>
        <vertAlign val="superscript"/>
        <sz val="10"/>
        <color theme="0"/>
        <rFont val="Arial"/>
        <family val="2"/>
      </rPr>
      <t>1</t>
    </r>
  </si>
  <si>
    <t>Clients/Employees</t>
  </si>
  <si>
    <t>CONSOLIDATED INCOME STATEMENT (million US$)</t>
  </si>
  <si>
    <t>Earning per share US$ (*)</t>
  </si>
  <si>
    <t>EBITDA (million US$)</t>
  </si>
  <si>
    <t>EBITDA FROM CONTINUING OPERATIONS BY BUSINESS SEGMENT
(million US$)</t>
  </si>
  <si>
    <t>Personnel Expenses Generation and Transmission businesses</t>
  </si>
  <si>
    <t>Personnel Expenses Distribution business</t>
  </si>
  <si>
    <t>Subsidiaries</t>
  </si>
  <si>
    <t>Enel Generación Costanera</t>
  </si>
  <si>
    <t>Enel Generación Chocón</t>
  </si>
  <si>
    <t>Enel Trading Argentina</t>
  </si>
  <si>
    <t>ARGENTINA</t>
  </si>
  <si>
    <t>BRAZIL</t>
  </si>
  <si>
    <t>EGP Cachoeira Dourada</t>
  </si>
  <si>
    <t>EGP Voltra Grande</t>
  </si>
  <si>
    <t>Enel Cien</t>
  </si>
  <si>
    <t>EBITDA Generation and Transmission Businesses</t>
  </si>
  <si>
    <t>COLOMBIA</t>
  </si>
  <si>
    <t>PERU</t>
  </si>
  <si>
    <t>Enel Generación Perú</t>
  </si>
  <si>
    <t>Chinango</t>
  </si>
  <si>
    <t>EBITDA Distribution Business</t>
  </si>
  <si>
    <t>Enel Distribución Río</t>
  </si>
  <si>
    <t>Enel Distribución Ceará</t>
  </si>
  <si>
    <t>Enel Distribución Goiás</t>
  </si>
  <si>
    <t>Enel Distribución Sao Paulo</t>
  </si>
  <si>
    <t>Energy Losses (%)</t>
  </si>
  <si>
    <t>Total Distribution Business</t>
  </si>
  <si>
    <t>Enel Distribución Perú</t>
  </si>
  <si>
    <t>Generation and Transmission:</t>
  </si>
  <si>
    <t>Distribution:</t>
  </si>
  <si>
    <t>Total results by adjustment units (hyperinflation - Argentina)</t>
  </si>
  <si>
    <t>Financial Indicator</t>
  </si>
  <si>
    <r>
      <t xml:space="preserve">Current liquidity </t>
    </r>
    <r>
      <rPr>
        <b/>
        <sz val="10"/>
        <rFont val="Arial"/>
        <family val="2"/>
      </rPr>
      <t>(1)</t>
    </r>
  </si>
  <si>
    <r>
      <t>Acid ratio test</t>
    </r>
    <r>
      <rPr>
        <b/>
        <sz val="10"/>
        <rFont val="Arial"/>
        <family val="2"/>
      </rPr>
      <t xml:space="preserve"> (2)</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</si>
  <si>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</si>
  <si>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</si>
  <si>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</si>
  <si>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</si>
  <si>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</si>
  <si>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</si>
  <si>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</si>
  <si>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Clients (N°)</t>
  </si>
  <si>
    <t>Type of client</t>
  </si>
  <si>
    <t>-</t>
  </si>
  <si>
    <t>Hyperinflation results</t>
  </si>
  <si>
    <t>Results by units of adjustments (hyperinflation - Argentina)</t>
  </si>
  <si>
    <t>Generation and Transmission businesses:</t>
  </si>
  <si>
    <t>Distribution business:</t>
  </si>
  <si>
    <t>Clients (million)</t>
  </si>
  <si>
    <t>1. Includes final customer sales and tolls.</t>
  </si>
  <si>
    <t>Enel Distribución Goiás (Celg) (*)</t>
  </si>
  <si>
    <t>Enel Distribución Sao Paulo S.A. (*)</t>
  </si>
  <si>
    <t>EBITDA Generation Business</t>
  </si>
  <si>
    <t>Enel Generación Piura</t>
  </si>
  <si>
    <t>US$ th</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</si>
  <si>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</si>
  <si>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</si>
  <si>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</si>
  <si>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</si>
  <si>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</si>
  <si>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</si>
  <si>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</si>
  <si>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</si>
  <si>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</si>
  <si>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</si>
  <si>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</si>
  <si>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</si>
  <si>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</si>
  <si>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</si>
  <si>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</si>
  <si>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Enel Gx Fortaleza</t>
  </si>
  <si>
    <t>Tesa</t>
  </si>
  <si>
    <t>Ctm</t>
  </si>
  <si>
    <t>Enel Sudeste</t>
  </si>
  <si>
    <t>Enel X Brasil</t>
  </si>
  <si>
    <t>Codensa</t>
  </si>
  <si>
    <t>Emgesa</t>
  </si>
  <si>
    <t>US$ mn</t>
  </si>
  <si>
    <t>Other earnings (Losses)</t>
  </si>
  <si>
    <t>Central Generadora Fotovoltaica Sao Francisco</t>
  </si>
  <si>
    <t>Enel Trading Argentina S.R.L</t>
  </si>
  <si>
    <t>December 2020</t>
  </si>
  <si>
    <t>12/31/2020</t>
  </si>
  <si>
    <t xml:space="preserve">-       </t>
  </si>
  <si>
    <t>1Q 2021</t>
  </si>
  <si>
    <t>1Q 2020</t>
  </si>
  <si>
    <t>March 2021</t>
  </si>
  <si>
    <t>March 2020</t>
  </si>
  <si>
    <t xml:space="preserve">SALES </t>
  </si>
  <si>
    <t>(*) As of March 31, 2021 and 2020 the average number of ordinary shares were 76,086,311,036.</t>
  </si>
  <si>
    <t>As of March 31, 2021</t>
  </si>
  <si>
    <t>As of December 31, 2020</t>
  </si>
  <si>
    <t>03/31/2021</t>
  </si>
  <si>
    <t>03/31/2020</t>
  </si>
  <si>
    <t>(7) Corresponds to the ratio between (i) Net Income attributable to owners of parent as of March 31, 2021 and (ii) the average between Equity attributable to owners of parent at the beginning of the period and at the end of the period.</t>
  </si>
  <si>
    <t>(8) Corresponds to the ratio between (i) total result as of March 31, 2021 and (ii) the average of total assets at the beginning of the period and at the end of the period.</t>
  </si>
  <si>
    <t>Clients (th)</t>
  </si>
  <si>
    <t>2,709 (*)</t>
  </si>
  <si>
    <t>(*): As of March 31, 2020, the reported figure was 4,508 GWh, which included 1,799 GWh corresponding to the energy that EGP Cachoeira Dourada S.A., only brokered in the electricity market in Brazil, and does not correspond to energy sales originating in the Company's core business. Since this year, this intermediation business is carried out by Enel Trading Brasil, so for comparative purposes the above-mentioned figure of 2020 physical sales.</t>
  </si>
  <si>
    <t>Enel Generación Perú S.A. (Edegel)</t>
  </si>
  <si>
    <t>Enel Generación Piura S.A. (Piura)</t>
  </si>
  <si>
    <t>Emgesa S.A.</t>
  </si>
  <si>
    <t>EGP Volta Grande S.A.</t>
  </si>
  <si>
    <t>Empresa Distribuidora Sur S.A. (Edesur)</t>
  </si>
  <si>
    <t>Enel Distribución Perú S.A. (Edelnor)</t>
  </si>
  <si>
    <t>Enel Distribución Río S.A.</t>
  </si>
  <si>
    <t>Enel Distribución Sao Paulo S.A.</t>
  </si>
  <si>
    <t>Energy Sales Revenues
(million US$)</t>
  </si>
  <si>
    <t>Impairment Losses (Reversals) by application of IFRS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</si>
</sst>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9">
    <numFmt numFmtId="41" formatCode="_ * #,##0_ ;_ * \-#,##0_ ;_ * &quot;-&quot;_ ;_ @_ "/>
    <numFmt numFmtId="164" formatCode="_-* #,##0_-;\-* #,##0_-;_-* &quot;-&quot;_-;_-@_-"/>
    <numFmt numFmtId="165" formatCode="_-* #,##0.00_-;\-* #,##0.00_-;_-* &quot;-&quot;??_-;_-@_-"/>
    <numFmt numFmtId="166" formatCode="_(* #,##0_);_(* \(#,##0\);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0"/>
    <numFmt numFmtId="182" formatCode="_-* #,##0_-;\-* #,##0_-;_-* &quot;-&quot;??_-;_-@_-"/>
    <numFmt numFmtId="183" formatCode="#,##0.0;[Black]\(#,##0.0\);&quot; - &quot;"/>
    <numFmt numFmtId="184" formatCode="#,##0.0;\(#,##0.0\)"/>
    <numFmt numFmtId="185" formatCode="#,##0.00000\ ;\(#,##0.00000\);&quot;-       &quot;"/>
    <numFmt numFmtId="186" formatCode="#,##0;[Black]\(#,##0\);&quot;-&quot;"/>
    <numFmt numFmtId="187" formatCode="#,##0.00_);[Black]\(#,##0.00\);&quot;-       &quot;"/>
    <numFmt numFmtId="188" formatCode="#,##0.000000_);[Black]\(#,##0.000000\);&quot;-       &quot;"/>
    <numFmt numFmtId="189" formatCode="#,##0.00;\(#,##0.00\)"/>
    <numFmt numFmtId="190" formatCode="#,##0.00\ ;\(#,##0.00\);&quot;-       &quot;"/>
    <numFmt numFmtId="191" formatCode="_-* #,##0.00_-;\-* #,##0.00_-;_-* &quot;-&quot;_-;_-@_-"/>
  </numFmts>
  <fonts count="44">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b/>
      <sz val="8"/>
      <name val="Arial"/>
      <family val="2"/>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b/>
      <vertAlign val="superscript"/>
      <sz val="10"/>
      <color theme="0"/>
      <name val="Arial"/>
      <family val="2"/>
    </font>
    <font>
      <sz val="11"/>
      <color theme="1"/>
      <name val="Arial"/>
      <family val="2"/>
    </font>
    <font>
      <sz val="11"/>
      <color theme="1"/>
      <name val="Tahoma"/>
      <family val="2"/>
    </font>
    <font>
      <i/>
      <sz val="10"/>
      <name val="Arial"/>
      <family val="2"/>
    </font>
    <font>
      <b/>
      <u/>
      <sz val="10"/>
      <color theme="1"/>
      <name val="Arial"/>
      <family val="2"/>
    </font>
    <font>
      <b/>
      <sz val="11"/>
      <color theme="1"/>
      <name val="Arial"/>
      <family val="2"/>
    </font>
    <font>
      <sz val="11"/>
      <name val="Arial"/>
      <family val="2"/>
    </font>
    <font>
      <b/>
      <i/>
      <sz val="11"/>
      <color indexed="12"/>
      <name val="Arial"/>
      <family val="2"/>
    </font>
    <font>
      <sz val="11"/>
      <color theme="0"/>
      <name val="Arial"/>
      <family val="2"/>
    </font>
    <font>
      <sz val="10"/>
      <name val="Arial"/>
      <family val="2"/>
    </font>
    <font>
      <sz val="10"/>
      <color rgb="FFFF0000"/>
      <name val="Arial"/>
      <family val="2"/>
    </font>
    <font>
      <sz val="11"/>
      <color rgb="FFFF0000"/>
      <name val="Arial"/>
      <family val="2"/>
    </font>
    <font>
      <sz val="8"/>
      <color rgb="FFFF0000"/>
      <name val="Arial"/>
      <family val="2"/>
    </font>
    <font>
      <b/>
      <sz val="8"/>
      <color rgb="FFFF0000"/>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theme="0"/>
        <bgColor indexed="64"/>
      </patternFill>
    </fill>
    <fill>
      <patternFill patternType="solid">
        <fgColor rgb="FF0555FA"/>
        <bgColor indexed="64"/>
      </patternFill>
    </fill>
    <fill>
      <patternFill patternType="solid">
        <fgColor rgb="FFDDDDDD"/>
        <bgColor indexed="64"/>
      </patternFill>
    </fill>
  </fills>
  <borders count="71">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right/>
      <top style="thin">
        <color indexed="22"/>
      </top>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rgb="FF0555FA"/>
      </bottom>
      <diagonal/>
    </border>
    <border>
      <left/>
      <right/>
      <top style="thin">
        <color rgb="FF0555FA"/>
      </top>
      <bottom style="thin">
        <color rgb="FF0555FA"/>
      </bottom>
      <diagonal/>
    </border>
    <border>
      <left/>
      <right/>
      <top style="thin">
        <color rgb="FF0555FA"/>
      </top>
      <bottom/>
      <diagonal/>
    </border>
    <border>
      <left/>
      <right/>
      <top/>
      <bottom style="medium">
        <color rgb="FF0555FA"/>
      </bottom>
      <diagonal/>
    </border>
    <border>
      <left/>
      <right/>
      <top style="medium">
        <color rgb="FF0555FA"/>
      </top>
      <bottom style="thin">
        <color rgb="FF0555FA"/>
      </bottom>
      <diagonal/>
    </border>
    <border>
      <left/>
      <right/>
      <top style="medium">
        <color rgb="FF0555FA"/>
      </top>
      <bottom/>
      <diagonal/>
    </border>
    <border>
      <left style="thin">
        <color indexed="22"/>
      </left>
      <right style="thin">
        <color indexed="22"/>
      </right>
      <top/>
      <bottom/>
      <diagonal/>
    </border>
    <border>
      <left/>
      <right/>
      <top/>
      <bottom style="thin">
        <color theme="0" tint="-0.34998626667073579"/>
      </bottom>
      <diagonal/>
    </border>
    <border>
      <left style="thin">
        <color rgb="FF0555FA"/>
      </left>
      <right style="thin">
        <color rgb="FF0555FA"/>
      </right>
      <top style="thin">
        <color rgb="FF0555FA"/>
      </top>
      <bottom/>
      <diagonal/>
    </border>
    <border>
      <left style="thin">
        <color indexed="22"/>
      </left>
      <right/>
      <top style="thin">
        <color indexed="22"/>
      </top>
      <bottom style="thin">
        <color theme="0" tint="-0.34998626667073579"/>
      </bottom>
      <diagonal/>
    </border>
    <border>
      <left/>
      <right style="thin">
        <color indexed="22"/>
      </right>
      <top style="thin">
        <color indexed="22"/>
      </top>
      <bottom style="thin">
        <color theme="0" tint="-0.34998626667073579"/>
      </bottom>
      <diagonal/>
    </border>
    <border>
      <left/>
      <right/>
      <top/>
      <bottom style="thin">
        <color theme="0" tint="-0.499984740745262"/>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right style="thin">
        <color rgb="FF0555FA"/>
      </right>
      <top/>
      <bottom/>
      <diagonal/>
    </border>
    <border>
      <left style="thin">
        <color rgb="FF0555FA"/>
      </left>
      <right/>
      <top/>
      <bottom style="thin">
        <color rgb="FF0555FA"/>
      </bottom>
      <diagonal/>
    </border>
    <border>
      <left style="thin">
        <color rgb="FF0555FA"/>
      </left>
      <right/>
      <top style="thin">
        <color rgb="FF0555FA"/>
      </top>
      <bottom style="thin">
        <color rgb="FF0555FA"/>
      </bottom>
      <diagonal/>
    </border>
    <border>
      <left/>
      <right style="thin">
        <color rgb="FF0555FA"/>
      </right>
      <top style="thin">
        <color rgb="FF0555FA"/>
      </top>
      <bottom style="thin">
        <color rgb="FF0555FA"/>
      </bottom>
      <diagonal/>
    </border>
    <border>
      <left/>
      <right style="thin">
        <color rgb="FF0555FA"/>
      </right>
      <top/>
      <bottom style="thin">
        <color rgb="FF0555FA"/>
      </bottom>
      <diagonal/>
    </border>
    <border>
      <left style="thin">
        <color indexed="55"/>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22"/>
      </left>
      <right/>
      <top style="thin">
        <color theme="0" tint="-0.34998626667073579"/>
      </top>
      <bottom style="thin">
        <color indexed="22"/>
      </bottom>
      <diagonal/>
    </border>
    <border>
      <left/>
      <right/>
      <top style="thin">
        <color theme="0" tint="-0.34998626667073579"/>
      </top>
      <bottom style="thin">
        <color indexed="22"/>
      </bottom>
      <diagonal/>
    </border>
    <border>
      <left/>
      <right style="thin">
        <color theme="0" tint="-0.34998626667073579"/>
      </right>
      <top style="thin">
        <color theme="0" tint="-0.34998626667073579"/>
      </top>
      <bottom style="thin">
        <color indexed="22"/>
      </bottom>
      <diagonal/>
    </border>
    <border>
      <left style="thin">
        <color indexed="55"/>
      </left>
      <right/>
      <top/>
      <bottom style="thin">
        <color theme="0" tint="-0.499984740745262"/>
      </bottom>
      <diagonal/>
    </border>
    <border>
      <left/>
      <right style="thin">
        <color indexed="55"/>
      </right>
      <top/>
      <bottom style="thin">
        <color theme="0" tint="-0.499984740745262"/>
      </bottom>
      <diagonal/>
    </border>
    <border>
      <left style="thin">
        <color indexed="55"/>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21">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20" fillId="0" borderId="0"/>
    <xf numFmtId="0" fontId="3" fillId="0" borderId="0"/>
    <xf numFmtId="0" fontId="21"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39" fillId="0" borderId="0" applyFont="0" applyFill="0" applyBorder="0" applyAlignment="0" applyProtection="0"/>
  </cellStyleXfs>
  <cellXfs count="732">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Fill="1" applyBorder="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0" fontId="9" fillId="0" borderId="0" xfId="12" applyFont="1" applyBorder="1"/>
    <xf numFmtId="174" fontId="7" fillId="5" borderId="0" xfId="0" applyNumberFormat="1" applyFont="1" applyFill="1" applyBorder="1" applyAlignment="1">
      <alignment vertical="center"/>
    </xf>
    <xf numFmtId="167" fontId="7" fillId="5" borderId="0" xfId="16" applyNumberFormat="1" applyFont="1" applyFill="1" applyBorder="1" applyAlignment="1">
      <alignment vertical="center"/>
    </xf>
    <xf numFmtId="174" fontId="9" fillId="0" borderId="0" xfId="12" applyNumberFormat="1" applyFont="1" applyBorder="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0" fillId="0" borderId="0" xfId="0" applyNumberFormat="1" applyBorder="1"/>
    <xf numFmtId="0" fontId="0" fillId="0" borderId="0" xfId="0"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5" fontId="0" fillId="6" borderId="0" xfId="3" applyFont="1" applyFill="1"/>
    <xf numFmtId="176" fontId="6" fillId="0" borderId="0" xfId="0" applyNumberFormat="1" applyFont="1" applyFill="1" applyBorder="1" applyAlignment="1">
      <alignment vertical="center"/>
    </xf>
    <xf numFmtId="171" fontId="6" fillId="0" borderId="0" xfId="0" applyNumberFormat="1" applyFont="1" applyFill="1" applyBorder="1" applyAlignment="1">
      <alignment vertical="center"/>
    </xf>
    <xf numFmtId="0" fontId="14" fillId="0" borderId="0" xfId="0" applyFont="1"/>
    <xf numFmtId="0" fontId="17" fillId="0" borderId="0" xfId="0" applyFont="1" applyAlignment="1">
      <alignment vertical="center"/>
    </xf>
    <xf numFmtId="176" fontId="1" fillId="0" borderId="0" xfId="0" applyNumberFormat="1" applyFont="1" applyFill="1" applyBorder="1" applyAlignment="1">
      <alignment vertical="center"/>
    </xf>
    <xf numFmtId="176" fontId="10" fillId="0" borderId="0" xfId="0" applyNumberFormat="1" applyFont="1" applyFill="1" applyBorder="1" applyAlignment="1">
      <alignment vertical="center"/>
    </xf>
    <xf numFmtId="173" fontId="1" fillId="0" borderId="0" xfId="16" applyNumberFormat="1" applyFont="1" applyFill="1" applyBorder="1" applyAlignment="1">
      <alignment vertical="center"/>
    </xf>
    <xf numFmtId="0" fontId="1" fillId="0" borderId="0" xfId="0" applyFont="1" applyFill="1" applyBorder="1" applyAlignment="1">
      <alignment horizontal="left" vertical="center" wrapText="1" indent="2"/>
    </xf>
    <xf numFmtId="0" fontId="1" fillId="10" borderId="0" xfId="10" applyFont="1" applyFill="1"/>
    <xf numFmtId="0" fontId="10" fillId="10" borderId="0" xfId="10" applyFont="1" applyFill="1"/>
    <xf numFmtId="176" fontId="1" fillId="10" borderId="0" xfId="0" applyNumberFormat="1" applyFont="1" applyFill="1" applyBorder="1" applyAlignment="1">
      <alignment vertical="center"/>
    </xf>
    <xf numFmtId="176" fontId="22" fillId="11" borderId="0" xfId="0" applyNumberFormat="1" applyFont="1" applyFill="1" applyBorder="1" applyAlignment="1">
      <alignment vertical="center"/>
    </xf>
    <xf numFmtId="185" fontId="22" fillId="11" borderId="0" xfId="0" applyNumberFormat="1" applyFont="1" applyFill="1" applyBorder="1" applyAlignment="1">
      <alignment vertical="center"/>
    </xf>
    <xf numFmtId="173" fontId="10" fillId="0" borderId="0" xfId="16" applyNumberFormat="1" applyFont="1" applyFill="1" applyBorder="1" applyAlignment="1">
      <alignment vertical="center"/>
    </xf>
    <xf numFmtId="0" fontId="16" fillId="0" borderId="0" xfId="15" applyFont="1" applyBorder="1" applyAlignment="1">
      <alignment vertical="center"/>
    </xf>
    <xf numFmtId="186" fontId="16" fillId="7" borderId="25" xfId="11" applyNumberFormat="1" applyFont="1" applyFill="1" applyBorder="1" applyAlignment="1" applyProtection="1">
      <alignment horizontal="center" vertical="center"/>
    </xf>
    <xf numFmtId="186" fontId="16" fillId="5" borderId="0" xfId="11" applyNumberFormat="1" applyFont="1" applyFill="1" applyBorder="1" applyAlignment="1" applyProtection="1">
      <alignment horizontal="center" vertical="center"/>
    </xf>
    <xf numFmtId="0" fontId="12" fillId="0" borderId="0" xfId="9" applyFont="1" applyFill="1" applyBorder="1" applyAlignment="1">
      <alignment vertical="center"/>
    </xf>
    <xf numFmtId="38" fontId="12" fillId="0" borderId="0" xfId="9" applyNumberFormat="1" applyFont="1" applyFill="1" applyBorder="1" applyAlignment="1">
      <alignment vertical="center"/>
    </xf>
    <xf numFmtId="183" fontId="12" fillId="0" borderId="0" xfId="9" applyNumberFormat="1" applyFont="1" applyFill="1" applyBorder="1" applyAlignment="1">
      <alignment vertical="center"/>
    </xf>
    <xf numFmtId="0" fontId="1" fillId="10" borderId="0" xfId="0" applyFont="1" applyFill="1" applyBorder="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10" borderId="0" xfId="14" applyFont="1" applyFill="1" applyBorder="1" applyAlignment="1">
      <alignment horizontal="left" vertical="center"/>
    </xf>
    <xf numFmtId="171" fontId="10" fillId="10"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Border="1" applyAlignment="1">
      <alignment vertical="center"/>
    </xf>
    <xf numFmtId="0" fontId="1" fillId="0" borderId="0" xfId="14" applyFont="1" applyBorder="1" applyAlignment="1">
      <alignment vertical="center"/>
    </xf>
    <xf numFmtId="0" fontId="1" fillId="0" borderId="0" xfId="0" applyFont="1" applyBorder="1" applyAlignment="1">
      <alignment vertical="center"/>
    </xf>
    <xf numFmtId="177" fontId="1" fillId="0" borderId="0" xfId="0" applyNumberFormat="1" applyFont="1" applyAlignment="1">
      <alignment vertical="center"/>
    </xf>
    <xf numFmtId="171" fontId="1" fillId="0" borderId="0" xfId="0" applyNumberFormat="1" applyFont="1" applyAlignment="1">
      <alignment vertical="center"/>
    </xf>
    <xf numFmtId="0" fontId="1" fillId="10" borderId="0" xfId="10" applyFont="1" applyFill="1" applyAlignment="1">
      <alignment vertical="center"/>
    </xf>
    <xf numFmtId="0" fontId="10" fillId="10" borderId="0" xfId="10" applyFont="1" applyFill="1" applyAlignment="1">
      <alignment horizontal="center" vertical="center"/>
    </xf>
    <xf numFmtId="0" fontId="19" fillId="10" borderId="0" xfId="10" applyFont="1" applyFill="1" applyAlignment="1">
      <alignment vertical="center"/>
    </xf>
    <xf numFmtId="176" fontId="1" fillId="10" borderId="0" xfId="10" applyNumberFormat="1" applyFont="1" applyFill="1" applyAlignment="1">
      <alignment vertical="center"/>
    </xf>
    <xf numFmtId="178" fontId="1" fillId="10" borderId="0" xfId="10" applyNumberFormat="1" applyFont="1" applyFill="1" applyAlignment="1">
      <alignment vertical="center"/>
    </xf>
    <xf numFmtId="0" fontId="22" fillId="11" borderId="0" xfId="10" applyFont="1" applyFill="1" applyAlignment="1">
      <alignment vertical="center"/>
    </xf>
    <xf numFmtId="0" fontId="19" fillId="0" borderId="0" xfId="10" applyFont="1" applyFill="1" applyAlignment="1">
      <alignment vertical="center"/>
    </xf>
    <xf numFmtId="0" fontId="10" fillId="10" borderId="0" xfId="10" applyFont="1" applyFill="1" applyAlignment="1">
      <alignment vertical="center"/>
    </xf>
    <xf numFmtId="0" fontId="17" fillId="10" borderId="0" xfId="10" applyFont="1" applyFill="1" applyAlignment="1">
      <alignment vertical="center"/>
    </xf>
    <xf numFmtId="0" fontId="0" fillId="0" borderId="0" xfId="0" applyAlignment="1">
      <alignment vertical="center"/>
    </xf>
    <xf numFmtId="0" fontId="0" fillId="10" borderId="0" xfId="0" applyFill="1" applyAlignment="1">
      <alignment vertical="center"/>
    </xf>
    <xf numFmtId="176" fontId="10" fillId="10" borderId="0" xfId="0" applyNumberFormat="1" applyFont="1" applyFill="1" applyBorder="1" applyAlignment="1">
      <alignment vertical="center"/>
    </xf>
    <xf numFmtId="0" fontId="1" fillId="0" borderId="0" xfId="0" applyFont="1" applyFill="1" applyAlignment="1">
      <alignment vertical="center"/>
    </xf>
    <xf numFmtId="171" fontId="1" fillId="0" borderId="0" xfId="14" applyNumberFormat="1" applyFont="1" applyFill="1" applyBorder="1" applyAlignment="1">
      <alignment horizontal="right" vertical="center"/>
    </xf>
    <xf numFmtId="0" fontId="10" fillId="10" borderId="0" xfId="0" applyFont="1" applyFill="1"/>
    <xf numFmtId="0" fontId="1" fillId="10" borderId="0" xfId="10" applyFont="1" applyFill="1" applyAlignment="1">
      <alignment horizontal="center"/>
    </xf>
    <xf numFmtId="179" fontId="27" fillId="10" borderId="0" xfId="0" applyNumberFormat="1" applyFont="1" applyFill="1" applyBorder="1" applyAlignment="1" applyProtection="1">
      <alignment vertical="center"/>
      <protection locked="0"/>
    </xf>
    <xf numFmtId="184" fontId="27" fillId="10" borderId="0" xfId="0" applyNumberFormat="1" applyFont="1" applyFill="1" applyBorder="1" applyAlignment="1" applyProtection="1">
      <alignment vertical="center"/>
      <protection locked="0"/>
    </xf>
    <xf numFmtId="9" fontId="1" fillId="10" borderId="0" xfId="16" applyFont="1" applyFill="1"/>
    <xf numFmtId="0" fontId="1" fillId="10" borderId="0" xfId="0" applyFont="1" applyFill="1"/>
    <xf numFmtId="0" fontId="1" fillId="10" borderId="0" xfId="0" applyFont="1" applyFill="1" applyAlignment="1">
      <alignment vertical="center"/>
    </xf>
    <xf numFmtId="178" fontId="10" fillId="10" borderId="0" xfId="0" applyNumberFormat="1" applyFont="1" applyFill="1" applyBorder="1" applyAlignment="1">
      <alignment vertical="center"/>
    </xf>
    <xf numFmtId="0" fontId="17" fillId="10"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10" fillId="0" borderId="0" xfId="0" applyFont="1" applyFill="1" applyBorder="1" applyAlignment="1">
      <alignment horizontal="left" vertical="center"/>
    </xf>
    <xf numFmtId="167" fontId="1" fillId="0" borderId="0" xfId="16" applyNumberFormat="1" applyFont="1" applyAlignment="1">
      <alignment vertical="center"/>
    </xf>
    <xf numFmtId="0" fontId="22" fillId="11" borderId="0" xfId="0" applyFont="1" applyFill="1" applyBorder="1" applyAlignment="1">
      <alignment horizontal="left" vertical="center"/>
    </xf>
    <xf numFmtId="0" fontId="7" fillId="0" borderId="0" xfId="0" applyFont="1" applyFill="1" applyAlignment="1">
      <alignment vertical="center"/>
    </xf>
    <xf numFmtId="0" fontId="6" fillId="0" borderId="0" xfId="0" applyFont="1" applyFill="1" applyBorder="1" applyAlignment="1">
      <alignment horizontal="left" vertical="center" wrapText="1"/>
    </xf>
    <xf numFmtId="0" fontId="6" fillId="0" borderId="12" xfId="0" applyFont="1" applyBorder="1" applyAlignment="1">
      <alignment horizontal="left" vertical="center"/>
    </xf>
    <xf numFmtId="179" fontId="28" fillId="10" borderId="0" xfId="0" applyNumberFormat="1" applyFont="1" applyFill="1" applyBorder="1" applyAlignment="1" applyProtection="1">
      <alignment vertical="center"/>
      <protection locked="0"/>
    </xf>
    <xf numFmtId="0" fontId="24" fillId="10" borderId="0" xfId="0" applyFont="1" applyFill="1" applyAlignment="1">
      <alignment vertical="center"/>
    </xf>
    <xf numFmtId="167" fontId="24" fillId="10" borderId="0" xfId="16" applyNumberFormat="1" applyFont="1" applyFill="1" applyAlignment="1">
      <alignment vertical="center"/>
    </xf>
    <xf numFmtId="0" fontId="24" fillId="0" borderId="0" xfId="0" applyFont="1" applyAlignment="1">
      <alignment vertical="center"/>
    </xf>
    <xf numFmtId="0" fontId="24" fillId="0" borderId="0" xfId="0" applyFont="1" applyBorder="1" applyAlignment="1">
      <alignment vertical="center"/>
    </xf>
    <xf numFmtId="0" fontId="24" fillId="10" borderId="0" xfId="0" applyFont="1" applyFill="1" applyBorder="1" applyAlignment="1">
      <alignment vertical="center"/>
    </xf>
    <xf numFmtId="3" fontId="24" fillId="10" borderId="0" xfId="0" applyNumberFormat="1" applyFont="1" applyFill="1" applyBorder="1" applyAlignment="1">
      <alignment horizontal="right" vertical="center"/>
    </xf>
    <xf numFmtId="0" fontId="25" fillId="10" borderId="0" xfId="0" applyFont="1" applyFill="1" applyAlignment="1">
      <alignment vertical="center"/>
    </xf>
    <xf numFmtId="0" fontId="25" fillId="10" borderId="0" xfId="0" applyFont="1" applyFill="1" applyAlignment="1">
      <alignment horizontal="center" vertical="center"/>
    </xf>
    <xf numFmtId="0" fontId="25" fillId="10" borderId="0" xfId="0" applyNumberFormat="1" applyFont="1" applyFill="1" applyAlignment="1">
      <alignment horizontal="center" vertical="center"/>
    </xf>
    <xf numFmtId="0" fontId="24" fillId="10" borderId="0" xfId="0" applyFont="1" applyFill="1" applyAlignment="1">
      <alignment horizontal="center" vertical="center"/>
    </xf>
    <xf numFmtId="0" fontId="24" fillId="0" borderId="0" xfId="10" applyFont="1" applyFill="1" applyBorder="1" applyAlignment="1">
      <alignment vertical="center"/>
    </xf>
    <xf numFmtId="182" fontId="24" fillId="0" borderId="0" xfId="3" applyNumberFormat="1" applyFont="1" applyFill="1" applyBorder="1" applyAlignment="1">
      <alignment vertical="center"/>
    </xf>
    <xf numFmtId="0" fontId="24" fillId="10" borderId="0" xfId="10" applyFont="1" applyFill="1" applyBorder="1" applyAlignment="1">
      <alignment vertical="center"/>
    </xf>
    <xf numFmtId="0" fontId="25" fillId="10" borderId="0" xfId="10" applyFont="1" applyFill="1" applyBorder="1" applyAlignment="1">
      <alignment vertical="center"/>
    </xf>
    <xf numFmtId="182" fontId="25" fillId="10" borderId="0" xfId="3" applyNumberFormat="1" applyFont="1" applyFill="1" applyBorder="1" applyAlignment="1">
      <alignment vertical="center"/>
    </xf>
    <xf numFmtId="0" fontId="24" fillId="10" borderId="0" xfId="14" applyFont="1" applyFill="1" applyBorder="1" applyAlignment="1">
      <alignment vertical="center"/>
    </xf>
    <xf numFmtId="174" fontId="24" fillId="10" borderId="0" xfId="0" applyNumberFormat="1" applyFont="1" applyFill="1" applyBorder="1" applyAlignment="1">
      <alignment vertical="center"/>
    </xf>
    <xf numFmtId="174" fontId="24" fillId="5" borderId="0" xfId="0" applyNumberFormat="1" applyFont="1" applyFill="1" applyBorder="1" applyAlignment="1">
      <alignment vertical="center"/>
    </xf>
    <xf numFmtId="167" fontId="24" fillId="5" borderId="0" xfId="16" applyNumberFormat="1" applyFont="1" applyFill="1" applyBorder="1" applyAlignment="1">
      <alignment vertical="center"/>
    </xf>
    <xf numFmtId="167" fontId="24" fillId="10" borderId="0" xfId="16" applyNumberFormat="1" applyFont="1" applyFill="1" applyBorder="1" applyAlignment="1">
      <alignment vertical="center"/>
    </xf>
    <xf numFmtId="176" fontId="24" fillId="10" borderId="0" xfId="0" applyNumberFormat="1" applyFont="1" applyFill="1" applyAlignment="1">
      <alignment vertical="center"/>
    </xf>
    <xf numFmtId="178" fontId="24" fillId="10" borderId="0" xfId="0" applyNumberFormat="1" applyFont="1" applyFill="1" applyAlignment="1">
      <alignment vertical="center"/>
    </xf>
    <xf numFmtId="0" fontId="24" fillId="10" borderId="0" xfId="12" applyFont="1" applyFill="1" applyAlignment="1">
      <alignment vertical="center"/>
    </xf>
    <xf numFmtId="0" fontId="24" fillId="10" borderId="0" xfId="12" applyFont="1" applyFill="1" applyAlignment="1">
      <alignment horizontal="center" vertical="center"/>
    </xf>
    <xf numFmtId="166" fontId="24" fillId="10" borderId="0" xfId="7" applyFont="1" applyFill="1" applyAlignment="1">
      <alignment vertical="center"/>
    </xf>
    <xf numFmtId="181" fontId="24" fillId="10" borderId="0" xfId="12" applyNumberFormat="1" applyFont="1" applyFill="1" applyAlignment="1">
      <alignment vertical="center"/>
    </xf>
    <xf numFmtId="170" fontId="24" fillId="10" borderId="0" xfId="16" applyNumberFormat="1" applyFont="1" applyFill="1" applyAlignment="1">
      <alignment vertical="center"/>
    </xf>
    <xf numFmtId="10" fontId="24" fillId="10" borderId="0" xfId="16" applyNumberFormat="1" applyFont="1" applyFill="1" applyAlignment="1">
      <alignment vertical="center"/>
    </xf>
    <xf numFmtId="2" fontId="24" fillId="10" borderId="0" xfId="12" applyNumberFormat="1" applyFont="1" applyFill="1" applyAlignment="1">
      <alignment vertical="center"/>
    </xf>
    <xf numFmtId="0" fontId="24" fillId="0" borderId="0" xfId="12" applyFont="1" applyAlignment="1">
      <alignment vertical="center"/>
    </xf>
    <xf numFmtId="166" fontId="24" fillId="0" borderId="0" xfId="7" applyFont="1" applyAlignment="1">
      <alignment vertical="center"/>
    </xf>
    <xf numFmtId="0" fontId="24" fillId="10" borderId="0" xfId="12" applyFont="1" applyFill="1" applyBorder="1" applyAlignment="1">
      <alignment vertical="center"/>
    </xf>
    <xf numFmtId="0" fontId="24" fillId="0" borderId="0" xfId="12" applyFont="1" applyBorder="1" applyAlignment="1">
      <alignment vertical="center"/>
    </xf>
    <xf numFmtId="176" fontId="24" fillId="10" borderId="0" xfId="12" applyNumberFormat="1" applyFont="1" applyFill="1" applyBorder="1" applyAlignment="1">
      <alignment vertical="center"/>
    </xf>
    <xf numFmtId="174" fontId="24" fillId="0" borderId="0" xfId="12" applyNumberFormat="1" applyFont="1" applyBorder="1" applyAlignment="1">
      <alignment vertical="center"/>
    </xf>
    <xf numFmtId="0" fontId="24" fillId="0" borderId="0" xfId="12" quotePrefix="1" applyFont="1" applyBorder="1" applyAlignment="1">
      <alignment horizontal="left" vertical="center"/>
    </xf>
    <xf numFmtId="167" fontId="24" fillId="0" borderId="0" xfId="16" applyNumberFormat="1" applyFont="1" applyBorder="1" applyAlignment="1">
      <alignment vertical="center"/>
    </xf>
    <xf numFmtId="10" fontId="24" fillId="0" borderId="0" xfId="16" applyNumberFormat="1" applyFont="1" applyBorder="1" applyAlignment="1">
      <alignment vertical="center"/>
    </xf>
    <xf numFmtId="169" fontId="24" fillId="0" borderId="0" xfId="12" applyNumberFormat="1" applyFont="1" applyAlignment="1">
      <alignment vertical="center"/>
    </xf>
    <xf numFmtId="175" fontId="24" fillId="0" borderId="0" xfId="12" quotePrefix="1" applyNumberFormat="1" applyFont="1" applyAlignment="1">
      <alignment horizontal="left" vertical="center"/>
    </xf>
    <xf numFmtId="0" fontId="25" fillId="10" borderId="42" xfId="0" applyFont="1" applyFill="1" applyBorder="1" applyAlignment="1">
      <alignment horizontal="center" vertical="center"/>
    </xf>
    <xf numFmtId="0" fontId="25" fillId="10" borderId="42" xfId="0" applyNumberFormat="1" applyFont="1" applyFill="1" applyBorder="1" applyAlignment="1">
      <alignment horizontal="center" vertical="center"/>
    </xf>
    <xf numFmtId="0" fontId="25" fillId="12" borderId="42" xfId="0" applyNumberFormat="1" applyFont="1" applyFill="1" applyBorder="1" applyAlignment="1">
      <alignment horizontal="center" vertical="center"/>
    </xf>
    <xf numFmtId="0" fontId="25" fillId="12" borderId="0" xfId="0" applyNumberFormat="1" applyFont="1" applyFill="1" applyAlignment="1">
      <alignment horizontal="center" vertical="center"/>
    </xf>
    <xf numFmtId="0" fontId="25" fillId="12" borderId="42" xfId="0" applyFont="1" applyFill="1" applyBorder="1" applyAlignment="1">
      <alignment horizontal="center" vertical="center"/>
    </xf>
    <xf numFmtId="0" fontId="24" fillId="12" borderId="0" xfId="0" applyFont="1" applyFill="1" applyAlignment="1">
      <alignment horizontal="center" vertical="center"/>
    </xf>
    <xf numFmtId="0" fontId="25" fillId="10" borderId="0" xfId="12" applyFont="1" applyFill="1" applyAlignment="1">
      <alignment vertical="center"/>
    </xf>
    <xf numFmtId="176" fontId="25" fillId="10" borderId="0" xfId="0" applyNumberFormat="1" applyFont="1" applyFill="1" applyAlignment="1">
      <alignment vertical="center"/>
    </xf>
    <xf numFmtId="167" fontId="25" fillId="10" borderId="0" xfId="16" applyNumberFormat="1" applyFont="1" applyFill="1" applyAlignment="1">
      <alignment vertical="center"/>
    </xf>
    <xf numFmtId="166" fontId="25" fillId="10" borderId="0" xfId="7" applyFont="1" applyFill="1" applyAlignment="1">
      <alignment vertical="center"/>
    </xf>
    <xf numFmtId="0" fontId="25" fillId="10" borderId="0" xfId="0" applyFont="1" applyFill="1" applyBorder="1" applyAlignment="1">
      <alignment vertical="center" wrapText="1"/>
    </xf>
    <xf numFmtId="0" fontId="22" fillId="12" borderId="0" xfId="0" applyFont="1" applyFill="1" applyBorder="1" applyAlignment="1">
      <alignment horizontal="center" vertical="center"/>
    </xf>
    <xf numFmtId="0" fontId="25" fillId="10" borderId="0" xfId="0" applyFont="1" applyFill="1" applyBorder="1" applyAlignment="1">
      <alignment horizontal="center" vertical="center"/>
    </xf>
    <xf numFmtId="182" fontId="24" fillId="10" borderId="0" xfId="3" applyNumberFormat="1" applyFont="1" applyFill="1" applyAlignment="1">
      <alignment vertical="center"/>
    </xf>
    <xf numFmtId="182" fontId="24" fillId="12" borderId="0" xfId="3" applyNumberFormat="1" applyFont="1" applyFill="1" applyAlignment="1">
      <alignment vertical="center"/>
    </xf>
    <xf numFmtId="176" fontId="24" fillId="10" borderId="0" xfId="0" applyNumberFormat="1" applyFont="1" applyFill="1" applyBorder="1" applyAlignment="1">
      <alignment vertical="center"/>
    </xf>
    <xf numFmtId="3" fontId="24" fillId="10" borderId="0" xfId="11" applyNumberFormat="1" applyFont="1" applyFill="1" applyAlignment="1">
      <alignment vertical="center"/>
    </xf>
    <xf numFmtId="3" fontId="29" fillId="0" borderId="0" xfId="11" applyNumberFormat="1" applyFont="1" applyAlignment="1">
      <alignment vertical="center"/>
    </xf>
    <xf numFmtId="3" fontId="29" fillId="10" borderId="0" xfId="11" applyNumberFormat="1" applyFont="1" applyFill="1" applyAlignment="1">
      <alignment vertical="center"/>
    </xf>
    <xf numFmtId="0" fontId="1" fillId="10" borderId="0" xfId="12" applyFont="1" applyFill="1" applyAlignment="1">
      <alignment vertical="center"/>
    </xf>
    <xf numFmtId="17" fontId="25" fillId="10" borderId="0" xfId="0" applyNumberFormat="1" applyFont="1" applyFill="1" applyBorder="1" applyAlignment="1">
      <alignment vertical="center"/>
    </xf>
    <xf numFmtId="0" fontId="1" fillId="10" borderId="0" xfId="0" applyFont="1" applyFill="1" applyBorder="1" applyAlignment="1">
      <alignment horizontal="left" vertical="center"/>
    </xf>
    <xf numFmtId="0" fontId="1" fillId="0" borderId="0" xfId="12" applyFont="1" applyAlignment="1">
      <alignment vertical="center"/>
    </xf>
    <xf numFmtId="176" fontId="1" fillId="0" borderId="0" xfId="12" applyNumberFormat="1" applyFont="1" applyAlignment="1">
      <alignment vertical="center"/>
    </xf>
    <xf numFmtId="0" fontId="1" fillId="10" borderId="0" xfId="12" applyFont="1" applyFill="1" applyBorder="1" applyAlignment="1">
      <alignment vertical="center"/>
    </xf>
    <xf numFmtId="0" fontId="1" fillId="12" borderId="0" xfId="0" applyFont="1" applyFill="1" applyBorder="1" applyAlignment="1">
      <alignment vertical="center"/>
    </xf>
    <xf numFmtId="176" fontId="24" fillId="12" borderId="0" xfId="0" applyNumberFormat="1" applyFont="1" applyFill="1" applyBorder="1" applyAlignment="1">
      <alignment vertical="center"/>
    </xf>
    <xf numFmtId="0" fontId="25" fillId="0" borderId="0" xfId="0" applyFont="1" applyAlignment="1">
      <alignment vertical="center"/>
    </xf>
    <xf numFmtId="17" fontId="25" fillId="10" borderId="43" xfId="0" applyNumberFormat="1" applyFont="1" applyFill="1" applyBorder="1" applyAlignment="1">
      <alignment horizontal="center" vertical="center"/>
    </xf>
    <xf numFmtId="0" fontId="24" fillId="10" borderId="0" xfId="9" applyFont="1" applyFill="1" applyBorder="1" applyAlignment="1">
      <alignment horizontal="left" vertical="center"/>
    </xf>
    <xf numFmtId="171" fontId="24" fillId="10" borderId="0" xfId="9" applyNumberFormat="1" applyFont="1" applyFill="1" applyBorder="1" applyAlignment="1">
      <alignment vertical="center"/>
    </xf>
    <xf numFmtId="0" fontId="25" fillId="10" borderId="0" xfId="9" applyFont="1" applyFill="1" applyBorder="1" applyAlignment="1">
      <alignment horizontal="left" vertical="center"/>
    </xf>
    <xf numFmtId="0" fontId="24" fillId="10" borderId="0" xfId="9" applyFont="1" applyFill="1" applyBorder="1" applyAlignment="1">
      <alignment vertical="center"/>
    </xf>
    <xf numFmtId="17" fontId="25" fillId="12" borderId="43" xfId="0" applyNumberFormat="1" applyFont="1" applyFill="1" applyBorder="1" applyAlignment="1">
      <alignment horizontal="center" vertical="center"/>
    </xf>
    <xf numFmtId="171" fontId="24" fillId="12" borderId="0" xfId="9" applyNumberFormat="1" applyFont="1" applyFill="1" applyBorder="1" applyAlignment="1">
      <alignment vertical="center"/>
    </xf>
    <xf numFmtId="0" fontId="24" fillId="10" borderId="42" xfId="0" applyFont="1" applyFill="1" applyBorder="1" applyAlignment="1">
      <alignment vertical="center"/>
    </xf>
    <xf numFmtId="0" fontId="31" fillId="0" borderId="0" xfId="0" applyFont="1" applyFill="1" applyAlignment="1">
      <alignment vertical="center"/>
    </xf>
    <xf numFmtId="0" fontId="32" fillId="0" borderId="0" xfId="0" applyFont="1" applyFill="1" applyAlignment="1">
      <alignment vertical="center"/>
    </xf>
    <xf numFmtId="0" fontId="0" fillId="0" borderId="0" xfId="0" applyFill="1" applyAlignment="1">
      <alignment vertical="center"/>
    </xf>
    <xf numFmtId="1" fontId="7" fillId="10" borderId="0" xfId="0" applyNumberFormat="1" applyFont="1" applyFill="1" applyAlignment="1">
      <alignment vertical="center"/>
    </xf>
    <xf numFmtId="0" fontId="7" fillId="10" borderId="0" xfId="0" applyFont="1" applyFill="1" applyAlignment="1">
      <alignment vertical="center"/>
    </xf>
    <xf numFmtId="0" fontId="1" fillId="10" borderId="0" xfId="0" applyFont="1" applyFill="1" applyBorder="1" applyAlignment="1">
      <alignment horizontal="left" vertical="center" wrapText="1"/>
    </xf>
    <xf numFmtId="0" fontId="25" fillId="0" borderId="42" xfId="0" applyNumberFormat="1" applyFont="1" applyFill="1" applyBorder="1" applyAlignment="1">
      <alignment horizontal="center" vertical="center"/>
    </xf>
    <xf numFmtId="0" fontId="7" fillId="0" borderId="42" xfId="0" applyFont="1" applyBorder="1" applyAlignment="1">
      <alignment vertical="center"/>
    </xf>
    <xf numFmtId="38" fontId="7" fillId="0" borderId="42" xfId="0" applyNumberFormat="1" applyFont="1" applyBorder="1" applyAlignment="1">
      <alignment vertical="center"/>
    </xf>
    <xf numFmtId="176" fontId="10" fillId="12" borderId="0" xfId="0" applyNumberFormat="1" applyFont="1" applyFill="1" applyBorder="1" applyAlignment="1">
      <alignment vertical="center"/>
    </xf>
    <xf numFmtId="0" fontId="10" fillId="10" borderId="42" xfId="10" applyFont="1" applyFill="1" applyBorder="1" applyAlignment="1">
      <alignment horizontal="center" vertical="center"/>
    </xf>
    <xf numFmtId="0" fontId="10" fillId="0" borderId="0" xfId="10" applyFont="1" applyFill="1" applyAlignment="1">
      <alignment vertical="center"/>
    </xf>
    <xf numFmtId="178" fontId="10" fillId="0" borderId="0" xfId="0" applyNumberFormat="1" applyFont="1" applyFill="1" applyBorder="1" applyAlignment="1">
      <alignment vertical="center"/>
    </xf>
    <xf numFmtId="0" fontId="33" fillId="10" borderId="0" xfId="10" applyFont="1" applyFill="1" applyAlignment="1">
      <alignment vertical="center"/>
    </xf>
    <xf numFmtId="0" fontId="10" fillId="10" borderId="0" xfId="0" applyFont="1" applyFill="1" applyAlignment="1">
      <alignment vertical="center"/>
    </xf>
    <xf numFmtId="0" fontId="33" fillId="0" borderId="0" xfId="0" applyFont="1" applyAlignment="1">
      <alignment vertical="center"/>
    </xf>
    <xf numFmtId="0" fontId="10" fillId="10" borderId="42" xfId="10" applyFont="1" applyFill="1" applyBorder="1" applyAlignment="1">
      <alignment vertical="center"/>
    </xf>
    <xf numFmtId="176" fontId="1" fillId="10" borderId="42" xfId="0" applyNumberFormat="1" applyFont="1" applyFill="1" applyBorder="1" applyAlignment="1">
      <alignment vertical="center"/>
    </xf>
    <xf numFmtId="178" fontId="1" fillId="10" borderId="42" xfId="0" applyNumberFormat="1" applyFont="1" applyFill="1" applyBorder="1" applyAlignment="1">
      <alignment vertical="center"/>
    </xf>
    <xf numFmtId="0" fontId="0" fillId="10" borderId="42" xfId="0" applyFill="1" applyBorder="1" applyAlignment="1">
      <alignment vertical="center"/>
    </xf>
    <xf numFmtId="0" fontId="33" fillId="10" borderId="42" xfId="10" applyFont="1" applyFill="1" applyBorder="1" applyAlignment="1">
      <alignment vertical="center"/>
    </xf>
    <xf numFmtId="0" fontId="33" fillId="10" borderId="43" xfId="10" applyFont="1" applyFill="1" applyBorder="1" applyAlignment="1">
      <alignment vertical="center"/>
    </xf>
    <xf numFmtId="0" fontId="1" fillId="10" borderId="42" xfId="10" applyFont="1" applyFill="1" applyBorder="1" applyAlignment="1">
      <alignment vertical="center"/>
    </xf>
    <xf numFmtId="0" fontId="24" fillId="0" borderId="0" xfId="0" applyFont="1" applyFill="1" applyAlignment="1">
      <alignment vertical="center"/>
    </xf>
    <xf numFmtId="0" fontId="22" fillId="0" borderId="0" xfId="10" applyFont="1" applyFill="1" applyBorder="1" applyAlignment="1">
      <alignment vertical="center"/>
    </xf>
    <xf numFmtId="0" fontId="10" fillId="0" borderId="42" xfId="10" applyFont="1" applyFill="1" applyBorder="1" applyAlignment="1">
      <alignment vertical="center"/>
    </xf>
    <xf numFmtId="0" fontId="1" fillId="0" borderId="0" xfId="10" applyFont="1" applyFill="1" applyAlignment="1">
      <alignment vertical="center"/>
    </xf>
    <xf numFmtId="176" fontId="1" fillId="0" borderId="42" xfId="0" applyNumberFormat="1" applyFont="1" applyFill="1" applyBorder="1" applyAlignment="1">
      <alignment vertical="center"/>
    </xf>
    <xf numFmtId="176" fontId="1" fillId="0" borderId="43" xfId="0" applyNumberFormat="1" applyFont="1" applyFill="1" applyBorder="1" applyAlignment="1">
      <alignment vertical="center"/>
    </xf>
    <xf numFmtId="176" fontId="33" fillId="0" borderId="0" xfId="0" applyNumberFormat="1" applyFont="1" applyFill="1" applyBorder="1" applyAlignment="1">
      <alignment vertical="center"/>
    </xf>
    <xf numFmtId="176" fontId="22" fillId="0" borderId="0" xfId="0" applyNumberFormat="1" applyFont="1" applyFill="1" applyBorder="1" applyAlignment="1">
      <alignment vertical="center"/>
    </xf>
    <xf numFmtId="0" fontId="22" fillId="0" borderId="0" xfId="10" applyFont="1" applyFill="1" applyAlignment="1">
      <alignment vertical="center"/>
    </xf>
    <xf numFmtId="178" fontId="22" fillId="0" borderId="0" xfId="0" applyNumberFormat="1" applyFont="1" applyFill="1" applyBorder="1" applyAlignment="1">
      <alignment vertical="center"/>
    </xf>
    <xf numFmtId="0" fontId="0" fillId="10" borderId="0" xfId="0" applyFill="1" applyAlignment="1">
      <alignment horizontal="center" vertical="center"/>
    </xf>
    <xf numFmtId="0" fontId="10" fillId="10" borderId="43" xfId="0" applyFont="1" applyFill="1" applyBorder="1" applyAlignment="1">
      <alignment horizontal="center" vertical="center"/>
    </xf>
    <xf numFmtId="0" fontId="10" fillId="10" borderId="0" xfId="0" applyFont="1" applyFill="1" applyAlignment="1">
      <alignment horizontal="center" vertical="center"/>
    </xf>
    <xf numFmtId="0" fontId="10" fillId="12" borderId="42" xfId="0" applyFont="1" applyFill="1" applyBorder="1" applyAlignment="1">
      <alignment vertical="center"/>
    </xf>
    <xf numFmtId="0" fontId="10" fillId="10" borderId="42" xfId="0" applyFont="1" applyFill="1" applyBorder="1" applyAlignment="1">
      <alignment horizontal="center" vertical="center"/>
    </xf>
    <xf numFmtId="0" fontId="25" fillId="0" borderId="42" xfId="10" applyFont="1" applyFill="1" applyBorder="1" applyAlignment="1">
      <alignment horizontal="center" vertical="center" wrapText="1"/>
    </xf>
    <xf numFmtId="0" fontId="10" fillId="12" borderId="43" xfId="10" applyFont="1" applyFill="1" applyBorder="1" applyAlignment="1">
      <alignment vertical="center"/>
    </xf>
    <xf numFmtId="176" fontId="10" fillId="12" borderId="43" xfId="0" applyNumberFormat="1" applyFont="1" applyFill="1" applyBorder="1" applyAlignment="1">
      <alignment vertical="center"/>
    </xf>
    <xf numFmtId="0" fontId="10" fillId="0" borderId="43" xfId="10" applyFont="1" applyFill="1" applyBorder="1" applyAlignment="1">
      <alignment vertical="center"/>
    </xf>
    <xf numFmtId="176" fontId="10" fillId="0" borderId="43" xfId="0" applyNumberFormat="1" applyFont="1" applyFill="1" applyBorder="1" applyAlignment="1">
      <alignment vertical="center"/>
    </xf>
    <xf numFmtId="0" fontId="17" fillId="0" borderId="0" xfId="0" applyFont="1" applyFill="1" applyAlignment="1">
      <alignment vertical="center"/>
    </xf>
    <xf numFmtId="0" fontId="19" fillId="12" borderId="43" xfId="10" applyFont="1" applyFill="1" applyBorder="1" applyAlignment="1">
      <alignment vertical="center"/>
    </xf>
    <xf numFmtId="176" fontId="22" fillId="0" borderId="0" xfId="10" applyNumberFormat="1" applyFont="1" applyFill="1" applyAlignment="1">
      <alignment vertical="center"/>
    </xf>
    <xf numFmtId="178" fontId="22" fillId="0" borderId="0" xfId="10" applyNumberFormat="1" applyFont="1" applyFill="1" applyAlignment="1">
      <alignment vertical="center"/>
    </xf>
    <xf numFmtId="0" fontId="10" fillId="0" borderId="42" xfId="10" applyFont="1" applyFill="1" applyBorder="1" applyAlignment="1">
      <alignment horizontal="center"/>
    </xf>
    <xf numFmtId="0" fontId="10" fillId="0" borderId="43" xfId="10" applyFont="1" applyFill="1" applyBorder="1" applyAlignment="1">
      <alignment horizontal="center"/>
    </xf>
    <xf numFmtId="179" fontId="27" fillId="10" borderId="42" xfId="0" applyNumberFormat="1" applyFont="1" applyFill="1" applyBorder="1" applyAlignment="1" applyProtection="1">
      <alignment vertical="center"/>
      <protection locked="0"/>
    </xf>
    <xf numFmtId="179" fontId="25" fillId="12" borderId="43" xfId="0" applyNumberFormat="1" applyFont="1" applyFill="1" applyBorder="1" applyAlignment="1" applyProtection="1">
      <alignment vertical="center"/>
      <protection locked="0"/>
    </xf>
    <xf numFmtId="173" fontId="25" fillId="12" borderId="43" xfId="16" applyNumberFormat="1" applyFont="1" applyFill="1" applyBorder="1" applyAlignment="1">
      <alignment vertical="center"/>
    </xf>
    <xf numFmtId="0" fontId="1" fillId="0" borderId="0" xfId="0" applyFont="1" applyFill="1"/>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38" fontId="1" fillId="0" borderId="0" xfId="0" applyNumberFormat="1" applyFont="1" applyFill="1" applyAlignment="1">
      <alignment vertical="center"/>
    </xf>
    <xf numFmtId="0" fontId="25" fillId="0" borderId="0" xfId="0" applyNumberFormat="1" applyFont="1" applyFill="1" applyBorder="1" applyAlignment="1">
      <alignment horizontal="center" vertical="center"/>
    </xf>
    <xf numFmtId="0" fontId="1" fillId="0" borderId="42" xfId="0" applyFont="1" applyBorder="1" applyAlignment="1">
      <alignment vertical="center"/>
    </xf>
    <xf numFmtId="38" fontId="1" fillId="0" borderId="42" xfId="0" applyNumberFormat="1" applyFont="1" applyBorder="1" applyAlignment="1">
      <alignment vertical="center"/>
    </xf>
    <xf numFmtId="0" fontId="25" fillId="0" borderId="43" xfId="0" applyNumberFormat="1" applyFont="1" applyFill="1" applyBorder="1" applyAlignment="1">
      <alignment horizontal="center" vertical="center"/>
    </xf>
    <xf numFmtId="0" fontId="25" fillId="12" borderId="43" xfId="0" applyFont="1" applyFill="1" applyBorder="1" applyAlignment="1">
      <alignment horizontal="center" vertical="center"/>
    </xf>
    <xf numFmtId="0" fontId="25" fillId="12" borderId="43" xfId="0" applyNumberFormat="1" applyFont="1" applyFill="1" applyBorder="1" applyAlignment="1">
      <alignment horizontal="center" vertical="center"/>
    </xf>
    <xf numFmtId="0" fontId="1" fillId="0" borderId="0" xfId="10" applyFont="1" applyFill="1" applyAlignment="1">
      <alignment horizontal="center" vertical="center"/>
    </xf>
    <xf numFmtId="165" fontId="1" fillId="0" borderId="0" xfId="3" applyFont="1" applyFill="1" applyAlignment="1">
      <alignment horizontal="right" vertical="center"/>
    </xf>
    <xf numFmtId="165" fontId="1" fillId="0" borderId="0" xfId="3" applyFont="1" applyFill="1" applyAlignment="1">
      <alignment vertical="center"/>
    </xf>
    <xf numFmtId="189" fontId="27" fillId="0" borderId="0" xfId="0" applyNumberFormat="1" applyFont="1" applyFill="1" applyBorder="1" applyAlignment="1" applyProtection="1">
      <alignment vertical="center"/>
      <protection locked="0"/>
    </xf>
    <xf numFmtId="172" fontId="27" fillId="0" borderId="0" xfId="16" applyNumberFormat="1" applyFont="1" applyFill="1" applyBorder="1" applyAlignment="1" applyProtection="1">
      <alignment vertical="center"/>
      <protection locked="0"/>
    </xf>
    <xf numFmtId="0" fontId="1" fillId="0" borderId="42" xfId="10" applyFont="1" applyFill="1" applyBorder="1" applyAlignment="1">
      <alignment vertical="center"/>
    </xf>
    <xf numFmtId="0" fontId="1" fillId="0" borderId="42" xfId="10" applyFont="1" applyFill="1" applyBorder="1" applyAlignment="1">
      <alignment horizontal="center" vertical="center"/>
    </xf>
    <xf numFmtId="179" fontId="27" fillId="0" borderId="42" xfId="0" applyNumberFormat="1" applyFont="1" applyFill="1" applyBorder="1" applyAlignment="1" applyProtection="1">
      <alignment vertical="center"/>
      <protection locked="0"/>
    </xf>
    <xf numFmtId="172" fontId="27" fillId="0" borderId="42" xfId="16" applyNumberFormat="1" applyFont="1" applyFill="1" applyBorder="1" applyAlignment="1" applyProtection="1">
      <alignment vertical="center"/>
      <protection locked="0"/>
    </xf>
    <xf numFmtId="167" fontId="1" fillId="0" borderId="0" xfId="16" applyNumberFormat="1" applyFont="1" applyFill="1" applyAlignment="1">
      <alignment vertical="center"/>
    </xf>
    <xf numFmtId="172" fontId="1" fillId="0" borderId="0" xfId="16" applyNumberFormat="1" applyFont="1" applyFill="1" applyAlignment="1">
      <alignment vertical="center"/>
    </xf>
    <xf numFmtId="165" fontId="1" fillId="0" borderId="42" xfId="3" applyFont="1" applyFill="1" applyBorder="1" applyAlignment="1">
      <alignment vertical="center"/>
    </xf>
    <xf numFmtId="165" fontId="1" fillId="0" borderId="42" xfId="3" applyFont="1" applyFill="1" applyBorder="1" applyAlignment="1">
      <alignment horizontal="center" vertical="center"/>
    </xf>
    <xf numFmtId="189" fontId="1" fillId="0" borderId="42" xfId="3" applyNumberFormat="1" applyFont="1" applyFill="1" applyBorder="1" applyAlignment="1">
      <alignment horizontal="right" vertical="center"/>
    </xf>
    <xf numFmtId="172" fontId="1" fillId="0" borderId="42" xfId="16" applyNumberFormat="1" applyFont="1" applyFill="1" applyBorder="1" applyAlignment="1">
      <alignment horizontal="right" vertical="center"/>
    </xf>
    <xf numFmtId="167" fontId="1" fillId="0" borderId="0" xfId="16" applyNumberFormat="1" applyFont="1" applyFill="1" applyAlignment="1">
      <alignment horizontal="right" vertical="center"/>
    </xf>
    <xf numFmtId="172" fontId="1" fillId="0" borderId="0" xfId="16" applyNumberFormat="1" applyFont="1" applyFill="1" applyAlignment="1">
      <alignment horizontal="right" vertical="center"/>
    </xf>
    <xf numFmtId="167" fontId="1" fillId="0" borderId="42" xfId="16" applyNumberFormat="1" applyFont="1" applyFill="1" applyBorder="1" applyAlignment="1">
      <alignment vertical="center"/>
    </xf>
    <xf numFmtId="167" fontId="1" fillId="0" borderId="42" xfId="10" applyNumberFormat="1" applyFont="1" applyFill="1" applyBorder="1" applyAlignment="1">
      <alignment horizontal="right" vertical="center"/>
    </xf>
    <xf numFmtId="172" fontId="1" fillId="0" borderId="42" xfId="10" applyNumberFormat="1" applyFont="1" applyFill="1" applyBorder="1" applyAlignment="1">
      <alignment horizontal="right" vertical="center"/>
    </xf>
    <xf numFmtId="0" fontId="1" fillId="0" borderId="45" xfId="0" applyFont="1" applyBorder="1" applyAlignment="1">
      <alignment vertical="center"/>
    </xf>
    <xf numFmtId="171" fontId="1" fillId="12" borderId="0" xfId="14" applyNumberFormat="1" applyFont="1" applyFill="1" applyBorder="1" applyAlignment="1">
      <alignment vertical="center"/>
    </xf>
    <xf numFmtId="0" fontId="34" fillId="0" borderId="47" xfId="14" applyFont="1" applyFill="1" applyBorder="1" applyAlignment="1">
      <alignment horizontal="center" vertical="center" wrapText="1"/>
    </xf>
    <xf numFmtId="0" fontId="10" fillId="0" borderId="43" xfId="0" applyFont="1" applyBorder="1" applyAlignment="1">
      <alignment horizontal="center" vertical="center"/>
    </xf>
    <xf numFmtId="0" fontId="1" fillId="0" borderId="42" xfId="14" applyFont="1" applyFill="1" applyBorder="1" applyAlignment="1">
      <alignment horizontal="left" vertical="center"/>
    </xf>
    <xf numFmtId="171" fontId="25" fillId="12" borderId="43" xfId="14" applyNumberFormat="1" applyFont="1" applyFill="1" applyBorder="1" applyAlignment="1">
      <alignment horizontal="right" vertical="center"/>
    </xf>
    <xf numFmtId="0" fontId="25" fillId="12" borderId="43" xfId="14" applyFont="1" applyFill="1" applyBorder="1" applyAlignment="1">
      <alignment horizontal="center" vertical="center"/>
    </xf>
    <xf numFmtId="0" fontId="1" fillId="0" borderId="0" xfId="9" applyFont="1" applyAlignment="1">
      <alignment vertical="center"/>
    </xf>
    <xf numFmtId="0" fontId="1" fillId="0" borderId="0" xfId="9" applyFont="1" applyBorder="1" applyAlignment="1">
      <alignment vertical="center"/>
    </xf>
    <xf numFmtId="167" fontId="1" fillId="0" borderId="0" xfId="16" applyNumberFormat="1" applyFont="1" applyFill="1" applyBorder="1" applyAlignment="1">
      <alignment vertical="center"/>
    </xf>
    <xf numFmtId="17" fontId="25" fillId="0" borderId="43" xfId="9" applyNumberFormat="1" applyFont="1" applyFill="1" applyBorder="1" applyAlignment="1">
      <alignment horizontal="center" vertical="center"/>
    </xf>
    <xf numFmtId="17" fontId="25" fillId="0" borderId="42" xfId="9" applyNumberFormat="1" applyFont="1" applyFill="1" applyBorder="1" applyAlignment="1">
      <alignment horizontal="center" vertical="center"/>
    </xf>
    <xf numFmtId="0" fontId="1" fillId="0" borderId="42" xfId="9" applyFont="1" applyBorder="1" applyAlignment="1">
      <alignment vertical="center"/>
    </xf>
    <xf numFmtId="0" fontId="10" fillId="0" borderId="0" xfId="9" applyFont="1" applyAlignment="1">
      <alignment vertical="center"/>
    </xf>
    <xf numFmtId="0" fontId="1" fillId="10" borderId="0" xfId="14" applyFont="1" applyFill="1" applyBorder="1" applyAlignment="1">
      <alignment horizontal="left" vertical="center"/>
    </xf>
    <xf numFmtId="171" fontId="24" fillId="10" borderId="0" xfId="14" applyNumberFormat="1" applyFont="1" applyFill="1" applyBorder="1" applyAlignment="1">
      <alignment vertical="center"/>
    </xf>
    <xf numFmtId="0" fontId="1" fillId="10" borderId="42" xfId="14" applyFont="1" applyFill="1" applyBorder="1" applyAlignment="1">
      <alignment horizontal="left" vertical="center"/>
    </xf>
    <xf numFmtId="171" fontId="24" fillId="10" borderId="42" xfId="14" applyNumberFormat="1" applyFont="1" applyFill="1" applyBorder="1" applyAlignment="1">
      <alignment vertical="center"/>
    </xf>
    <xf numFmtId="0" fontId="22" fillId="10" borderId="42" xfId="14" applyFont="1" applyFill="1" applyBorder="1" applyAlignment="1">
      <alignment vertical="center"/>
    </xf>
    <xf numFmtId="17" fontId="22" fillId="10" borderId="42" xfId="9" applyNumberFormat="1" applyFont="1" applyFill="1" applyBorder="1" applyAlignment="1">
      <alignment horizontal="center" vertical="center"/>
    </xf>
    <xf numFmtId="9" fontId="1" fillId="10" borderId="0" xfId="16" applyFont="1" applyFill="1" applyBorder="1" applyAlignment="1">
      <alignment vertical="center"/>
    </xf>
    <xf numFmtId="177" fontId="25" fillId="12" borderId="43" xfId="14" applyNumberFormat="1" applyFont="1" applyFill="1" applyBorder="1" applyAlignment="1">
      <alignment vertical="center"/>
    </xf>
    <xf numFmtId="9" fontId="25" fillId="12" borderId="43" xfId="16" applyFont="1" applyFill="1" applyBorder="1" applyAlignment="1">
      <alignment vertical="center"/>
    </xf>
    <xf numFmtId="0" fontId="24" fillId="0" borderId="0" xfId="9" applyFont="1" applyFill="1" applyBorder="1" applyAlignment="1">
      <alignment vertical="center"/>
    </xf>
    <xf numFmtId="17" fontId="25" fillId="12" borderId="43" xfId="9" applyNumberFormat="1" applyFont="1" applyFill="1" applyBorder="1" applyAlignment="1">
      <alignment horizontal="center" vertical="center"/>
    </xf>
    <xf numFmtId="171" fontId="1" fillId="12" borderId="42" xfId="14" applyNumberFormat="1" applyFont="1" applyFill="1" applyBorder="1" applyAlignment="1">
      <alignment vertical="center"/>
    </xf>
    <xf numFmtId="171" fontId="24" fillId="12" borderId="0" xfId="14" applyNumberFormat="1" applyFont="1" applyFill="1" applyBorder="1" applyAlignment="1">
      <alignment vertical="center"/>
    </xf>
    <xf numFmtId="171" fontId="24" fillId="12" borderId="42" xfId="14" applyNumberFormat="1" applyFont="1" applyFill="1" applyBorder="1" applyAlignment="1">
      <alignment vertical="center"/>
    </xf>
    <xf numFmtId="0" fontId="31" fillId="10" borderId="0" xfId="0" applyFont="1" applyFill="1" applyAlignment="1">
      <alignment vertical="center"/>
    </xf>
    <xf numFmtId="0" fontId="31" fillId="10" borderId="0" xfId="0" applyFont="1" applyFill="1" applyAlignment="1">
      <alignment horizontal="center" vertical="center"/>
    </xf>
    <xf numFmtId="0" fontId="18" fillId="0" borderId="0" xfId="0" applyFont="1" applyAlignment="1">
      <alignment vertical="center"/>
    </xf>
    <xf numFmtId="0" fontId="36" fillId="0" borderId="0" xfId="14" applyFont="1" applyFill="1" applyBorder="1" applyAlignment="1">
      <alignment horizontal="left" vertical="center"/>
    </xf>
    <xf numFmtId="171" fontId="36" fillId="0" borderId="0" xfId="14" applyNumberFormat="1" applyFont="1" applyFill="1" applyBorder="1" applyAlignment="1">
      <alignment vertical="center"/>
    </xf>
    <xf numFmtId="0" fontId="36" fillId="0" borderId="0" xfId="0" applyFont="1" applyAlignment="1">
      <alignment vertical="center"/>
    </xf>
    <xf numFmtId="0" fontId="37" fillId="0" borderId="0" xfId="0" applyFont="1" applyFill="1" applyAlignment="1">
      <alignment vertical="center"/>
    </xf>
    <xf numFmtId="49" fontId="35" fillId="10" borderId="43" xfId="10" applyNumberFormat="1" applyFont="1" applyFill="1" applyBorder="1" applyAlignment="1">
      <alignment horizontal="center" vertical="center" wrapText="1"/>
    </xf>
    <xf numFmtId="0" fontId="35" fillId="10" borderId="43" xfId="10" applyFont="1" applyFill="1" applyBorder="1" applyAlignment="1">
      <alignment horizontal="center" vertical="center"/>
    </xf>
    <xf numFmtId="0" fontId="36" fillId="0" borderId="42" xfId="0" applyFont="1" applyBorder="1" applyAlignment="1">
      <alignment vertical="center"/>
    </xf>
    <xf numFmtId="171" fontId="18" fillId="0" borderId="43" xfId="14" applyNumberFormat="1" applyFont="1" applyFill="1" applyBorder="1" applyAlignment="1">
      <alignment vertical="center"/>
    </xf>
    <xf numFmtId="49" fontId="35" fillId="0" borderId="43" xfId="10" applyNumberFormat="1" applyFont="1" applyFill="1" applyBorder="1" applyAlignment="1">
      <alignment horizontal="center" vertical="center" wrapText="1"/>
    </xf>
    <xf numFmtId="49" fontId="35" fillId="12" borderId="43" xfId="10" applyNumberFormat="1" applyFont="1" applyFill="1" applyBorder="1" applyAlignment="1">
      <alignment horizontal="center" vertical="center" wrapText="1"/>
    </xf>
    <xf numFmtId="171" fontId="18" fillId="12" borderId="43" xfId="14" applyNumberFormat="1" applyFont="1" applyFill="1" applyBorder="1" applyAlignment="1">
      <alignment vertical="center"/>
    </xf>
    <xf numFmtId="171" fontId="36" fillId="12" borderId="0" xfId="14" applyNumberFormat="1" applyFont="1" applyFill="1" applyBorder="1" applyAlignment="1">
      <alignment vertical="center"/>
    </xf>
    <xf numFmtId="49" fontId="26" fillId="11" borderId="43" xfId="10" applyNumberFormat="1" applyFont="1" applyFill="1" applyBorder="1" applyAlignment="1">
      <alignment horizontal="center" vertical="center" wrapText="1"/>
    </xf>
    <xf numFmtId="171" fontId="26" fillId="11" borderId="43" xfId="14" applyNumberFormat="1" applyFont="1" applyFill="1" applyBorder="1" applyAlignment="1">
      <alignment vertical="center"/>
    </xf>
    <xf numFmtId="171" fontId="10" fillId="12" borderId="0" xfId="14" applyNumberFormat="1" applyFont="1" applyFill="1" applyBorder="1" applyAlignment="1">
      <alignment vertical="center"/>
    </xf>
    <xf numFmtId="167" fontId="10" fillId="12" borderId="0" xfId="16" applyNumberFormat="1" applyFont="1" applyFill="1" applyBorder="1" applyAlignment="1">
      <alignment vertical="center"/>
    </xf>
    <xf numFmtId="171" fontId="25" fillId="12" borderId="42" xfId="14" applyNumberFormat="1" applyFont="1" applyFill="1" applyBorder="1" applyAlignment="1">
      <alignment vertical="center"/>
    </xf>
    <xf numFmtId="171" fontId="25" fillId="10" borderId="42" xfId="14" applyNumberFormat="1" applyFont="1" applyFill="1" applyBorder="1" applyAlignment="1">
      <alignment vertical="center"/>
    </xf>
    <xf numFmtId="0" fontId="25" fillId="0" borderId="0" xfId="9" applyFont="1" applyFill="1" applyBorder="1" applyAlignment="1">
      <alignment vertical="center"/>
    </xf>
    <xf numFmtId="171" fontId="25" fillId="12" borderId="0" xfId="14" applyNumberFormat="1" applyFont="1" applyFill="1" applyBorder="1" applyAlignment="1">
      <alignment vertical="center"/>
    </xf>
    <xf numFmtId="177" fontId="25" fillId="0" borderId="43" xfId="14" applyNumberFormat="1" applyFont="1" applyFill="1" applyBorder="1" applyAlignment="1">
      <alignment vertical="center"/>
    </xf>
    <xf numFmtId="0" fontId="35" fillId="0" borderId="43" xfId="10" applyFont="1" applyFill="1" applyBorder="1" applyAlignment="1">
      <alignment horizontal="center" vertical="center"/>
    </xf>
    <xf numFmtId="49" fontId="26" fillId="0" borderId="43" xfId="10" applyNumberFormat="1" applyFont="1" applyFill="1" applyBorder="1" applyAlignment="1">
      <alignment horizontal="center" vertical="center" wrapText="1"/>
    </xf>
    <xf numFmtId="0" fontId="31" fillId="0" borderId="0" xfId="0" applyFont="1" applyFill="1" applyAlignment="1">
      <alignment horizontal="center" vertical="center"/>
    </xf>
    <xf numFmtId="167" fontId="18" fillId="12" borderId="43" xfId="16" applyNumberFormat="1" applyFont="1" applyFill="1" applyBorder="1" applyAlignment="1">
      <alignment vertical="center"/>
    </xf>
    <xf numFmtId="167" fontId="18" fillId="0" borderId="43" xfId="16" applyNumberFormat="1" applyFont="1" applyFill="1" applyBorder="1" applyAlignment="1">
      <alignment vertical="center"/>
    </xf>
    <xf numFmtId="171" fontId="38" fillId="11" borderId="43" xfId="14" applyNumberFormat="1" applyFont="1" applyFill="1" applyBorder="1" applyAlignment="1">
      <alignment vertical="center"/>
    </xf>
    <xf numFmtId="171" fontId="18" fillId="12" borderId="43" xfId="14" applyNumberFormat="1" applyFont="1" applyFill="1" applyBorder="1" applyAlignment="1">
      <alignment horizontal="center" vertical="center"/>
    </xf>
    <xf numFmtId="171" fontId="18" fillId="0" borderId="43" xfId="14" applyNumberFormat="1" applyFont="1" applyFill="1" applyBorder="1" applyAlignment="1">
      <alignment horizontal="center" vertical="center"/>
    </xf>
    <xf numFmtId="171" fontId="26" fillId="11" borderId="43" xfId="14" applyNumberFormat="1" applyFont="1" applyFill="1" applyBorder="1" applyAlignment="1">
      <alignment horizontal="center" vertical="center"/>
    </xf>
    <xf numFmtId="167" fontId="18" fillId="12" borderId="43" xfId="16" applyNumberFormat="1" applyFont="1" applyFill="1" applyBorder="1" applyAlignment="1">
      <alignment horizontal="center" vertical="center"/>
    </xf>
    <xf numFmtId="167" fontId="18" fillId="0" borderId="43" xfId="16" applyNumberFormat="1" applyFont="1" applyFill="1" applyBorder="1" applyAlignment="1">
      <alignment horizontal="center" vertical="center"/>
    </xf>
    <xf numFmtId="0" fontId="26" fillId="11" borderId="43" xfId="0" applyFont="1" applyFill="1" applyBorder="1" applyAlignment="1">
      <alignment horizontal="center" vertical="center"/>
    </xf>
    <xf numFmtId="0" fontId="25" fillId="10" borderId="43" xfId="0" applyFont="1" applyFill="1" applyBorder="1" applyAlignment="1">
      <alignment horizontal="center" vertical="center"/>
    </xf>
    <xf numFmtId="0" fontId="1" fillId="0" borderId="0" xfId="0" applyFont="1" applyFill="1" applyBorder="1" applyAlignment="1">
      <alignment horizontal="left" vertical="center" wrapText="1"/>
    </xf>
    <xf numFmtId="171" fontId="10" fillId="4" borderId="1" xfId="5" applyNumberFormat="1" applyFont="1" applyFill="1" applyBorder="1" applyAlignment="1">
      <alignment vertical="center"/>
    </xf>
    <xf numFmtId="171" fontId="10" fillId="10" borderId="1" xfId="19" applyNumberFormat="1" applyFont="1" applyFill="1" applyBorder="1" applyAlignment="1">
      <alignment vertical="center"/>
    </xf>
    <xf numFmtId="171" fontId="10" fillId="10" borderId="1" xfId="5" applyNumberFormat="1" applyFont="1" applyFill="1" applyBorder="1" applyAlignment="1">
      <alignment vertical="center"/>
    </xf>
    <xf numFmtId="171" fontId="1" fillId="4" borderId="1" xfId="4" applyNumberFormat="1" applyFont="1" applyFill="1" applyBorder="1" applyAlignment="1">
      <alignment vertical="center"/>
    </xf>
    <xf numFmtId="171" fontId="1" fillId="10" borderId="1" xfId="19" applyNumberFormat="1" applyFont="1" applyFill="1" applyBorder="1" applyAlignment="1">
      <alignment vertical="center"/>
    </xf>
    <xf numFmtId="171" fontId="1" fillId="4" borderId="1" xfId="5" applyNumberFormat="1" applyFont="1" applyFill="1" applyBorder="1" applyAlignment="1">
      <alignment vertical="center"/>
    </xf>
    <xf numFmtId="171" fontId="1" fillId="10" borderId="1" xfId="5" applyNumberFormat="1" applyFont="1" applyFill="1" applyBorder="1" applyAlignment="1">
      <alignment vertical="center"/>
    </xf>
    <xf numFmtId="171" fontId="1" fillId="5" borderId="0" xfId="0" applyNumberFormat="1" applyFont="1" applyFill="1" applyAlignment="1">
      <alignment vertical="center"/>
    </xf>
    <xf numFmtId="171" fontId="10" fillId="5" borderId="1" xfId="5" applyNumberFormat="1" applyFont="1" applyFill="1" applyBorder="1" applyAlignment="1">
      <alignment vertical="center"/>
    </xf>
    <xf numFmtId="171" fontId="1" fillId="5" borderId="1" xfId="5" applyNumberFormat="1" applyFont="1" applyFill="1" applyBorder="1" applyAlignment="1">
      <alignment vertical="center"/>
    </xf>
    <xf numFmtId="182" fontId="10" fillId="5" borderId="1" xfId="3" applyNumberFormat="1" applyFont="1" applyFill="1" applyBorder="1" applyAlignment="1">
      <alignment vertical="center"/>
    </xf>
    <xf numFmtId="171" fontId="10" fillId="4" borderId="1" xfId="4" applyNumberFormat="1" applyFont="1" applyFill="1" applyBorder="1" applyAlignment="1">
      <alignment vertical="center"/>
    </xf>
    <xf numFmtId="171" fontId="1" fillId="9" borderId="1" xfId="5" applyNumberFormat="1" applyFont="1" applyFill="1" applyBorder="1" applyAlignment="1">
      <alignment vertical="center"/>
    </xf>
    <xf numFmtId="171" fontId="10" fillId="5" borderId="1" xfId="4" applyNumberFormat="1" applyFont="1" applyFill="1" applyBorder="1" applyAlignment="1">
      <alignment vertical="center"/>
    </xf>
    <xf numFmtId="187" fontId="10" fillId="4" borderId="1" xfId="5" applyNumberFormat="1" applyFont="1" applyFill="1" applyBorder="1" applyAlignment="1">
      <alignment vertical="center"/>
    </xf>
    <xf numFmtId="14" fontId="10" fillId="4" borderId="48" xfId="0" applyNumberFormat="1" applyFont="1" applyFill="1" applyBorder="1" applyAlignment="1">
      <alignment horizontal="center" vertical="center"/>
    </xf>
    <xf numFmtId="0" fontId="10" fillId="4" borderId="30" xfId="0" applyFont="1" applyFill="1" applyBorder="1" applyAlignment="1">
      <alignment horizontal="center" vertical="center"/>
    </xf>
    <xf numFmtId="0" fontId="28" fillId="7" borderId="30" xfId="0" applyFont="1" applyFill="1" applyBorder="1" applyAlignment="1">
      <alignment horizontal="center"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171" fontId="10" fillId="5" borderId="1" xfId="3" applyNumberFormat="1"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171" fontId="1" fillId="9" borderId="1" xfId="4" applyNumberFormat="1" applyFont="1" applyFill="1" applyBorder="1" applyAlignment="1">
      <alignment vertical="center"/>
    </xf>
    <xf numFmtId="0" fontId="1" fillId="5" borderId="0" xfId="0" applyFont="1" applyFill="1"/>
    <xf numFmtId="171" fontId="10" fillId="9" borderId="1" xfId="4" applyNumberFormat="1" applyFont="1" applyFill="1" applyBorder="1" applyAlignment="1">
      <alignment vertical="center"/>
    </xf>
    <xf numFmtId="171" fontId="1" fillId="5" borderId="1" xfId="4" applyNumberFormat="1" applyFont="1" applyFill="1" applyBorder="1" applyAlignment="1">
      <alignment vertical="center"/>
    </xf>
    <xf numFmtId="171" fontId="1" fillId="5" borderId="0" xfId="0" applyNumberFormat="1" applyFont="1" applyFill="1"/>
    <xf numFmtId="187" fontId="10" fillId="5" borderId="1" xfId="5" applyNumberFormat="1" applyFont="1" applyFill="1" applyBorder="1" applyAlignment="1">
      <alignment vertical="center"/>
    </xf>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 fillId="5" borderId="32" xfId="0" applyFont="1" applyFill="1" applyBorder="1" applyAlignment="1">
      <alignment vertical="center" wrapText="1"/>
    </xf>
    <xf numFmtId="0" fontId="1" fillId="5" borderId="34"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171" fontId="10" fillId="4" borderId="1" xfId="5" applyNumberFormat="1" applyFont="1" applyFill="1" applyBorder="1" applyAlignment="1">
      <alignment horizontal="right" vertical="center"/>
    </xf>
    <xf numFmtId="171" fontId="10" fillId="5" borderId="1" xfId="5" applyNumberFormat="1" applyFont="1" applyFill="1" applyBorder="1" applyAlignment="1">
      <alignment horizontal="right" vertical="center"/>
    </xf>
    <xf numFmtId="171" fontId="1" fillId="4" borderId="1" xfId="5" applyNumberFormat="1" applyFont="1" applyFill="1" applyBorder="1" applyAlignment="1">
      <alignment horizontal="right" vertical="center"/>
    </xf>
    <xf numFmtId="171" fontId="1" fillId="5" borderId="1" xfId="5" applyNumberFormat="1" applyFont="1" applyFill="1" applyBorder="1" applyAlignment="1">
      <alignment horizontal="right" vertical="center"/>
    </xf>
    <xf numFmtId="171" fontId="10" fillId="4" borderId="1" xfId="5" applyNumberFormat="1" applyFont="1" applyFill="1" applyBorder="1" applyAlignment="1">
      <alignment horizontal="center" vertical="center"/>
    </xf>
    <xf numFmtId="171" fontId="10" fillId="5" borderId="1" xfId="5" applyNumberFormat="1" applyFont="1" applyFill="1" applyBorder="1" applyAlignment="1">
      <alignment horizontal="center" vertical="center"/>
    </xf>
    <xf numFmtId="171" fontId="10" fillId="5" borderId="1" xfId="5" quotePrefix="1" applyNumberFormat="1" applyFont="1" applyFill="1" applyBorder="1" applyAlignment="1">
      <alignment horizontal="center" vertical="center"/>
    </xf>
    <xf numFmtId="14" fontId="10" fillId="4" borderId="20" xfId="0" applyNumberFormat="1" applyFont="1" applyFill="1" applyBorder="1" applyAlignment="1">
      <alignment horizontal="center" vertical="center"/>
    </xf>
    <xf numFmtId="14" fontId="10" fillId="8" borderId="20" xfId="0" applyNumberFormat="1" applyFont="1" applyFill="1" applyBorder="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165"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0" fontId="1" fillId="5" borderId="32" xfId="0" applyFont="1" applyFill="1" applyBorder="1" applyAlignment="1">
      <alignment vertical="center"/>
    </xf>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10" borderId="27" xfId="0" applyNumberFormat="1" applyFont="1" applyFill="1" applyBorder="1" applyAlignment="1">
      <alignment vertical="center" wrapText="1"/>
    </xf>
    <xf numFmtId="0" fontId="1" fillId="5" borderId="29" xfId="0" applyFont="1" applyFill="1" applyBorder="1" applyAlignment="1">
      <alignment vertical="center" wrapText="1"/>
    </xf>
    <xf numFmtId="171" fontId="1" fillId="5" borderId="28"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171" fontId="10" fillId="10" borderId="1" xfId="4" applyNumberFormat="1" applyFont="1" applyFill="1" applyBorder="1" applyAlignment="1">
      <alignment vertical="center"/>
    </xf>
    <xf numFmtId="0" fontId="10" fillId="5" borderId="31" xfId="0" applyFont="1" applyFill="1" applyBorder="1" applyAlignment="1">
      <alignment vertical="center" wrapText="1"/>
    </xf>
    <xf numFmtId="0" fontId="1" fillId="10" borderId="27" xfId="0" applyFont="1" applyFill="1" applyBorder="1" applyAlignment="1">
      <alignment vertical="center" wrapText="1"/>
    </xf>
    <xf numFmtId="0" fontId="1" fillId="5" borderId="28" xfId="0" applyFont="1" applyFill="1" applyBorder="1" applyAlignment="1">
      <alignment vertical="center" wrapText="1"/>
    </xf>
    <xf numFmtId="164" fontId="1" fillId="5" borderId="0" xfId="4" applyFont="1" applyFill="1" applyAlignment="1">
      <alignment vertical="center"/>
    </xf>
    <xf numFmtId="164" fontId="1" fillId="5" borderId="0" xfId="4" applyFont="1" applyFill="1"/>
    <xf numFmtId="0" fontId="1" fillId="5" borderId="49" xfId="0" applyFont="1" applyFill="1" applyBorder="1" applyAlignment="1">
      <alignment vertical="center"/>
    </xf>
    <xf numFmtId="188" fontId="1" fillId="10" borderId="49" xfId="0" applyNumberFormat="1" applyFont="1" applyFill="1" applyBorder="1" applyAlignment="1">
      <alignment vertical="center"/>
    </xf>
    <xf numFmtId="171" fontId="1" fillId="5" borderId="49" xfId="0" applyNumberFormat="1" applyFont="1" applyFill="1" applyBorder="1" applyAlignment="1">
      <alignment vertical="center"/>
    </xf>
    <xf numFmtId="173" fontId="1" fillId="10" borderId="0" xfId="16" applyNumberFormat="1" applyFont="1" applyFill="1" applyBorder="1" applyAlignment="1">
      <alignment horizontal="right" vertical="center"/>
    </xf>
    <xf numFmtId="173" fontId="10" fillId="10" borderId="0" xfId="16" applyNumberFormat="1" applyFont="1" applyFill="1" applyBorder="1" applyAlignment="1">
      <alignment horizontal="right" vertical="center"/>
    </xf>
    <xf numFmtId="182" fontId="24" fillId="12" borderId="42" xfId="3" applyNumberFormat="1" applyFont="1" applyFill="1" applyBorder="1" applyAlignment="1">
      <alignment vertical="center"/>
    </xf>
    <xf numFmtId="182" fontId="24" fillId="10" borderId="42" xfId="3" applyNumberFormat="1" applyFont="1" applyFill="1" applyBorder="1" applyAlignment="1">
      <alignment vertical="center"/>
    </xf>
    <xf numFmtId="173" fontId="1" fillId="10" borderId="42" xfId="16" applyNumberFormat="1" applyFont="1" applyFill="1" applyBorder="1" applyAlignment="1">
      <alignment horizontal="right" vertical="center"/>
    </xf>
    <xf numFmtId="0" fontId="25" fillId="10" borderId="43" xfId="0" applyFont="1" applyFill="1" applyBorder="1" applyAlignment="1">
      <alignment vertical="center"/>
    </xf>
    <xf numFmtId="182" fontId="25" fillId="12" borderId="43" xfId="3" applyNumberFormat="1" applyFont="1" applyFill="1" applyBorder="1" applyAlignment="1">
      <alignment vertical="center"/>
    </xf>
    <xf numFmtId="182" fontId="25" fillId="10" borderId="43" xfId="3" applyNumberFormat="1" applyFont="1" applyFill="1" applyBorder="1" applyAlignment="1">
      <alignment vertical="center"/>
    </xf>
    <xf numFmtId="173" fontId="10" fillId="10" borderId="43" xfId="16" applyNumberFormat="1" applyFont="1" applyFill="1" applyBorder="1" applyAlignment="1">
      <alignment horizontal="right" vertical="center"/>
    </xf>
    <xf numFmtId="3" fontId="24" fillId="10" borderId="42" xfId="0" applyNumberFormat="1" applyFont="1" applyFill="1" applyBorder="1" applyAlignment="1">
      <alignment horizontal="right" vertical="center"/>
    </xf>
    <xf numFmtId="167" fontId="24" fillId="10" borderId="42" xfId="16" applyNumberFormat="1" applyFont="1" applyFill="1" applyBorder="1" applyAlignment="1">
      <alignment vertical="center"/>
    </xf>
    <xf numFmtId="3" fontId="25" fillId="12" borderId="43" xfId="0" applyNumberFormat="1" applyFont="1" applyFill="1" applyBorder="1" applyAlignment="1">
      <alignment horizontal="right" vertical="center"/>
    </xf>
    <xf numFmtId="3" fontId="25" fillId="10" borderId="43" xfId="0" applyNumberFormat="1" applyFont="1" applyFill="1" applyBorder="1" applyAlignment="1">
      <alignment horizontal="right" vertical="center"/>
    </xf>
    <xf numFmtId="0" fontId="1" fillId="10" borderId="42" xfId="0" applyFont="1" applyFill="1" applyBorder="1" applyAlignment="1">
      <alignment horizontal="left" vertical="center"/>
    </xf>
    <xf numFmtId="176" fontId="24" fillId="12" borderId="42" xfId="0" applyNumberFormat="1" applyFont="1" applyFill="1" applyBorder="1" applyAlignment="1">
      <alignment vertical="center"/>
    </xf>
    <xf numFmtId="0" fontId="25" fillId="10" borderId="43" xfId="0" applyFont="1" applyFill="1" applyBorder="1" applyAlignment="1">
      <alignment horizontal="left" vertical="center"/>
    </xf>
    <xf numFmtId="176" fontId="25" fillId="12" borderId="43" xfId="0" applyNumberFormat="1" applyFont="1" applyFill="1" applyBorder="1" applyAlignment="1">
      <alignment vertical="center"/>
    </xf>
    <xf numFmtId="176" fontId="25" fillId="10" borderId="43" xfId="0" applyNumberFormat="1" applyFont="1" applyFill="1" applyBorder="1" applyAlignment="1">
      <alignment vertical="center"/>
    </xf>
    <xf numFmtId="167" fontId="25" fillId="10" borderId="43" xfId="16" applyNumberFormat="1" applyFont="1" applyFill="1" applyBorder="1" applyAlignment="1">
      <alignment vertical="center"/>
    </xf>
    <xf numFmtId="167" fontId="24" fillId="12" borderId="0" xfId="16" applyNumberFormat="1" applyFont="1" applyFill="1" applyBorder="1" applyAlignment="1">
      <alignment vertical="center"/>
    </xf>
    <xf numFmtId="167" fontId="25" fillId="12" borderId="43" xfId="16" applyNumberFormat="1" applyFont="1" applyFill="1" applyBorder="1" applyAlignment="1">
      <alignment vertical="center"/>
    </xf>
    <xf numFmtId="167" fontId="1" fillId="10" borderId="0" xfId="16" applyNumberFormat="1" applyFont="1" applyFill="1" applyBorder="1" applyAlignment="1">
      <alignment vertical="center"/>
    </xf>
    <xf numFmtId="0" fontId="25" fillId="10" borderId="43" xfId="9" applyFont="1" applyFill="1" applyBorder="1" applyAlignment="1">
      <alignment horizontal="left" vertical="center"/>
    </xf>
    <xf numFmtId="173" fontId="1" fillId="10" borderId="43" xfId="16" applyNumberFormat="1" applyFont="1" applyFill="1" applyBorder="1" applyAlignment="1">
      <alignment horizontal="right" vertical="center"/>
    </xf>
    <xf numFmtId="176" fontId="1" fillId="12" borderId="0" xfId="0" applyNumberFormat="1" applyFont="1" applyFill="1" applyBorder="1" applyAlignment="1">
      <alignment vertical="center"/>
    </xf>
    <xf numFmtId="173" fontId="22" fillId="11" borderId="0" xfId="16" applyNumberFormat="1" applyFont="1" applyFill="1" applyBorder="1" applyAlignment="1">
      <alignment horizontal="right" vertical="center"/>
    </xf>
    <xf numFmtId="171" fontId="10" fillId="10" borderId="0" xfId="0" applyNumberFormat="1" applyFont="1" applyFill="1" applyBorder="1" applyAlignment="1">
      <alignment vertical="center"/>
    </xf>
    <xf numFmtId="173" fontId="22" fillId="10" borderId="0" xfId="16" applyNumberFormat="1" applyFont="1" applyFill="1" applyBorder="1" applyAlignment="1">
      <alignment horizontal="right" vertical="center"/>
    </xf>
    <xf numFmtId="171" fontId="6" fillId="10" borderId="0" xfId="0" applyNumberFormat="1" applyFont="1" applyFill="1" applyBorder="1" applyAlignment="1">
      <alignment vertical="center"/>
    </xf>
    <xf numFmtId="0" fontId="22" fillId="0" borderId="42" xfId="10" applyFont="1" applyFill="1" applyBorder="1" applyAlignment="1">
      <alignment vertical="center"/>
    </xf>
    <xf numFmtId="176" fontId="23" fillId="0" borderId="42" xfId="0" applyNumberFormat="1" applyFont="1" applyFill="1" applyBorder="1" applyAlignment="1">
      <alignment vertical="center"/>
    </xf>
    <xf numFmtId="178" fontId="23" fillId="0" borderId="42" xfId="0" applyNumberFormat="1" applyFont="1" applyFill="1" applyBorder="1" applyAlignment="1">
      <alignment vertical="center"/>
    </xf>
    <xf numFmtId="176" fontId="10" fillId="0" borderId="42" xfId="0" applyNumberFormat="1" applyFont="1" applyFill="1" applyBorder="1" applyAlignment="1">
      <alignment vertical="center"/>
    </xf>
    <xf numFmtId="178" fontId="10" fillId="0" borderId="42" xfId="0" applyNumberFormat="1" applyFont="1" applyFill="1" applyBorder="1" applyAlignment="1">
      <alignment vertical="center"/>
    </xf>
    <xf numFmtId="0" fontId="1" fillId="10" borderId="0" xfId="10" applyFont="1" applyFill="1" applyBorder="1" applyAlignment="1">
      <alignment vertical="center"/>
    </xf>
    <xf numFmtId="176" fontId="1" fillId="12" borderId="43" xfId="0" applyNumberFormat="1" applyFont="1" applyFill="1" applyBorder="1" applyAlignment="1">
      <alignment vertical="center"/>
    </xf>
    <xf numFmtId="178" fontId="1" fillId="12" borderId="43" xfId="0" applyNumberFormat="1" applyFont="1" applyFill="1" applyBorder="1" applyAlignment="1">
      <alignment vertical="center"/>
    </xf>
    <xf numFmtId="0" fontId="22" fillId="11" borderId="43" xfId="10" applyFont="1" applyFill="1" applyBorder="1" applyAlignment="1">
      <alignment vertical="center"/>
    </xf>
    <xf numFmtId="0" fontId="1" fillId="12" borderId="43" xfId="10" applyFont="1" applyFill="1" applyBorder="1" applyAlignment="1">
      <alignment vertical="center"/>
    </xf>
    <xf numFmtId="173" fontId="10" fillId="10" borderId="42" xfId="16" applyNumberFormat="1" applyFont="1" applyFill="1" applyBorder="1" applyAlignment="1">
      <alignment horizontal="right" vertical="center"/>
    </xf>
    <xf numFmtId="176" fontId="22" fillId="11" borderId="42" xfId="0" applyNumberFormat="1" applyFont="1" applyFill="1" applyBorder="1" applyAlignment="1">
      <alignment vertical="center"/>
    </xf>
    <xf numFmtId="173" fontId="22" fillId="11" borderId="42" xfId="16" applyNumberFormat="1" applyFont="1" applyFill="1" applyBorder="1" applyAlignment="1">
      <alignment horizontal="right" vertical="center"/>
    </xf>
    <xf numFmtId="0" fontId="25" fillId="0" borderId="0" xfId="0" applyFont="1" applyFill="1" applyAlignment="1">
      <alignment vertical="center"/>
    </xf>
    <xf numFmtId="0" fontId="22" fillId="0" borderId="0" xfId="0" applyFont="1" applyFill="1" applyAlignment="1">
      <alignment vertical="center"/>
    </xf>
    <xf numFmtId="176" fontId="22" fillId="0" borderId="42" xfId="0" applyNumberFormat="1" applyFont="1" applyFill="1" applyBorder="1" applyAlignment="1">
      <alignment vertical="center"/>
    </xf>
    <xf numFmtId="173" fontId="22" fillId="0" borderId="42" xfId="16" applyNumberFormat="1" applyFont="1" applyFill="1" applyBorder="1" applyAlignment="1">
      <alignment horizontal="right" vertical="center"/>
    </xf>
    <xf numFmtId="0" fontId="19" fillId="0" borderId="0" xfId="0" applyFont="1" applyFill="1" applyAlignment="1">
      <alignment vertical="center"/>
    </xf>
    <xf numFmtId="176" fontId="10" fillId="12" borderId="42" xfId="0" applyNumberFormat="1" applyFont="1" applyFill="1" applyBorder="1" applyAlignment="1">
      <alignment vertical="center"/>
    </xf>
    <xf numFmtId="171" fontId="10" fillId="0" borderId="42" xfId="0" applyNumberFormat="1" applyFont="1" applyFill="1" applyBorder="1" applyAlignment="1">
      <alignment vertical="center"/>
    </xf>
    <xf numFmtId="171" fontId="10" fillId="12" borderId="42" xfId="0" applyNumberFormat="1" applyFont="1" applyFill="1" applyBorder="1" applyAlignment="1">
      <alignment vertical="center"/>
    </xf>
    <xf numFmtId="0" fontId="10" fillId="10" borderId="43" xfId="0" applyFont="1" applyFill="1" applyBorder="1" applyAlignment="1">
      <alignment horizontal="left" vertical="center"/>
    </xf>
    <xf numFmtId="176" fontId="1" fillId="12" borderId="42" xfId="0" applyNumberFormat="1" applyFont="1" applyFill="1" applyBorder="1" applyAlignment="1">
      <alignment vertical="center"/>
    </xf>
    <xf numFmtId="0" fontId="1" fillId="10" borderId="42" xfId="0" applyFont="1" applyFill="1" applyBorder="1" applyAlignment="1">
      <alignment horizontal="left" vertical="center" wrapText="1"/>
    </xf>
    <xf numFmtId="0" fontId="1" fillId="10" borderId="43" xfId="0" applyFont="1" applyFill="1" applyBorder="1" applyAlignment="1">
      <alignment horizontal="left" vertical="center"/>
    </xf>
    <xf numFmtId="0" fontId="10" fillId="10" borderId="42" xfId="0" applyFont="1" applyFill="1" applyBorder="1" applyAlignment="1">
      <alignment horizontal="left" vertical="center"/>
    </xf>
    <xf numFmtId="38" fontId="7" fillId="10" borderId="0" xfId="0" applyNumberFormat="1" applyFont="1" applyFill="1" applyBorder="1" applyAlignment="1">
      <alignment vertical="center"/>
    </xf>
    <xf numFmtId="0" fontId="25" fillId="10" borderId="0" xfId="0" applyNumberFormat="1" applyFont="1" applyFill="1" applyBorder="1" applyAlignment="1">
      <alignment horizontal="center" vertical="center"/>
    </xf>
    <xf numFmtId="0" fontId="7" fillId="10" borderId="0" xfId="0" applyFont="1" applyFill="1" applyBorder="1" applyAlignment="1">
      <alignment vertical="center"/>
    </xf>
    <xf numFmtId="173" fontId="10" fillId="12" borderId="42" xfId="16" applyNumberFormat="1" applyFont="1" applyFill="1" applyBorder="1" applyAlignment="1">
      <alignment horizontal="right" vertical="center"/>
    </xf>
    <xf numFmtId="176" fontId="1" fillId="10" borderId="0" xfId="0" applyNumberFormat="1" applyFont="1" applyFill="1" applyBorder="1" applyAlignment="1">
      <alignment horizontal="right" vertical="center"/>
    </xf>
    <xf numFmtId="0" fontId="24" fillId="10" borderId="0" xfId="0" applyFont="1" applyFill="1" applyAlignment="1">
      <alignment horizontal="right" vertical="center"/>
    </xf>
    <xf numFmtId="190" fontId="1" fillId="10" borderId="0" xfId="0" applyNumberFormat="1" applyFont="1" applyFill="1" applyBorder="1" applyAlignment="1">
      <alignment horizontal="right" vertical="center"/>
    </xf>
    <xf numFmtId="167" fontId="1" fillId="10" borderId="0" xfId="16" applyNumberFormat="1" applyFont="1" applyFill="1" applyBorder="1" applyAlignment="1">
      <alignment horizontal="right" vertical="center"/>
    </xf>
    <xf numFmtId="0" fontId="24" fillId="10" borderId="0" xfId="0" applyFont="1" applyFill="1" applyBorder="1" applyAlignment="1">
      <alignment horizontal="right" vertical="center"/>
    </xf>
    <xf numFmtId="167" fontId="10" fillId="12" borderId="43" xfId="16" applyNumberFormat="1" applyFont="1" applyFill="1" applyBorder="1" applyAlignment="1">
      <alignment horizontal="right" vertical="center"/>
    </xf>
    <xf numFmtId="173" fontId="10" fillId="12" borderId="43" xfId="16" applyNumberFormat="1" applyFont="1" applyFill="1" applyBorder="1" applyAlignment="1">
      <alignment horizontal="right" vertical="center"/>
    </xf>
    <xf numFmtId="191" fontId="10" fillId="12" borderId="43" xfId="20" applyNumberFormat="1" applyFont="1" applyFill="1" applyBorder="1" applyAlignment="1">
      <alignment horizontal="right" vertical="center"/>
    </xf>
    <xf numFmtId="0" fontId="19" fillId="0" borderId="43" xfId="10" applyFont="1" applyFill="1" applyBorder="1" applyAlignment="1">
      <alignment vertical="center"/>
    </xf>
    <xf numFmtId="0" fontId="22" fillId="11" borderId="50" xfId="10" applyFont="1" applyFill="1" applyBorder="1" applyAlignment="1">
      <alignment vertical="center"/>
    </xf>
    <xf numFmtId="0" fontId="22" fillId="11" borderId="42" xfId="10" applyFont="1" applyFill="1" applyBorder="1" applyAlignment="1">
      <alignment vertical="center"/>
    </xf>
    <xf numFmtId="0" fontId="19" fillId="10" borderId="43" xfId="10" applyFont="1" applyFill="1" applyBorder="1" applyAlignment="1">
      <alignment vertical="center"/>
    </xf>
    <xf numFmtId="171" fontId="1" fillId="12" borderId="0" xfId="14" applyNumberFormat="1" applyFont="1" applyFill="1" applyBorder="1" applyAlignment="1">
      <alignment horizontal="right" vertical="center"/>
    </xf>
    <xf numFmtId="167" fontId="10" fillId="12" borderId="42" xfId="16" applyNumberFormat="1" applyFont="1" applyFill="1" applyBorder="1" applyAlignment="1">
      <alignment vertical="center"/>
    </xf>
    <xf numFmtId="167" fontId="10" fillId="12" borderId="43" xfId="16" applyNumberFormat="1" applyFont="1" applyFill="1" applyBorder="1" applyAlignment="1">
      <alignment vertical="center"/>
    </xf>
    <xf numFmtId="167" fontId="1" fillId="0" borderId="43" xfId="16" applyNumberFormat="1" applyFont="1" applyFill="1" applyBorder="1" applyAlignment="1">
      <alignment vertical="center"/>
    </xf>
    <xf numFmtId="0" fontId="1" fillId="0" borderId="42" xfId="12" applyFont="1" applyBorder="1" applyAlignment="1">
      <alignment vertical="center"/>
    </xf>
    <xf numFmtId="171" fontId="10" fillId="12" borderId="42" xfId="14" applyNumberFormat="1" applyFont="1" applyFill="1" applyBorder="1" applyAlignment="1">
      <alignment vertical="center"/>
    </xf>
    <xf numFmtId="0" fontId="16" fillId="7" borderId="54" xfId="10" applyFont="1" applyFill="1" applyBorder="1" applyAlignment="1" applyProtection="1">
      <alignment horizontal="center" vertical="center" wrapText="1"/>
    </xf>
    <xf numFmtId="0" fontId="16" fillId="7" borderId="55" xfId="10" applyFont="1" applyFill="1" applyBorder="1" applyAlignment="1" applyProtection="1">
      <alignment horizontal="center" vertical="center" wrapText="1"/>
    </xf>
    <xf numFmtId="180" fontId="16" fillId="7" borderId="55" xfId="13" applyNumberFormat="1" applyFont="1" applyFill="1" applyBorder="1" applyAlignment="1" applyProtection="1">
      <alignment horizontal="center" vertical="center" wrapText="1"/>
    </xf>
    <xf numFmtId="0" fontId="1" fillId="10" borderId="0" xfId="0" applyFont="1" applyFill="1" applyAlignment="1">
      <alignment horizontal="center" vertical="center"/>
    </xf>
    <xf numFmtId="0" fontId="1" fillId="0" borderId="0" xfId="12" applyFont="1" applyAlignment="1">
      <alignment vertical="center" wrapText="1"/>
    </xf>
    <xf numFmtId="0" fontId="1" fillId="10" borderId="42" xfId="0" applyFont="1" applyFill="1" applyBorder="1" applyAlignment="1">
      <alignment vertical="center"/>
    </xf>
    <xf numFmtId="0" fontId="1" fillId="10" borderId="56" xfId="0" applyFont="1" applyFill="1" applyBorder="1" applyAlignment="1">
      <alignment vertical="center"/>
    </xf>
    <xf numFmtId="0" fontId="1" fillId="10" borderId="56" xfId="0" applyFont="1" applyFill="1" applyBorder="1" applyAlignment="1">
      <alignment horizontal="center" vertical="center"/>
    </xf>
    <xf numFmtId="0" fontId="1" fillId="10" borderId="0" xfId="0" applyFont="1" applyFill="1" applyBorder="1" applyAlignment="1">
      <alignment horizontal="right" vertical="center"/>
    </xf>
    <xf numFmtId="182" fontId="1" fillId="10" borderId="0" xfId="3" applyNumberFormat="1" applyFont="1" applyFill="1" applyBorder="1" applyAlignment="1">
      <alignment vertical="center"/>
    </xf>
    <xf numFmtId="182" fontId="10" fillId="10" borderId="56" xfId="3" applyNumberFormat="1" applyFont="1" applyFill="1" applyBorder="1" applyAlignment="1">
      <alignment vertical="center"/>
    </xf>
    <xf numFmtId="182" fontId="1" fillId="10" borderId="56" xfId="3" applyNumberFormat="1" applyFont="1" applyFill="1" applyBorder="1" applyAlignment="1">
      <alignment vertical="center"/>
    </xf>
    <xf numFmtId="0" fontId="10" fillId="10" borderId="58" xfId="0" applyFont="1" applyFill="1" applyBorder="1" applyAlignment="1">
      <alignment vertical="center"/>
    </xf>
    <xf numFmtId="182" fontId="10" fillId="10" borderId="43" xfId="3" applyNumberFormat="1" applyFont="1" applyFill="1" applyBorder="1" applyAlignment="1">
      <alignment vertical="center"/>
    </xf>
    <xf numFmtId="182" fontId="10" fillId="10" borderId="59" xfId="3" applyNumberFormat="1" applyFont="1" applyFill="1" applyBorder="1" applyAlignment="1">
      <alignment vertical="center"/>
    </xf>
    <xf numFmtId="0" fontId="1" fillId="10" borderId="57" xfId="0" applyFont="1" applyFill="1" applyBorder="1" applyAlignment="1">
      <alignment horizontal="right" vertical="center"/>
    </xf>
    <xf numFmtId="182" fontId="1" fillId="10" borderId="42" xfId="3" applyNumberFormat="1" applyFont="1" applyFill="1" applyBorder="1" applyAlignment="1">
      <alignment vertical="center"/>
    </xf>
    <xf numFmtId="182" fontId="1" fillId="10" borderId="60" xfId="3" applyNumberFormat="1" applyFont="1" applyFill="1" applyBorder="1" applyAlignment="1">
      <alignment vertical="center"/>
    </xf>
    <xf numFmtId="0" fontId="41" fillId="0" borderId="0" xfId="0" applyFont="1" applyAlignment="1">
      <alignment vertical="center"/>
    </xf>
    <xf numFmtId="0" fontId="40" fillId="10" borderId="42" xfId="9" applyFont="1" applyFill="1" applyBorder="1" applyAlignment="1">
      <alignment vertical="center"/>
    </xf>
    <xf numFmtId="0" fontId="1" fillId="10" borderId="0" xfId="9" applyFont="1" applyFill="1" applyAlignment="1">
      <alignment vertical="center"/>
    </xf>
    <xf numFmtId="0" fontId="40" fillId="10" borderId="0" xfId="0" applyFont="1" applyFill="1" applyAlignment="1">
      <alignment vertical="center"/>
    </xf>
    <xf numFmtId="0" fontId="24" fillId="10" borderId="43" xfId="0" applyFont="1" applyFill="1" applyBorder="1" applyAlignment="1">
      <alignment horizontal="left" vertical="center"/>
    </xf>
    <xf numFmtId="173" fontId="1" fillId="0" borderId="0" xfId="16" applyNumberFormat="1" applyFont="1" applyFill="1" applyBorder="1" applyAlignment="1">
      <alignment horizontal="right" vertical="center"/>
    </xf>
    <xf numFmtId="3" fontId="25" fillId="12" borderId="0" xfId="0" applyNumberFormat="1" applyFont="1" applyFill="1" applyBorder="1" applyAlignment="1">
      <alignment horizontal="right" vertical="center"/>
    </xf>
    <xf numFmtId="3" fontId="25" fillId="12" borderId="42" xfId="0" applyNumberFormat="1" applyFont="1" applyFill="1" applyBorder="1" applyAlignment="1">
      <alignment horizontal="right" vertical="center"/>
    </xf>
    <xf numFmtId="167" fontId="25" fillId="12" borderId="0" xfId="16" applyNumberFormat="1" applyFont="1" applyFill="1" applyAlignment="1">
      <alignment vertical="center"/>
    </xf>
    <xf numFmtId="167" fontId="25" fillId="12" borderId="42" xfId="16" applyNumberFormat="1" applyFont="1" applyFill="1" applyBorder="1" applyAlignment="1">
      <alignment vertical="center"/>
    </xf>
    <xf numFmtId="0" fontId="24" fillId="0" borderId="0" xfId="12" applyFont="1" applyBorder="1" applyAlignment="1">
      <alignment vertical="center" wrapText="1"/>
    </xf>
    <xf numFmtId="186" fontId="16" fillId="0" borderId="26" xfId="11" applyNumberFormat="1" applyFont="1" applyFill="1" applyBorder="1" applyAlignment="1" applyProtection="1">
      <alignment vertical="center"/>
    </xf>
    <xf numFmtId="17" fontId="25" fillId="12" borderId="42" xfId="0" applyNumberFormat="1" applyFont="1" applyFill="1" applyBorder="1" applyAlignment="1">
      <alignment horizontal="center" vertical="center"/>
    </xf>
    <xf numFmtId="17" fontId="25" fillId="0" borderId="42" xfId="0" applyNumberFormat="1" applyFont="1" applyFill="1" applyBorder="1" applyAlignment="1">
      <alignment horizontal="center" vertical="center"/>
    </xf>
    <xf numFmtId="17" fontId="10" fillId="0" borderId="42" xfId="10" applyNumberFormat="1" applyFont="1" applyFill="1" applyBorder="1" applyAlignment="1">
      <alignment horizontal="center" vertical="center"/>
    </xf>
    <xf numFmtId="17" fontId="10" fillId="10" borderId="42" xfId="10" applyNumberFormat="1" applyFont="1" applyFill="1" applyBorder="1" applyAlignment="1">
      <alignment horizontal="center" vertical="center"/>
    </xf>
    <xf numFmtId="17" fontId="10" fillId="10" borderId="43" xfId="0" applyNumberFormat="1" applyFont="1" applyFill="1" applyBorder="1" applyAlignment="1">
      <alignment horizontal="center" vertical="center"/>
    </xf>
    <xf numFmtId="0" fontId="25" fillId="12" borderId="43" xfId="0" applyFont="1" applyFill="1" applyBorder="1" applyAlignment="1">
      <alignment vertical="center"/>
    </xf>
    <xf numFmtId="0" fontId="25" fillId="12" borderId="43" xfId="0" applyFont="1" applyFill="1" applyBorder="1" applyAlignment="1">
      <alignment horizontal="right" vertical="center"/>
    </xf>
    <xf numFmtId="0" fontId="25" fillId="12" borderId="59" xfId="0" applyFont="1" applyFill="1" applyBorder="1" applyAlignment="1">
      <alignment horizontal="right" vertical="center"/>
    </xf>
    <xf numFmtId="186" fontId="16" fillId="0" borderId="0" xfId="11" applyNumberFormat="1" applyFont="1" applyFill="1" applyBorder="1" applyAlignment="1" applyProtection="1">
      <alignment vertical="center"/>
    </xf>
    <xf numFmtId="171" fontId="1" fillId="4"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4" borderId="1" xfId="4" applyNumberFormat="1" applyFont="1" applyFill="1" applyBorder="1" applyAlignment="1">
      <alignment horizontal="right" vertical="center"/>
    </xf>
    <xf numFmtId="171" fontId="10" fillId="5" borderId="1" xfId="3" applyNumberFormat="1" applyFont="1" applyFill="1" applyBorder="1" applyAlignment="1">
      <alignment horizontal="right" vertical="center"/>
    </xf>
    <xf numFmtId="0" fontId="1" fillId="5" borderId="0" xfId="0" applyFont="1" applyFill="1" applyAlignment="1">
      <alignment horizontal="right" vertical="center"/>
    </xf>
    <xf numFmtId="171" fontId="10" fillId="9" borderId="1" xfId="4" applyNumberFormat="1" applyFont="1" applyFill="1" applyBorder="1" applyAlignment="1">
      <alignment horizontal="right" vertical="center"/>
    </xf>
    <xf numFmtId="171" fontId="1" fillId="9" borderId="1" xfId="3" applyNumberFormat="1" applyFont="1" applyFill="1" applyBorder="1" applyAlignment="1">
      <alignment horizontal="right" vertical="center"/>
    </xf>
    <xf numFmtId="171" fontId="1" fillId="5" borderId="1" xfId="3" applyNumberFormat="1" applyFont="1" applyFill="1" applyBorder="1" applyAlignment="1">
      <alignment horizontal="right" vertical="center"/>
    </xf>
    <xf numFmtId="171" fontId="1" fillId="5" borderId="1" xfId="4" applyNumberFormat="1" applyFont="1" applyFill="1" applyBorder="1" applyAlignment="1">
      <alignment horizontal="right" vertical="center"/>
    </xf>
    <xf numFmtId="171" fontId="10" fillId="5" borderId="1" xfId="4" applyNumberFormat="1" applyFont="1" applyFill="1" applyBorder="1" applyAlignment="1">
      <alignment horizontal="right" vertical="center"/>
    </xf>
    <xf numFmtId="0" fontId="1" fillId="5" borderId="0" xfId="0" applyFont="1" applyFill="1" applyAlignment="1">
      <alignment horizontal="right"/>
    </xf>
    <xf numFmtId="0" fontId="24" fillId="10" borderId="0" xfId="0" applyFont="1" applyFill="1" applyAlignment="1">
      <alignment horizontal="center" vertical="center"/>
    </xf>
    <xf numFmtId="0" fontId="25" fillId="0" borderId="42" xfId="10" applyFont="1" applyFill="1" applyBorder="1" applyAlignment="1">
      <alignment horizontal="center" vertical="center"/>
    </xf>
    <xf numFmtId="0" fontId="43" fillId="10" borderId="0" xfId="15" applyFont="1" applyFill="1" applyBorder="1" applyAlignment="1">
      <alignment horizontal="center" vertical="center"/>
    </xf>
    <xf numFmtId="180" fontId="16" fillId="7" borderId="61" xfId="13" applyNumberFormat="1" applyFont="1" applyFill="1" applyBorder="1" applyAlignment="1" applyProtection="1">
      <alignment horizontal="center" vertical="center" wrapText="1"/>
    </xf>
    <xf numFmtId="171" fontId="24" fillId="12" borderId="0" xfId="9" applyNumberFormat="1" applyFont="1" applyFill="1" applyBorder="1" applyAlignment="1">
      <alignment horizontal="right" vertical="center"/>
    </xf>
    <xf numFmtId="171" fontId="24" fillId="10" borderId="0" xfId="9" applyNumberFormat="1" applyFont="1" applyFill="1" applyBorder="1" applyAlignment="1">
      <alignment horizontal="right" vertical="center"/>
    </xf>
    <xf numFmtId="171" fontId="25" fillId="12" borderId="0" xfId="9" applyNumberFormat="1" applyFont="1" applyFill="1" applyBorder="1" applyAlignment="1">
      <alignment horizontal="right" vertical="center"/>
    </xf>
    <xf numFmtId="171" fontId="25" fillId="10" borderId="0" xfId="9" applyNumberFormat="1" applyFont="1" applyFill="1" applyBorder="1" applyAlignment="1">
      <alignment horizontal="right" vertical="center"/>
    </xf>
    <xf numFmtId="0" fontId="24" fillId="12" borderId="42" xfId="0" applyFont="1" applyFill="1" applyBorder="1" applyAlignment="1">
      <alignment horizontal="right" vertical="center"/>
    </xf>
    <xf numFmtId="0" fontId="24" fillId="10" borderId="42" xfId="0" applyFont="1" applyFill="1" applyBorder="1" applyAlignment="1">
      <alignment horizontal="right" vertical="center"/>
    </xf>
    <xf numFmtId="171" fontId="25" fillId="12" borderId="43" xfId="9" applyNumberFormat="1" applyFont="1" applyFill="1" applyBorder="1" applyAlignment="1">
      <alignment horizontal="right" vertical="center"/>
    </xf>
    <xf numFmtId="167" fontId="25" fillId="10" borderId="43" xfId="16" applyNumberFormat="1" applyFont="1" applyFill="1" applyBorder="1" applyAlignment="1">
      <alignment horizontal="right" vertical="center"/>
    </xf>
    <xf numFmtId="171" fontId="25" fillId="10" borderId="43" xfId="9" applyNumberFormat="1" applyFont="1" applyFill="1" applyBorder="1" applyAlignment="1">
      <alignment horizontal="right" vertical="center"/>
    </xf>
    <xf numFmtId="0" fontId="0" fillId="10" borderId="42" xfId="0" applyFill="1" applyBorder="1" applyAlignment="1">
      <alignment horizontal="right" vertical="center"/>
    </xf>
    <xf numFmtId="176" fontId="10" fillId="12" borderId="42" xfId="0" applyNumberFormat="1" applyFont="1" applyFill="1" applyBorder="1" applyAlignment="1">
      <alignment horizontal="right" vertical="center"/>
    </xf>
    <xf numFmtId="176" fontId="24" fillId="0" borderId="0" xfId="10" applyNumberFormat="1" applyFont="1" applyFill="1" applyAlignment="1">
      <alignment horizontal="right" vertical="center"/>
    </xf>
    <xf numFmtId="176" fontId="1" fillId="12" borderId="0" xfId="10" applyNumberFormat="1" applyFont="1" applyFill="1" applyAlignment="1">
      <alignment vertical="center"/>
    </xf>
    <xf numFmtId="176" fontId="1" fillId="0" borderId="0" xfId="10" applyNumberFormat="1" applyFont="1" applyFill="1" applyAlignment="1">
      <alignment vertical="center"/>
    </xf>
    <xf numFmtId="176" fontId="24" fillId="12" borderId="0" xfId="10" applyNumberFormat="1" applyFont="1" applyFill="1" applyAlignment="1">
      <alignment vertical="center"/>
    </xf>
    <xf numFmtId="176" fontId="24" fillId="0" borderId="0" xfId="10" applyNumberFormat="1" applyFont="1" applyFill="1" applyAlignment="1">
      <alignment vertical="center"/>
    </xf>
    <xf numFmtId="176" fontId="24" fillId="10" borderId="0" xfId="10" applyNumberFormat="1" applyFont="1" applyFill="1" applyAlignment="1">
      <alignment vertical="center"/>
    </xf>
    <xf numFmtId="176" fontId="22" fillId="11" borderId="0" xfId="10" applyNumberFormat="1" applyFont="1" applyFill="1" applyAlignment="1">
      <alignment vertical="center"/>
    </xf>
    <xf numFmtId="176" fontId="1" fillId="0" borderId="0" xfId="0" applyNumberFormat="1" applyFont="1" applyFill="1" applyBorder="1" applyAlignment="1">
      <alignment horizontal="right" vertical="center"/>
    </xf>
    <xf numFmtId="176" fontId="1" fillId="0" borderId="42" xfId="0" applyNumberFormat="1" applyFont="1" applyFill="1" applyBorder="1" applyAlignment="1">
      <alignment horizontal="right" vertical="center"/>
    </xf>
    <xf numFmtId="0" fontId="43" fillId="10" borderId="53" xfId="15" applyFont="1" applyFill="1" applyBorder="1" applyAlignment="1">
      <alignment horizontal="center" vertical="center"/>
    </xf>
    <xf numFmtId="180" fontId="16" fillId="7" borderId="68" xfId="13" applyNumberFormat="1" applyFont="1" applyFill="1" applyBorder="1" applyAlignment="1" applyProtection="1">
      <alignment horizontal="center" vertical="center" wrapText="1"/>
    </xf>
    <xf numFmtId="0" fontId="1" fillId="10" borderId="0" xfId="9" applyFill="1" applyAlignment="1">
      <alignment vertical="center"/>
    </xf>
    <xf numFmtId="0" fontId="1" fillId="0" borderId="0" xfId="9" applyAlignment="1">
      <alignment vertical="center"/>
    </xf>
    <xf numFmtId="0" fontId="1" fillId="0" borderId="0" xfId="9" applyAlignment="1">
      <alignment horizontal="center" vertical="center"/>
    </xf>
    <xf numFmtId="0" fontId="42" fillId="0" borderId="0" xfId="10" applyFont="1" applyAlignment="1">
      <alignment horizontal="center" vertical="center"/>
    </xf>
    <xf numFmtId="0" fontId="12" fillId="0" borderId="0" xfId="10" applyFont="1" applyAlignment="1">
      <alignment vertical="center"/>
    </xf>
    <xf numFmtId="0" fontId="12" fillId="5" borderId="0" xfId="10" applyFont="1" applyFill="1" applyBorder="1" applyAlignment="1">
      <alignment vertical="center"/>
    </xf>
    <xf numFmtId="0" fontId="1" fillId="0" borderId="0" xfId="9" applyFill="1" applyAlignment="1">
      <alignment vertical="center"/>
    </xf>
    <xf numFmtId="0" fontId="24" fillId="0" borderId="41" xfId="9" applyFont="1" applyFill="1" applyBorder="1" applyAlignment="1">
      <alignment vertical="center"/>
    </xf>
    <xf numFmtId="0" fontId="24" fillId="0" borderId="41" xfId="10" applyFont="1" applyFill="1" applyBorder="1" applyAlignment="1">
      <alignment vertical="center"/>
    </xf>
    <xf numFmtId="0" fontId="1" fillId="0" borderId="0" xfId="9" applyBorder="1" applyAlignment="1">
      <alignment vertical="center"/>
    </xf>
    <xf numFmtId="0" fontId="10" fillId="0" borderId="0" xfId="9" applyFont="1" applyBorder="1" applyAlignment="1">
      <alignment vertical="center"/>
    </xf>
    <xf numFmtId="0" fontId="1" fillId="5" borderId="31" xfId="0" applyFont="1" applyFill="1" applyBorder="1" applyAlignment="1">
      <alignment vertical="center" wrapText="1"/>
    </xf>
    <xf numFmtId="176" fontId="1" fillId="0" borderId="43" xfId="0" applyNumberFormat="1" applyFont="1" applyFill="1" applyBorder="1" applyAlignment="1">
      <alignment horizontal="right" vertical="center"/>
    </xf>
    <xf numFmtId="173" fontId="10" fillId="10" borderId="43" xfId="16" applyNumberFormat="1" applyFont="1" applyFill="1" applyBorder="1" applyAlignment="1">
      <alignment horizontal="center" vertical="center"/>
    </xf>
    <xf numFmtId="173" fontId="1" fillId="10" borderId="43" xfId="16" applyNumberFormat="1" applyFont="1" applyFill="1" applyBorder="1" applyAlignment="1">
      <alignment horizontal="center" vertical="center"/>
    </xf>
    <xf numFmtId="173" fontId="1" fillId="10" borderId="0" xfId="16" applyNumberFormat="1" applyFont="1" applyFill="1" applyBorder="1" applyAlignment="1">
      <alignment horizontal="center" vertical="center"/>
    </xf>
    <xf numFmtId="176" fontId="24" fillId="12" borderId="0" xfId="10" applyNumberFormat="1" applyFont="1" applyFill="1" applyAlignment="1">
      <alignment horizontal="right" vertical="center"/>
    </xf>
    <xf numFmtId="176" fontId="1" fillId="12" borderId="0" xfId="10" applyNumberFormat="1" applyFont="1" applyFill="1" applyAlignment="1">
      <alignment horizontal="right" vertical="center"/>
    </xf>
    <xf numFmtId="0" fontId="25" fillId="10" borderId="0" xfId="0" applyFont="1" applyFill="1" applyBorder="1" applyAlignment="1">
      <alignment horizontal="center" vertical="center" wrapText="1"/>
    </xf>
    <xf numFmtId="0" fontId="25" fillId="10" borderId="42" xfId="0" applyFont="1" applyFill="1" applyBorder="1" applyAlignment="1">
      <alignment horizontal="center" vertical="center" wrapText="1"/>
    </xf>
    <xf numFmtId="0" fontId="22" fillId="11" borderId="42" xfId="0" applyFont="1" applyFill="1" applyBorder="1" applyAlignment="1">
      <alignment horizontal="center" vertical="center"/>
    </xf>
    <xf numFmtId="0" fontId="22" fillId="11" borderId="0" xfId="0" applyFont="1" applyFill="1" applyAlignment="1">
      <alignment horizontal="center" vertical="center"/>
    </xf>
    <xf numFmtId="0" fontId="24" fillId="10" borderId="0" xfId="12" applyFont="1" applyFill="1" applyAlignment="1">
      <alignment horizontal="left" vertical="center" wrapText="1"/>
    </xf>
    <xf numFmtId="0" fontId="24" fillId="0" borderId="0" xfId="12" applyFont="1" applyBorder="1" applyAlignment="1">
      <alignment horizontal="left" vertical="center" wrapText="1"/>
    </xf>
    <xf numFmtId="0" fontId="22" fillId="11" borderId="0" xfId="12" applyFont="1" applyFill="1" applyAlignment="1">
      <alignment horizontal="center" vertical="center"/>
    </xf>
    <xf numFmtId="17" fontId="25" fillId="10" borderId="0" xfId="0" applyNumberFormat="1" applyFont="1" applyFill="1" applyBorder="1" applyAlignment="1">
      <alignment horizontal="center" vertical="center"/>
    </xf>
    <xf numFmtId="17" fontId="25" fillId="10" borderId="42" xfId="0" applyNumberFormat="1" applyFont="1" applyFill="1" applyBorder="1" applyAlignment="1">
      <alignment horizontal="center" vertical="center"/>
    </xf>
    <xf numFmtId="17" fontId="22" fillId="11" borderId="0" xfId="0" applyNumberFormat="1" applyFont="1" applyFill="1" applyBorder="1" applyAlignment="1">
      <alignment horizontal="center" vertical="center"/>
    </xf>
    <xf numFmtId="0" fontId="25" fillId="0" borderId="42" xfId="0" applyFont="1" applyBorder="1" applyAlignment="1">
      <alignment horizontal="center" vertical="center"/>
    </xf>
    <xf numFmtId="17" fontId="25" fillId="10" borderId="43" xfId="9" applyNumberFormat="1" applyFont="1" applyFill="1" applyBorder="1" applyAlignment="1">
      <alignment horizontal="center" vertical="center" wrapText="1"/>
    </xf>
    <xf numFmtId="17" fontId="25" fillId="10" borderId="43" xfId="9" applyNumberFormat="1" applyFont="1" applyFill="1" applyBorder="1" applyAlignment="1">
      <alignment horizontal="center" vertical="center"/>
    </xf>
    <xf numFmtId="17" fontId="25" fillId="10" borderId="44" xfId="9" applyNumberFormat="1" applyFont="1" applyFill="1" applyBorder="1" applyAlignment="1">
      <alignment horizontal="center" vertical="center" wrapText="1"/>
    </xf>
    <xf numFmtId="17" fontId="25" fillId="10" borderId="42" xfId="9" applyNumberFormat="1" applyFont="1" applyFill="1" applyBorder="1" applyAlignment="1">
      <alignment horizontal="center" vertical="center"/>
    </xf>
    <xf numFmtId="0" fontId="1" fillId="0" borderId="0" xfId="0" applyFont="1" applyFill="1" applyBorder="1" applyAlignment="1">
      <alignment horizontal="left" vertical="center" wrapText="1"/>
    </xf>
    <xf numFmtId="0" fontId="10" fillId="0" borderId="42" xfId="0" applyFont="1" applyBorder="1" applyAlignment="1">
      <alignment horizontal="center" vertical="center"/>
    </xf>
    <xf numFmtId="0" fontId="25" fillId="0" borderId="0" xfId="10" applyFont="1" applyFill="1" applyBorder="1" applyAlignment="1">
      <alignment horizontal="center" vertical="center"/>
    </xf>
    <xf numFmtId="0" fontId="25" fillId="0" borderId="42" xfId="10" applyFont="1" applyFill="1" applyBorder="1" applyAlignment="1">
      <alignment horizontal="center" vertical="center"/>
    </xf>
    <xf numFmtId="0" fontId="10" fillId="10" borderId="0" xfId="10" applyFont="1" applyFill="1" applyBorder="1" applyAlignment="1">
      <alignment horizontal="center" vertical="center" wrapText="1"/>
    </xf>
    <xf numFmtId="0" fontId="10" fillId="10" borderId="42" xfId="10" applyFont="1" applyFill="1" applyBorder="1" applyAlignment="1">
      <alignment horizontal="center" vertical="center" wrapText="1"/>
    </xf>
    <xf numFmtId="0" fontId="1" fillId="10" borderId="42" xfId="10" applyFont="1" applyFill="1" applyBorder="1" applyAlignment="1">
      <alignment horizontal="center" vertical="center"/>
    </xf>
    <xf numFmtId="0" fontId="10" fillId="10" borderId="0" xfId="0" applyFont="1" applyFill="1" applyBorder="1" applyAlignment="1">
      <alignment horizontal="center" vertical="center"/>
    </xf>
    <xf numFmtId="0" fontId="10" fillId="10" borderId="42" xfId="0" applyFont="1" applyFill="1" applyBorder="1" applyAlignment="1">
      <alignment horizontal="center" vertical="center"/>
    </xf>
    <xf numFmtId="0" fontId="10" fillId="10" borderId="44" xfId="0" applyFont="1" applyFill="1" applyBorder="1" applyAlignment="1">
      <alignment horizontal="center" vertical="center"/>
    </xf>
    <xf numFmtId="0" fontId="10" fillId="10" borderId="43" xfId="0" applyFont="1" applyFill="1" applyBorder="1" applyAlignment="1">
      <alignment horizontal="center" vertical="center"/>
    </xf>
    <xf numFmtId="17" fontId="25" fillId="0" borderId="43" xfId="10" applyNumberFormat="1" applyFont="1" applyFill="1" applyBorder="1" applyAlignment="1">
      <alignment horizontal="center" vertical="center"/>
    </xf>
    <xf numFmtId="0" fontId="25" fillId="0" borderId="43" xfId="10" applyFont="1" applyFill="1" applyBorder="1" applyAlignment="1">
      <alignment horizontal="center" vertical="center"/>
    </xf>
    <xf numFmtId="0" fontId="10" fillId="10" borderId="43" xfId="10" applyFont="1" applyFill="1" applyBorder="1" applyAlignment="1">
      <alignment horizontal="center" vertical="center" wrapText="1"/>
    </xf>
    <xf numFmtId="0" fontId="10" fillId="10" borderId="0" xfId="10" applyFont="1" applyFill="1" applyBorder="1" applyAlignment="1">
      <alignment horizontal="center" vertical="center"/>
    </xf>
    <xf numFmtId="0" fontId="10" fillId="10" borderId="42" xfId="10" applyFont="1" applyFill="1" applyBorder="1" applyAlignment="1">
      <alignment horizontal="center" vertical="center"/>
    </xf>
    <xf numFmtId="0" fontId="10" fillId="0" borderId="44" xfId="10" applyFont="1" applyFill="1" applyBorder="1" applyAlignment="1">
      <alignment horizontal="center" vertical="center"/>
    </xf>
    <xf numFmtId="0" fontId="10" fillId="0" borderId="42" xfId="10" applyFont="1" applyFill="1" applyBorder="1" applyAlignment="1">
      <alignment horizontal="center" vertical="center"/>
    </xf>
    <xf numFmtId="0" fontId="10" fillId="10" borderId="42" xfId="10" applyFont="1" applyFill="1" applyBorder="1" applyAlignment="1">
      <alignment horizontal="center" wrapText="1"/>
    </xf>
    <xf numFmtId="0" fontId="10" fillId="0" borderId="43" xfId="10" applyFont="1" applyFill="1" applyBorder="1" applyAlignment="1">
      <alignment horizontal="center"/>
    </xf>
    <xf numFmtId="0" fontId="10" fillId="0" borderId="42" xfId="10" applyFont="1" applyFill="1" applyBorder="1" applyAlignment="1">
      <alignment horizontal="center" wrapText="1"/>
    </xf>
    <xf numFmtId="0" fontId="25" fillId="12" borderId="43" xfId="0" applyFont="1" applyFill="1" applyBorder="1" applyAlignment="1">
      <alignment horizontal="center" vertical="center"/>
    </xf>
    <xf numFmtId="0" fontId="1" fillId="0" borderId="0" xfId="0" applyFont="1" applyAlignment="1">
      <alignment horizontal="left" vertical="center" wrapText="1"/>
    </xf>
    <xf numFmtId="0" fontId="18" fillId="0" borderId="0" xfId="14" applyFont="1" applyFill="1" applyAlignment="1">
      <alignment horizontal="center" vertical="center"/>
    </xf>
    <xf numFmtId="0" fontId="18" fillId="0" borderId="45" xfId="14" applyFont="1" applyFill="1" applyBorder="1" applyAlignment="1">
      <alignment horizontal="center" vertical="center"/>
    </xf>
    <xf numFmtId="0" fontId="25" fillId="0" borderId="47" xfId="14" applyFont="1" applyFill="1" applyBorder="1" applyAlignment="1">
      <alignment horizontal="center" vertical="center"/>
    </xf>
    <xf numFmtId="0" fontId="25" fillId="0" borderId="42" xfId="14" applyFont="1" applyFill="1" applyBorder="1" applyAlignment="1">
      <alignment horizontal="center" vertical="center"/>
    </xf>
    <xf numFmtId="0" fontId="34" fillId="0" borderId="46" xfId="14" applyFont="1" applyFill="1" applyBorder="1" applyAlignment="1">
      <alignment horizontal="center" vertical="center" wrapText="1"/>
    </xf>
    <xf numFmtId="0" fontId="34" fillId="0" borderId="42" xfId="14" applyFont="1" applyFill="1" applyBorder="1" applyAlignment="1">
      <alignment horizontal="center" vertical="center" wrapText="1"/>
    </xf>
    <xf numFmtId="0" fontId="25" fillId="12" borderId="58" xfId="0" applyFont="1" applyFill="1" applyBorder="1" applyAlignment="1">
      <alignment horizontal="center" vertical="center"/>
    </xf>
    <xf numFmtId="0" fontId="25" fillId="12" borderId="59" xfId="0" applyFont="1" applyFill="1" applyBorder="1" applyAlignment="1">
      <alignment horizontal="center" vertical="center"/>
    </xf>
    <xf numFmtId="0" fontId="35" fillId="10" borderId="42" xfId="10" applyFont="1" applyFill="1" applyBorder="1" applyAlignment="1">
      <alignment horizontal="center" vertical="center"/>
    </xf>
    <xf numFmtId="0" fontId="26" fillId="11" borderId="42" xfId="10" applyFont="1" applyFill="1" applyBorder="1" applyAlignment="1">
      <alignment horizontal="center" vertical="center"/>
    </xf>
    <xf numFmtId="17" fontId="35" fillId="10" borderId="0" xfId="10" applyNumberFormat="1" applyFont="1" applyFill="1" applyBorder="1" applyAlignment="1">
      <alignment horizontal="center" vertical="center"/>
    </xf>
    <xf numFmtId="49" fontId="35" fillId="10" borderId="42" xfId="10" applyNumberFormat="1" applyFont="1" applyFill="1" applyBorder="1" applyAlignment="1">
      <alignment horizontal="center" vertical="center" wrapText="1"/>
    </xf>
    <xf numFmtId="17" fontId="25" fillId="0" borderId="44" xfId="9" applyNumberFormat="1" applyFont="1" applyFill="1" applyBorder="1" applyAlignment="1">
      <alignment horizontal="center" vertical="center"/>
    </xf>
    <xf numFmtId="17" fontId="25" fillId="0" borderId="43" xfId="9" applyNumberFormat="1" applyFont="1" applyFill="1" applyBorder="1" applyAlignment="1">
      <alignment horizontal="center" vertical="center"/>
    </xf>
    <xf numFmtId="0" fontId="25" fillId="0" borderId="44" xfId="14" applyFont="1" applyFill="1" applyBorder="1" applyAlignment="1">
      <alignment horizontal="center" vertical="center"/>
    </xf>
    <xf numFmtId="0" fontId="26" fillId="11" borderId="0" xfId="9" applyFont="1" applyFill="1" applyAlignment="1">
      <alignment horizontal="center" vertical="center"/>
    </xf>
    <xf numFmtId="0" fontId="25" fillId="0" borderId="0" xfId="14" applyFont="1" applyFill="1" applyBorder="1" applyAlignment="1">
      <alignment horizontal="center" vertical="center"/>
    </xf>
    <xf numFmtId="17" fontId="25" fillId="0" borderId="42" xfId="9" applyNumberFormat="1" applyFont="1" applyFill="1" applyBorder="1" applyAlignment="1">
      <alignment horizontal="center" vertical="center"/>
    </xf>
    <xf numFmtId="186" fontId="16" fillId="7" borderId="66" xfId="11" applyNumberFormat="1" applyFont="1" applyFill="1" applyBorder="1" applyAlignment="1" applyProtection="1">
      <alignment horizontal="center" vertical="center"/>
    </xf>
    <xf numFmtId="186" fontId="16" fillId="7" borderId="53" xfId="11" applyNumberFormat="1" applyFont="1" applyFill="1" applyBorder="1" applyAlignment="1" applyProtection="1">
      <alignment horizontal="center" vertical="center"/>
    </xf>
    <xf numFmtId="186" fontId="16" fillId="7" borderId="67" xfId="11" applyNumberFormat="1" applyFont="1" applyFill="1" applyBorder="1" applyAlignment="1" applyProtection="1">
      <alignment horizontal="center" vertical="center"/>
    </xf>
    <xf numFmtId="186" fontId="16" fillId="7" borderId="69" xfId="11" applyNumberFormat="1" applyFont="1" applyFill="1" applyBorder="1" applyAlignment="1" applyProtection="1">
      <alignment horizontal="center" vertical="center"/>
    </xf>
    <xf numFmtId="186" fontId="16" fillId="7" borderId="70" xfId="11" applyNumberFormat="1" applyFont="1" applyFill="1" applyBorder="1" applyAlignment="1" applyProtection="1">
      <alignment horizontal="center" vertical="center"/>
    </xf>
    <xf numFmtId="186" fontId="16" fillId="7" borderId="62" xfId="11" applyNumberFormat="1" applyFont="1" applyFill="1" applyBorder="1" applyAlignment="1" applyProtection="1">
      <alignment horizontal="center" vertical="center"/>
    </xf>
    <xf numFmtId="0" fontId="43" fillId="10" borderId="0" xfId="15" applyFont="1" applyFill="1" applyBorder="1" applyAlignment="1">
      <alignment horizontal="center" vertical="center"/>
    </xf>
    <xf numFmtId="0" fontId="10" fillId="10" borderId="29" xfId="0" applyFont="1" applyFill="1" applyBorder="1" applyAlignment="1">
      <alignment horizontal="left" vertical="center"/>
    </xf>
    <xf numFmtId="0" fontId="1" fillId="10" borderId="35" xfId="0" applyFont="1" applyFill="1" applyBorder="1" applyAlignment="1">
      <alignment horizontal="left" vertical="center"/>
    </xf>
    <xf numFmtId="0" fontId="1" fillId="10" borderId="32" xfId="0" applyFont="1" applyFill="1" applyBorder="1" applyAlignment="1">
      <alignment horizontal="left" vertical="center"/>
    </xf>
    <xf numFmtId="0" fontId="1" fillId="10" borderId="33" xfId="0" applyFont="1" applyFill="1" applyBorder="1" applyAlignment="1">
      <alignment horizontal="left" vertical="center"/>
    </xf>
    <xf numFmtId="0" fontId="10" fillId="10" borderId="12"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 fillId="0" borderId="35"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0" fillId="10" borderId="29" xfId="0" applyFont="1" applyFill="1" applyBorder="1" applyAlignment="1">
      <alignment horizontal="center" vertical="center"/>
    </xf>
    <xf numFmtId="0" fontId="10" fillId="10" borderId="35" xfId="0" applyFont="1" applyFill="1" applyBorder="1" applyAlignment="1">
      <alignment horizontal="center" vertical="center"/>
    </xf>
    <xf numFmtId="0" fontId="10" fillId="10" borderId="32" xfId="0" applyFont="1" applyFill="1" applyBorder="1" applyAlignment="1">
      <alignment horizontal="center" vertical="center"/>
    </xf>
    <xf numFmtId="0" fontId="10" fillId="10" borderId="33" xfId="0" applyFont="1" applyFill="1" applyBorder="1" applyAlignment="1">
      <alignment horizontal="center" vertical="center"/>
    </xf>
    <xf numFmtId="0" fontId="10" fillId="5" borderId="29" xfId="0" applyFont="1" applyFill="1" applyBorder="1" applyAlignment="1">
      <alignment horizontal="left" vertical="center" wrapText="1"/>
    </xf>
    <xf numFmtId="0" fontId="1" fillId="0" borderId="35"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0" fillId="5" borderId="35"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35"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33" xfId="0" applyFont="1" applyFill="1" applyBorder="1" applyAlignment="1">
      <alignment horizontal="left" vertical="center" wrapText="1"/>
    </xf>
    <xf numFmtId="0" fontId="10" fillId="4" borderId="51"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0" fillId="4" borderId="63" xfId="0" applyFont="1" applyFill="1" applyBorder="1" applyAlignment="1">
      <alignment horizontal="center" vertical="center" wrapText="1"/>
    </xf>
    <xf numFmtId="0" fontId="10" fillId="4" borderId="64"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10" borderId="29" xfId="0" applyFont="1" applyFill="1" applyBorder="1" applyAlignment="1">
      <alignment horizontal="left" vertical="center" indent="4"/>
    </xf>
    <xf numFmtId="0" fontId="1" fillId="10" borderId="35" xfId="0" applyFont="1" applyFill="1" applyBorder="1" applyAlignment="1">
      <alignment horizontal="left" vertical="center" indent="4"/>
    </xf>
    <xf numFmtId="0" fontId="1" fillId="10" borderId="32" xfId="0" applyFont="1" applyFill="1" applyBorder="1" applyAlignment="1">
      <alignment horizontal="left" vertical="center" indent="4"/>
    </xf>
    <xf numFmtId="0" fontId="1" fillId="10" borderId="33" xfId="0" applyFont="1" applyFill="1" applyBorder="1" applyAlignment="1">
      <alignment horizontal="left" vertical="center" indent="4"/>
    </xf>
    <xf numFmtId="0" fontId="10" fillId="4" borderId="12" xfId="0" applyFont="1" applyFill="1" applyBorder="1" applyAlignment="1">
      <alignment horizontal="center" wrapText="1"/>
    </xf>
    <xf numFmtId="0" fontId="10" fillId="4" borderId="31" xfId="0" applyFont="1" applyFill="1" applyBorder="1" applyAlignment="1">
      <alignment horizontal="center" wrapText="1"/>
    </xf>
    <xf numFmtId="0" fontId="10" fillId="4" borderId="27" xfId="0" applyFont="1" applyFill="1" applyBorder="1" applyAlignment="1">
      <alignment horizontal="center" wrapText="1"/>
    </xf>
    <xf numFmtId="0" fontId="10" fillId="5" borderId="29" xfId="0" applyFont="1" applyFill="1" applyBorder="1" applyAlignment="1">
      <alignment horizontal="left" vertical="center" wrapText="1" indent="4"/>
    </xf>
    <xf numFmtId="0" fontId="1" fillId="0" borderId="35"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wrapText="1" indent="4"/>
    </xf>
    <xf numFmtId="0" fontId="1" fillId="0" borderId="35" xfId="0" applyFont="1" applyBorder="1" applyAlignment="1">
      <alignment horizontal="left" vertical="center" indent="4"/>
    </xf>
    <xf numFmtId="0" fontId="1" fillId="0" borderId="32" xfId="0" applyFont="1" applyBorder="1" applyAlignment="1">
      <alignment horizontal="left" vertical="center" indent="4"/>
    </xf>
    <xf numFmtId="0" fontId="1" fillId="0" borderId="33" xfId="0" applyFont="1" applyBorder="1" applyAlignment="1">
      <alignment horizontal="left" vertical="center" indent="4"/>
    </xf>
    <xf numFmtId="0" fontId="0" fillId="0" borderId="0" xfId="0" applyAlignment="1">
      <alignment horizontal="center"/>
    </xf>
    <xf numFmtId="0" fontId="13" fillId="0" borderId="0" xfId="0" applyFont="1" applyBorder="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17" fontId="5" fillId="3" borderId="39" xfId="0" applyNumberFormat="1" applyFont="1" applyFill="1" applyBorder="1" applyAlignment="1">
      <alignment horizontal="center"/>
    </xf>
    <xf numFmtId="17" fontId="5" fillId="3" borderId="40" xfId="0" applyNumberFormat="1" applyFont="1" applyFill="1" applyBorder="1" applyAlignment="1">
      <alignment horizontal="center"/>
    </xf>
    <xf numFmtId="0" fontId="11" fillId="6" borderId="0" xfId="0" applyFont="1" applyFill="1" applyAlignment="1">
      <alignment horizontal="center"/>
    </xf>
    <xf numFmtId="1" fontId="1" fillId="0" borderId="0" xfId="0" applyNumberFormat="1" applyFont="1" applyFill="1" applyBorder="1" applyAlignment="1">
      <alignment vertical="center"/>
    </xf>
  </cellXfs>
  <cellStyles count="21">
    <cellStyle name="60% - akcent 1" xfId="1"/>
    <cellStyle name="Diseño" xfId="2"/>
    <cellStyle name="Millares" xfId="3" builtinId="3"/>
    <cellStyle name="Millares [0]" xfId="20" builtinId="6"/>
    <cellStyle name="Millares [0] 10" xfId="4"/>
    <cellStyle name="Millares [0] 2" xfId="5"/>
    <cellStyle name="Millares [0] 2 19" xfId="6"/>
    <cellStyle name="Millares [0] 2 2" xfId="19"/>
    <cellStyle name="Millares [0]_razind092003" xfId="7"/>
    <cellStyle name="No-definido" xfId="8"/>
    <cellStyle name="Normal" xfId="0" builtinId="0"/>
    <cellStyle name="Normal 10" xfId="9"/>
    <cellStyle name="Normal 2" xfId="10"/>
    <cellStyle name="Normal 3" xfId="11"/>
    <cellStyle name="Normal_graficos" xfId="12"/>
    <cellStyle name="Normal_Modelo Paquete Ifrs Chile (2008)" xfId="13"/>
    <cellStyle name="Normal_operacional" xfId="14"/>
    <cellStyle name="Normal_Paquete Nic 2005" xfId="15"/>
    <cellStyle name="Porcentaje" xfId="16" builtinId="5"/>
    <cellStyle name="Porcentaje 2" xfId="18"/>
    <cellStyle name="Porcentual 2 10" xfId="17"/>
  </cellStyles>
  <dxfs count="0"/>
  <tableStyles count="0" defaultTableStyle="TableStyleMedium9" defaultPivotStyle="PivotStyleLight16"/>
  <colors>
    <mruColors>
      <color rgb="FF0555FA"/>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45</xdr:row>
      <xdr:rowOff>0</xdr:rowOff>
    </xdr:from>
    <xdr:to>
      <xdr:col>2</xdr:col>
      <xdr:colOff>600075</xdr:colOff>
      <xdr:row>46</xdr:row>
      <xdr:rowOff>123824</xdr:rowOff>
    </xdr:to>
    <xdr:sp macro="" textlink="">
      <xdr:nvSpPr>
        <xdr:cNvPr id="47465" name="Text Box 1"/>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45</xdr:row>
      <xdr:rowOff>0</xdr:rowOff>
    </xdr:from>
    <xdr:to>
      <xdr:col>3</xdr:col>
      <xdr:colOff>600075</xdr:colOff>
      <xdr:row>46</xdr:row>
      <xdr:rowOff>123824</xdr:rowOff>
    </xdr:to>
    <xdr:sp macro="" textlink="">
      <xdr:nvSpPr>
        <xdr:cNvPr id="47466" name="Text Box 1"/>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G22"/>
  <sheetViews>
    <sheetView showGridLines="0" tabSelected="1" workbookViewId="0"/>
  </sheetViews>
  <sheetFormatPr baseColWidth="10" defaultRowHeight="12.75"/>
  <cols>
    <col min="1" max="1" width="5.85546875" style="101" customWidth="1"/>
    <col min="2" max="2" width="19.28515625" style="101" customWidth="1"/>
    <col min="3" max="3" width="11.5703125" style="101" customWidth="1"/>
    <col min="4" max="4" width="9.28515625" style="101" customWidth="1"/>
    <col min="5" max="5" width="8" style="101" customWidth="1"/>
    <col min="6" max="16384" width="11.42578125" style="101"/>
  </cols>
  <sheetData>
    <row r="4" spans="2:6">
      <c r="B4" s="609" t="s">
        <v>74</v>
      </c>
      <c r="C4" s="611" t="s">
        <v>348</v>
      </c>
      <c r="D4" s="611"/>
      <c r="E4" s="611"/>
    </row>
    <row r="5" spans="2:6" ht="12.75" customHeight="1">
      <c r="B5" s="610"/>
      <c r="C5" s="189" t="s">
        <v>430</v>
      </c>
      <c r="D5" s="185" t="s">
        <v>431</v>
      </c>
      <c r="E5" s="185" t="s">
        <v>18</v>
      </c>
    </row>
    <row r="6" spans="2:6" s="132" customFormat="1" ht="6" customHeight="1">
      <c r="B6" s="195"/>
      <c r="C6" s="196"/>
      <c r="D6" s="197"/>
      <c r="E6" s="197"/>
    </row>
    <row r="7" spans="2:6">
      <c r="B7" s="145" t="s">
        <v>10</v>
      </c>
      <c r="C7" s="199">
        <v>24</v>
      </c>
      <c r="D7" s="198">
        <v>63</v>
      </c>
      <c r="E7" s="438">
        <v>-0.62</v>
      </c>
      <c r="F7" s="139"/>
    </row>
    <row r="8" spans="2:6">
      <c r="B8" s="145" t="s">
        <v>47</v>
      </c>
      <c r="C8" s="199">
        <v>270</v>
      </c>
      <c r="D8" s="198">
        <v>347</v>
      </c>
      <c r="E8" s="438">
        <v>-0.222</v>
      </c>
      <c r="F8" s="139"/>
    </row>
    <row r="9" spans="2:6">
      <c r="B9" s="145" t="s">
        <v>14</v>
      </c>
      <c r="C9" s="199">
        <v>318</v>
      </c>
      <c r="D9" s="198">
        <v>313</v>
      </c>
      <c r="E9" s="438">
        <v>1.6E-2</v>
      </c>
      <c r="F9" s="139"/>
    </row>
    <row r="10" spans="2:6">
      <c r="B10" s="220" t="s">
        <v>48</v>
      </c>
      <c r="C10" s="440">
        <v>135</v>
      </c>
      <c r="D10" s="441">
        <v>132</v>
      </c>
      <c r="E10" s="442">
        <v>2.9000000000000001E-2</v>
      </c>
      <c r="F10" s="139"/>
    </row>
    <row r="11" spans="2:6" s="145" customFormat="1">
      <c r="B11" s="443" t="s">
        <v>318</v>
      </c>
      <c r="C11" s="444">
        <v>741</v>
      </c>
      <c r="D11" s="445">
        <v>848</v>
      </c>
      <c r="E11" s="446">
        <v>-0.127</v>
      </c>
      <c r="F11" s="146"/>
    </row>
    <row r="12" spans="2:6">
      <c r="B12" s="145" t="s">
        <v>319</v>
      </c>
    </row>
    <row r="22" spans="7:7">
      <c r="G22" s="139"/>
    </row>
  </sheetData>
  <mergeCells count="2">
    <mergeCell ref="B4:B5"/>
    <mergeCell ref="C4:E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7"/>
  <sheetViews>
    <sheetView showGridLines="0" workbookViewId="0"/>
  </sheetViews>
  <sheetFormatPr baseColWidth="10" defaultRowHeight="12.75"/>
  <cols>
    <col min="1" max="1" width="5.5703125" style="83" customWidth="1"/>
    <col min="2" max="2" width="70.42578125" style="120" customWidth="1"/>
    <col min="3" max="3" width="11.28515625" style="120" customWidth="1"/>
    <col min="4" max="4" width="10.28515625" style="120" customWidth="1"/>
    <col min="5" max="5" width="10.140625" style="120" customWidth="1"/>
    <col min="6" max="6" width="10.85546875" style="120" customWidth="1"/>
    <col min="7" max="16384" width="11.42578125" style="83"/>
  </cols>
  <sheetData>
    <row r="2" spans="1:6">
      <c r="A2" s="101"/>
      <c r="B2" s="630"/>
      <c r="C2" s="630"/>
      <c r="D2" s="630"/>
      <c r="E2" s="630"/>
      <c r="F2" s="630"/>
    </row>
    <row r="3" spans="1:6" ht="12.75" customHeight="1">
      <c r="A3" s="101"/>
      <c r="B3" s="638" t="s">
        <v>149</v>
      </c>
      <c r="C3" s="637" t="s">
        <v>166</v>
      </c>
      <c r="D3" s="637"/>
      <c r="E3" s="637"/>
      <c r="F3" s="637"/>
    </row>
    <row r="4" spans="1:6">
      <c r="A4" s="101"/>
      <c r="B4" s="639"/>
      <c r="C4" s="548" t="s">
        <v>430</v>
      </c>
      <c r="D4" s="548" t="s">
        <v>431</v>
      </c>
      <c r="E4" s="231" t="s">
        <v>70</v>
      </c>
      <c r="F4" s="231" t="s">
        <v>71</v>
      </c>
    </row>
    <row r="5" spans="1:6">
      <c r="A5" s="101"/>
      <c r="B5" s="112"/>
      <c r="C5" s="638"/>
      <c r="D5" s="638"/>
      <c r="E5" s="638"/>
      <c r="F5" s="113"/>
    </row>
    <row r="6" spans="1:6">
      <c r="A6" s="101"/>
      <c r="B6" s="119" t="s">
        <v>90</v>
      </c>
      <c r="C6" s="112"/>
      <c r="D6" s="112"/>
      <c r="E6" s="112"/>
      <c r="F6" s="112"/>
    </row>
    <row r="7" spans="1:6">
      <c r="A7" s="101"/>
      <c r="B7" s="112" t="s">
        <v>10</v>
      </c>
      <c r="C7" s="84">
        <v>17</v>
      </c>
      <c r="D7" s="84">
        <v>14</v>
      </c>
      <c r="E7" s="84">
        <v>3</v>
      </c>
      <c r="F7" s="438">
        <v>0.21429999999999999</v>
      </c>
    </row>
    <row r="8" spans="1:6">
      <c r="A8" s="101"/>
      <c r="B8" s="112" t="s">
        <v>47</v>
      </c>
      <c r="C8" s="84">
        <v>79</v>
      </c>
      <c r="D8" s="84">
        <v>57</v>
      </c>
      <c r="E8" s="84">
        <v>22</v>
      </c>
      <c r="F8" s="438">
        <v>0.38600000000000001</v>
      </c>
    </row>
    <row r="9" spans="1:6">
      <c r="A9" s="101"/>
      <c r="B9" s="112" t="s">
        <v>14</v>
      </c>
      <c r="C9" s="84">
        <v>3</v>
      </c>
      <c r="D9" s="84">
        <v>4</v>
      </c>
      <c r="E9" s="84">
        <v>-1</v>
      </c>
      <c r="F9" s="438">
        <v>-0.25</v>
      </c>
    </row>
    <row r="10" spans="1:6">
      <c r="A10" s="101"/>
      <c r="B10" s="112" t="s">
        <v>48</v>
      </c>
      <c r="C10" s="84">
        <v>1</v>
      </c>
      <c r="D10" s="84">
        <v>3</v>
      </c>
      <c r="E10" s="84">
        <v>-2</v>
      </c>
      <c r="F10" s="438">
        <v>-0.66669999999999996</v>
      </c>
    </row>
    <row r="11" spans="1:6">
      <c r="A11" s="101"/>
      <c r="B11" s="241" t="s">
        <v>150</v>
      </c>
      <c r="C11" s="248">
        <v>1</v>
      </c>
      <c r="D11" s="248">
        <v>2</v>
      </c>
      <c r="E11" s="248">
        <v>-1</v>
      </c>
      <c r="F11" s="442">
        <v>-0.5</v>
      </c>
    </row>
    <row r="12" spans="1:6">
      <c r="A12" s="101"/>
      <c r="B12" s="265" t="s">
        <v>151</v>
      </c>
      <c r="C12" s="261">
        <v>101</v>
      </c>
      <c r="D12" s="261">
        <v>80</v>
      </c>
      <c r="E12" s="261">
        <v>21</v>
      </c>
      <c r="F12" s="503">
        <v>0.26250000000000001</v>
      </c>
    </row>
    <row r="13" spans="1:6" s="264" customFormat="1">
      <c r="A13" s="124"/>
      <c r="B13" s="118"/>
      <c r="C13" s="85"/>
      <c r="D13" s="85"/>
      <c r="E13" s="85"/>
      <c r="F13" s="233"/>
    </row>
    <row r="14" spans="1:6">
      <c r="A14" s="101"/>
      <c r="B14" s="119" t="s">
        <v>91</v>
      </c>
      <c r="C14" s="115"/>
      <c r="D14" s="115"/>
      <c r="E14" s="115"/>
      <c r="F14" s="116"/>
    </row>
    <row r="15" spans="1:6">
      <c r="A15" s="101"/>
      <c r="B15" s="112" t="s">
        <v>10</v>
      </c>
      <c r="C15" s="84">
        <v>-43</v>
      </c>
      <c r="D15" s="84">
        <v>-22</v>
      </c>
      <c r="E15" s="84">
        <v>-21</v>
      </c>
      <c r="F15" s="438">
        <v>0.95450000000000002</v>
      </c>
    </row>
    <row r="16" spans="1:6">
      <c r="A16" s="101"/>
      <c r="B16" s="112" t="s">
        <v>47</v>
      </c>
      <c r="C16" s="84">
        <v>-118</v>
      </c>
      <c r="D16" s="84">
        <v>-119</v>
      </c>
      <c r="E16" s="84">
        <v>1</v>
      </c>
      <c r="F16" s="438">
        <v>-8.3999999999999995E-3</v>
      </c>
    </row>
    <row r="17" spans="1:6">
      <c r="A17" s="101"/>
      <c r="B17" s="112" t="s">
        <v>14</v>
      </c>
      <c r="C17" s="84">
        <v>-24</v>
      </c>
      <c r="D17" s="84">
        <v>-30</v>
      </c>
      <c r="E17" s="84">
        <v>6</v>
      </c>
      <c r="F17" s="438">
        <v>-0.2</v>
      </c>
    </row>
    <row r="18" spans="1:6">
      <c r="A18" s="101"/>
      <c r="B18" s="112" t="s">
        <v>48</v>
      </c>
      <c r="C18" s="84">
        <v>-8</v>
      </c>
      <c r="D18" s="84">
        <v>-8</v>
      </c>
      <c r="E18" s="587">
        <v>0</v>
      </c>
      <c r="F18" s="438">
        <v>0</v>
      </c>
    </row>
    <row r="19" spans="1:6">
      <c r="A19" s="101"/>
      <c r="B19" s="234" t="s">
        <v>150</v>
      </c>
      <c r="C19" s="248">
        <v>-6</v>
      </c>
      <c r="D19" s="248">
        <v>-6</v>
      </c>
      <c r="E19" s="588">
        <v>0</v>
      </c>
      <c r="F19" s="442">
        <v>0</v>
      </c>
    </row>
    <row r="20" spans="1:6">
      <c r="A20" s="101"/>
      <c r="B20" s="265" t="s">
        <v>152</v>
      </c>
      <c r="C20" s="261">
        <v>-199</v>
      </c>
      <c r="D20" s="261">
        <v>-185</v>
      </c>
      <c r="E20" s="261">
        <v>-14</v>
      </c>
      <c r="F20" s="503">
        <v>7.2700000000000001E-2</v>
      </c>
    </row>
    <row r="21" spans="1:6" s="264" customFormat="1">
      <c r="A21" s="124"/>
      <c r="B21" s="118"/>
      <c r="C21" s="85"/>
      <c r="D21" s="85"/>
      <c r="E21" s="85"/>
      <c r="F21" s="233"/>
    </row>
    <row r="22" spans="1:6">
      <c r="A22" s="101"/>
      <c r="B22" s="119" t="s">
        <v>92</v>
      </c>
      <c r="C22" s="115"/>
      <c r="D22" s="115"/>
      <c r="E22" s="115"/>
      <c r="F22" s="116"/>
    </row>
    <row r="23" spans="1:6">
      <c r="A23" s="101"/>
      <c r="B23" s="112" t="s">
        <v>10</v>
      </c>
      <c r="C23" s="84">
        <v>10</v>
      </c>
      <c r="D23" s="84">
        <v>15</v>
      </c>
      <c r="E23" s="84">
        <v>-5</v>
      </c>
      <c r="F23" s="438">
        <v>-0.33329999999999999</v>
      </c>
    </row>
    <row r="24" spans="1:6">
      <c r="A24" s="101"/>
      <c r="B24" s="112" t="s">
        <v>47</v>
      </c>
      <c r="C24" s="84">
        <v>-48</v>
      </c>
      <c r="D24" s="84">
        <v>-99</v>
      </c>
      <c r="E24" s="84">
        <v>51</v>
      </c>
      <c r="F24" s="438">
        <v>-0.51519999999999999</v>
      </c>
    </row>
    <row r="25" spans="1:6">
      <c r="A25" s="101"/>
      <c r="B25" s="112" t="s">
        <v>14</v>
      </c>
      <c r="C25" s="84">
        <v>-2</v>
      </c>
      <c r="D25" s="84">
        <v>-7</v>
      </c>
      <c r="E25" s="84">
        <v>5</v>
      </c>
      <c r="F25" s="438">
        <v>-0.71430000000000005</v>
      </c>
    </row>
    <row r="26" spans="1:6">
      <c r="A26" s="101"/>
      <c r="B26" s="112" t="s">
        <v>48</v>
      </c>
      <c r="C26" s="84">
        <v>-2</v>
      </c>
      <c r="D26" s="587">
        <v>0</v>
      </c>
      <c r="E26" s="84">
        <v>-2</v>
      </c>
      <c r="F26" s="438">
        <v>0</v>
      </c>
    </row>
    <row r="27" spans="1:6">
      <c r="A27" s="101"/>
      <c r="B27" s="234" t="s">
        <v>150</v>
      </c>
      <c r="C27" s="248">
        <v>38</v>
      </c>
      <c r="D27" s="248">
        <v>64</v>
      </c>
      <c r="E27" s="248">
        <v>-26</v>
      </c>
      <c r="F27" s="442">
        <v>-0.40629999999999999</v>
      </c>
    </row>
    <row r="28" spans="1:6">
      <c r="A28" s="101"/>
      <c r="B28" s="265" t="s">
        <v>153</v>
      </c>
      <c r="C28" s="261">
        <v>-4</v>
      </c>
      <c r="D28" s="261">
        <v>-27</v>
      </c>
      <c r="E28" s="261">
        <v>23</v>
      </c>
      <c r="F28" s="503">
        <v>-0.86890000000000001</v>
      </c>
    </row>
    <row r="29" spans="1:6" s="264" customFormat="1">
      <c r="A29" s="124"/>
      <c r="B29" s="118"/>
      <c r="C29" s="85"/>
      <c r="D29" s="85"/>
      <c r="E29" s="85"/>
      <c r="F29" s="85"/>
    </row>
    <row r="30" spans="1:6">
      <c r="A30" s="101"/>
      <c r="B30" s="265" t="s">
        <v>376</v>
      </c>
      <c r="C30" s="261">
        <v>21.265999999999998</v>
      </c>
      <c r="D30" s="261">
        <v>18.634</v>
      </c>
      <c r="E30" s="261">
        <v>1.6319999999999979</v>
      </c>
      <c r="F30" s="503">
        <v>0.14119999999999999</v>
      </c>
    </row>
    <row r="31" spans="1:6" s="264" customFormat="1">
      <c r="A31" s="124"/>
      <c r="B31" s="505"/>
      <c r="C31" s="263"/>
      <c r="D31" s="85"/>
      <c r="E31" s="85"/>
      <c r="F31" s="85"/>
    </row>
    <row r="32" spans="1:6">
      <c r="A32" s="101"/>
      <c r="B32" s="506" t="s">
        <v>154</v>
      </c>
      <c r="C32" s="91">
        <v>-80.734000000000009</v>
      </c>
      <c r="D32" s="91">
        <v>-114.366</v>
      </c>
      <c r="E32" s="91">
        <v>32.631999999999998</v>
      </c>
      <c r="F32" s="463">
        <v>-0.29209999999999997</v>
      </c>
    </row>
    <row r="33" spans="1:6">
      <c r="B33" s="83"/>
      <c r="C33" s="83"/>
      <c r="D33" s="83"/>
      <c r="E33" s="83"/>
      <c r="F33" s="83"/>
    </row>
    <row r="34" spans="1:6">
      <c r="A34" s="101"/>
      <c r="B34" s="117" t="s">
        <v>93</v>
      </c>
      <c r="C34" s="91">
        <v>388.68899999999996</v>
      </c>
      <c r="D34" s="91">
        <v>432.399</v>
      </c>
      <c r="E34" s="91">
        <v>-42.710000000000036</v>
      </c>
      <c r="F34" s="463">
        <v>-0.10009999999999999</v>
      </c>
    </row>
    <row r="35" spans="1:6" s="264" customFormat="1">
      <c r="A35" s="124"/>
      <c r="B35" s="252"/>
      <c r="C35" s="266"/>
      <c r="D35" s="266"/>
      <c r="E35" s="266"/>
      <c r="F35" s="267"/>
    </row>
    <row r="36" spans="1:6">
      <c r="B36" s="232" t="s">
        <v>94</v>
      </c>
      <c r="C36" s="83"/>
      <c r="D36" s="83"/>
      <c r="E36" s="83"/>
      <c r="F36" s="83"/>
    </row>
    <row r="37" spans="1:6">
      <c r="A37" s="101"/>
      <c r="B37" s="112" t="s">
        <v>10</v>
      </c>
      <c r="C37" s="84">
        <v>19</v>
      </c>
      <c r="D37" s="84">
        <v>-24</v>
      </c>
      <c r="E37" s="84">
        <v>43</v>
      </c>
      <c r="F37" s="438">
        <v>-1.7917000000000001</v>
      </c>
    </row>
    <row r="38" spans="1:6">
      <c r="A38" s="101"/>
      <c r="B38" s="112" t="s">
        <v>47</v>
      </c>
      <c r="C38" s="84">
        <v>-16</v>
      </c>
      <c r="D38" s="84">
        <v>-14</v>
      </c>
      <c r="E38" s="84">
        <v>-2</v>
      </c>
      <c r="F38" s="438">
        <v>0.1429</v>
      </c>
    </row>
    <row r="39" spans="1:6">
      <c r="A39" s="101"/>
      <c r="B39" s="112" t="s">
        <v>14</v>
      </c>
      <c r="C39" s="84">
        <v>-69</v>
      </c>
      <c r="D39" s="84">
        <v>-71</v>
      </c>
      <c r="E39" s="84">
        <v>2</v>
      </c>
      <c r="F39" s="438">
        <v>-2.8199999999999999E-2</v>
      </c>
    </row>
    <row r="40" spans="1:6">
      <c r="A40" s="101"/>
      <c r="B40" s="112" t="s">
        <v>48</v>
      </c>
      <c r="C40" s="84">
        <v>-34</v>
      </c>
      <c r="D40" s="84">
        <v>-19</v>
      </c>
      <c r="E40" s="84">
        <v>-15</v>
      </c>
      <c r="F40" s="438">
        <v>0.78949999999999998</v>
      </c>
    </row>
    <row r="41" spans="1:6">
      <c r="A41" s="101"/>
      <c r="B41" s="112" t="s">
        <v>130</v>
      </c>
      <c r="C41" s="115">
        <v>-1</v>
      </c>
      <c r="D41" s="115">
        <v>6</v>
      </c>
      <c r="E41" s="115">
        <v>-7</v>
      </c>
      <c r="F41" s="442">
        <v>-1.1667000000000001</v>
      </c>
    </row>
    <row r="42" spans="1:6" s="264" customFormat="1">
      <c r="A42" s="124"/>
      <c r="B42" s="265" t="s">
        <v>155</v>
      </c>
      <c r="C42" s="261">
        <v>-101</v>
      </c>
      <c r="D42" s="261">
        <v>-122</v>
      </c>
      <c r="E42" s="261">
        <v>21</v>
      </c>
      <c r="F42" s="503">
        <v>-0.1711</v>
      </c>
    </row>
    <row r="43" spans="1:6" s="134" customFormat="1">
      <c r="A43" s="132"/>
      <c r="B43" s="508"/>
      <c r="C43" s="123"/>
      <c r="D43" s="123"/>
      <c r="E43" s="123"/>
      <c r="F43" s="133"/>
    </row>
    <row r="44" spans="1:6">
      <c r="A44" s="101"/>
      <c r="B44" s="507" t="s">
        <v>335</v>
      </c>
      <c r="C44" s="91">
        <v>287.68899999999996</v>
      </c>
      <c r="D44" s="91">
        <v>310.399</v>
      </c>
      <c r="E44" s="91">
        <v>-21.710000000000036</v>
      </c>
      <c r="F44" s="463">
        <v>-6.9199999999999998E-2</v>
      </c>
    </row>
    <row r="45" spans="1:6">
      <c r="A45" s="101"/>
      <c r="B45" s="119" t="s">
        <v>57</v>
      </c>
      <c r="C45" s="85">
        <v>183.28</v>
      </c>
      <c r="D45" s="85">
        <v>207.68700000000001</v>
      </c>
      <c r="E45" s="85">
        <v>-25.407000000000011</v>
      </c>
      <c r="F45" s="439">
        <v>-0.11749999999999999</v>
      </c>
    </row>
    <row r="46" spans="1:6">
      <c r="A46" s="101"/>
      <c r="B46" s="112" t="s">
        <v>58</v>
      </c>
      <c r="C46" s="84">
        <v>105.116</v>
      </c>
      <c r="D46" s="84">
        <v>102.004</v>
      </c>
      <c r="E46" s="84">
        <v>3.1119999999999948</v>
      </c>
      <c r="F46" s="438">
        <v>3.0499999999999999E-2</v>
      </c>
    </row>
    <row r="47" spans="1:6">
      <c r="A47" s="101"/>
      <c r="B47" s="112"/>
      <c r="C47" s="112"/>
      <c r="D47" s="112"/>
      <c r="E47" s="112"/>
      <c r="F47" s="112"/>
    </row>
  </sheetData>
  <mergeCells count="4">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2"/>
  <sheetViews>
    <sheetView showGridLines="0" workbookViewId="0"/>
  </sheetViews>
  <sheetFormatPr baseColWidth="10" defaultRowHeight="12.75"/>
  <cols>
    <col min="1" max="1" width="5.42578125" style="34" customWidth="1"/>
    <col min="2" max="2" width="54.85546875" style="88" customWidth="1"/>
    <col min="3" max="3" width="15.7109375" style="88" customWidth="1"/>
    <col min="4" max="4" width="15.5703125" style="88" customWidth="1"/>
    <col min="5" max="5" width="10.28515625" style="88" bestFit="1" customWidth="1"/>
    <col min="6" max="6" width="11.42578125" style="88"/>
    <col min="7" max="16384" width="11.42578125" style="34"/>
  </cols>
  <sheetData>
    <row r="1" spans="2:6">
      <c r="B1" s="246"/>
      <c r="C1" s="644"/>
      <c r="D1" s="644"/>
      <c r="E1" s="644"/>
      <c r="F1" s="644"/>
    </row>
    <row r="2" spans="2:6">
      <c r="B2" s="640" t="s">
        <v>161</v>
      </c>
      <c r="C2" s="268" t="s">
        <v>432</v>
      </c>
      <c r="D2" s="268" t="s">
        <v>427</v>
      </c>
      <c r="E2" s="268" t="s">
        <v>70</v>
      </c>
      <c r="F2" s="268" t="s">
        <v>71</v>
      </c>
    </row>
    <row r="3" spans="2:6">
      <c r="B3" s="641"/>
      <c r="C3" s="643" t="s">
        <v>165</v>
      </c>
      <c r="D3" s="643"/>
      <c r="E3" s="643"/>
      <c r="F3" s="269"/>
    </row>
    <row r="4" spans="2:6">
      <c r="C4" s="127"/>
      <c r="D4" s="127"/>
      <c r="E4" s="127"/>
    </row>
    <row r="5" spans="2:6">
      <c r="B5" s="89" t="s">
        <v>51</v>
      </c>
      <c r="C5" s="128">
        <v>5656.7389999999996</v>
      </c>
      <c r="D5" s="128">
        <v>6179.2560000000003</v>
      </c>
      <c r="E5" s="128">
        <v>-522.51700000000073</v>
      </c>
      <c r="F5" s="86">
        <v>-8.4559856396951516E-2</v>
      </c>
    </row>
    <row r="6" spans="2:6">
      <c r="B6" s="89" t="s">
        <v>156</v>
      </c>
      <c r="C6" s="128">
        <v>19578.816999999999</v>
      </c>
      <c r="D6" s="128">
        <v>20754.302</v>
      </c>
      <c r="E6" s="128">
        <v>-1175.4850000000006</v>
      </c>
      <c r="F6" s="86">
        <v>-5.6638136999259237E-2</v>
      </c>
    </row>
    <row r="7" spans="2:6">
      <c r="C7" s="270"/>
      <c r="D7" s="270"/>
      <c r="E7" s="270"/>
      <c r="F7" s="270"/>
    </row>
    <row r="8" spans="2:6">
      <c r="B8" s="260" t="s">
        <v>52</v>
      </c>
      <c r="C8" s="271">
        <v>25235.555999999997</v>
      </c>
      <c r="D8" s="271">
        <v>26933.558000000001</v>
      </c>
      <c r="E8" s="271">
        <v>-1698.0020000000013</v>
      </c>
      <c r="F8" s="272">
        <v>-6.3044102825182025E-2</v>
      </c>
    </row>
    <row r="10" spans="2:6" s="273" customFormat="1">
      <c r="B10" s="232"/>
      <c r="C10" s="644"/>
      <c r="D10" s="644"/>
      <c r="E10" s="644"/>
      <c r="F10" s="644"/>
    </row>
    <row r="11" spans="2:6">
      <c r="B11" s="640" t="s">
        <v>162</v>
      </c>
      <c r="C11" s="268" t="s">
        <v>432</v>
      </c>
      <c r="D11" s="268" t="s">
        <v>427</v>
      </c>
      <c r="E11" s="268" t="s">
        <v>70</v>
      </c>
      <c r="F11" s="268" t="s">
        <v>71</v>
      </c>
    </row>
    <row r="12" spans="2:6">
      <c r="B12" s="641"/>
      <c r="C12" s="643" t="s">
        <v>165</v>
      </c>
      <c r="D12" s="643"/>
      <c r="E12" s="643"/>
      <c r="F12" s="269"/>
    </row>
    <row r="13" spans="2:6">
      <c r="C13" s="127"/>
      <c r="D13" s="127"/>
      <c r="E13" s="127"/>
    </row>
    <row r="14" spans="2:6">
      <c r="B14" s="89" t="s">
        <v>53</v>
      </c>
      <c r="C14" s="144">
        <v>6710.8469999999998</v>
      </c>
      <c r="D14" s="144">
        <v>7277.2219999999998</v>
      </c>
      <c r="E14" s="144">
        <v>-566.375</v>
      </c>
      <c r="F14" s="93">
        <v>-7.7828462564423662E-2</v>
      </c>
    </row>
    <row r="15" spans="2:6">
      <c r="B15" s="89" t="s">
        <v>54</v>
      </c>
      <c r="C15" s="144">
        <v>9041.3459999999995</v>
      </c>
      <c r="D15" s="144">
        <v>9322.6730000000007</v>
      </c>
      <c r="E15" s="144">
        <v>-281.32700000000114</v>
      </c>
      <c r="F15" s="93">
        <v>-3.0176645689492854E-2</v>
      </c>
    </row>
    <row r="16" spans="2:6">
      <c r="B16" s="89"/>
      <c r="C16" s="144"/>
      <c r="D16" s="144"/>
      <c r="E16" s="144"/>
      <c r="F16" s="93"/>
    </row>
    <row r="17" spans="2:8">
      <c r="B17" s="89" t="s">
        <v>157</v>
      </c>
      <c r="C17" s="144">
        <v>9484</v>
      </c>
      <c r="D17" s="144">
        <v>10334</v>
      </c>
      <c r="E17" s="144">
        <v>-850</v>
      </c>
      <c r="F17" s="93">
        <v>-8.2252757886587924E-2</v>
      </c>
    </row>
    <row r="18" spans="2:8">
      <c r="B18" s="87" t="s">
        <v>158</v>
      </c>
      <c r="C18" s="128">
        <v>7562.5870000000004</v>
      </c>
      <c r="D18" s="128">
        <v>8105.8590000000004</v>
      </c>
      <c r="E18" s="128">
        <v>-543.27199999999993</v>
      </c>
      <c r="F18" s="86">
        <v>-6.7022137937509108E-2</v>
      </c>
    </row>
    <row r="19" spans="2:8">
      <c r="B19" s="87" t="s">
        <v>159</v>
      </c>
      <c r="C19" s="128">
        <v>1920.7760000000001</v>
      </c>
      <c r="D19" s="128">
        <v>2227.8040000000001</v>
      </c>
      <c r="E19" s="128">
        <v>-307.02800000000002</v>
      </c>
      <c r="F19" s="86">
        <v>-0.13781643268438337</v>
      </c>
    </row>
    <row r="20" spans="2:8">
      <c r="C20" s="128"/>
      <c r="D20" s="128"/>
      <c r="E20" s="128"/>
      <c r="F20" s="129"/>
    </row>
    <row r="21" spans="2:8">
      <c r="B21" s="260" t="s">
        <v>160</v>
      </c>
      <c r="C21" s="271">
        <v>25236.192999999999</v>
      </c>
      <c r="D21" s="271">
        <v>26933.895</v>
      </c>
      <c r="E21" s="271">
        <v>-1697.7020000000011</v>
      </c>
      <c r="F21" s="272">
        <v>-6.3032175628515708E-2</v>
      </c>
    </row>
    <row r="23" spans="2:8">
      <c r="B23" s="232"/>
      <c r="C23" s="642"/>
      <c r="D23" s="642"/>
      <c r="E23" s="642"/>
      <c r="F23" s="642"/>
    </row>
    <row r="24" spans="2:8">
      <c r="B24" s="640" t="s">
        <v>69</v>
      </c>
      <c r="C24" s="268" t="s">
        <v>432</v>
      </c>
      <c r="D24" s="268" t="s">
        <v>433</v>
      </c>
      <c r="E24" s="268" t="s">
        <v>70</v>
      </c>
      <c r="F24" s="268" t="s">
        <v>71</v>
      </c>
    </row>
    <row r="25" spans="2:8">
      <c r="B25" s="641"/>
      <c r="C25" s="643" t="s">
        <v>165</v>
      </c>
      <c r="D25" s="643"/>
      <c r="E25" s="643"/>
      <c r="F25" s="269"/>
    </row>
    <row r="26" spans="2:8">
      <c r="C26" s="127"/>
      <c r="D26" s="127"/>
      <c r="E26" s="127"/>
      <c r="F26" s="130"/>
    </row>
    <row r="27" spans="2:8">
      <c r="B27" s="89" t="s">
        <v>68</v>
      </c>
      <c r="C27" s="84">
        <v>278</v>
      </c>
      <c r="D27" s="84">
        <v>306</v>
      </c>
      <c r="E27" s="84">
        <v>-28</v>
      </c>
      <c r="F27" s="438">
        <v>-9.1503267973856217E-2</v>
      </c>
    </row>
    <row r="28" spans="2:8">
      <c r="B28" s="89" t="s">
        <v>67</v>
      </c>
      <c r="C28" s="84">
        <v>-402</v>
      </c>
      <c r="D28" s="84">
        <v>-374</v>
      </c>
      <c r="E28" s="84">
        <v>-28</v>
      </c>
      <c r="F28" s="438">
        <v>7.4866310160427885E-2</v>
      </c>
    </row>
    <row r="29" spans="2:8">
      <c r="B29" s="89" t="s">
        <v>66</v>
      </c>
      <c r="C29" s="84">
        <v>-91</v>
      </c>
      <c r="D29" s="84">
        <v>-53</v>
      </c>
      <c r="E29" s="84">
        <v>-38</v>
      </c>
      <c r="F29" s="438">
        <v>0.71698113207547176</v>
      </c>
    </row>
    <row r="30" spans="2:8">
      <c r="C30" s="128"/>
      <c r="D30" s="128"/>
      <c r="E30" s="128"/>
      <c r="F30" s="128"/>
    </row>
    <row r="31" spans="2:8">
      <c r="B31" s="260" t="s">
        <v>163</v>
      </c>
      <c r="C31" s="271">
        <v>-215</v>
      </c>
      <c r="D31" s="271">
        <v>-121</v>
      </c>
      <c r="E31" s="271">
        <v>-94</v>
      </c>
      <c r="F31" s="272">
        <v>0.77685950413223148</v>
      </c>
    </row>
    <row r="32" spans="2:8">
      <c r="G32" s="88"/>
      <c r="H32" s="88"/>
    </row>
  </sheetData>
  <mergeCells count="9">
    <mergeCell ref="B24:B25"/>
    <mergeCell ref="C23:F23"/>
    <mergeCell ref="C25:E25"/>
    <mergeCell ref="C1:F1"/>
    <mergeCell ref="C10:F10"/>
    <mergeCell ref="C3:E3"/>
    <mergeCell ref="C12:E12"/>
    <mergeCell ref="B2:B3"/>
    <mergeCell ref="B11:B1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3"/>
  <sheetViews>
    <sheetView showGridLines="0" zoomScaleNormal="100" workbookViewId="0"/>
  </sheetViews>
  <sheetFormatPr baseColWidth="10" defaultColWidth="7.28515625" defaultRowHeight="12.75"/>
  <cols>
    <col min="1" max="1" width="3.140625" style="101" customWidth="1"/>
    <col min="2" max="2" width="12.85546875" style="101" customWidth="1"/>
    <col min="3" max="3" width="33.140625" style="101" customWidth="1"/>
    <col min="4" max="4" width="7.85546875" style="101" customWidth="1"/>
    <col min="5" max="5" width="15.5703125" style="274" bestFit="1" customWidth="1"/>
    <col min="6" max="6" width="14.85546875" style="274" bestFit="1" customWidth="1"/>
    <col min="7" max="7" width="15.7109375" style="274" customWidth="1"/>
    <col min="8" max="8" width="8" style="101" bestFit="1" customWidth="1"/>
    <col min="9" max="9" width="10" style="101" bestFit="1" customWidth="1"/>
    <col min="10" max="10" width="41.140625" style="101" customWidth="1"/>
    <col min="11" max="11" width="7.28515625" style="101" customWidth="1"/>
    <col min="12" max="16384" width="7.28515625" style="101"/>
  </cols>
  <sheetData>
    <row r="2" spans="2:9">
      <c r="B2" s="278"/>
      <c r="C2" s="278"/>
      <c r="D2" s="278"/>
      <c r="E2" s="279"/>
      <c r="F2" s="279"/>
      <c r="G2" s="279"/>
      <c r="H2" s="278"/>
      <c r="I2" s="278"/>
    </row>
    <row r="3" spans="2:9" ht="15.75" customHeight="1">
      <c r="B3" s="645" t="s">
        <v>377</v>
      </c>
      <c r="C3" s="645"/>
      <c r="D3" s="281" t="s">
        <v>63</v>
      </c>
      <c r="E3" s="282" t="s">
        <v>432</v>
      </c>
      <c r="F3" s="282" t="s">
        <v>427</v>
      </c>
      <c r="G3" s="282" t="s">
        <v>433</v>
      </c>
      <c r="H3" s="281" t="s">
        <v>70</v>
      </c>
      <c r="I3" s="281" t="s">
        <v>71</v>
      </c>
    </row>
    <row r="4" spans="2:9" ht="6" customHeight="1">
      <c r="E4" s="101"/>
      <c r="F4" s="101"/>
      <c r="G4" s="101"/>
    </row>
    <row r="5" spans="2:9" ht="18" customHeight="1">
      <c r="B5" s="232" t="s">
        <v>59</v>
      </c>
      <c r="C5" s="247" t="s">
        <v>378</v>
      </c>
      <c r="D5" s="283" t="s">
        <v>72</v>
      </c>
      <c r="E5" s="284">
        <v>0.84292474556490415</v>
      </c>
      <c r="F5" s="285">
        <v>0.84912292080686835</v>
      </c>
      <c r="G5" s="285"/>
      <c r="H5" s="286">
        <v>-6.1981752419641989E-3</v>
      </c>
      <c r="I5" s="287">
        <v>-7.2995029224678376E-3</v>
      </c>
    </row>
    <row r="6" spans="2:9" ht="18" customHeight="1">
      <c r="B6" s="247"/>
      <c r="C6" s="247" t="s">
        <v>379</v>
      </c>
      <c r="D6" s="283" t="s">
        <v>72</v>
      </c>
      <c r="E6" s="284">
        <v>0.77142989551095409</v>
      </c>
      <c r="F6" s="285">
        <v>0.78434092020279167</v>
      </c>
      <c r="G6" s="285"/>
      <c r="H6" s="286">
        <v>-1.291102469183758E-2</v>
      </c>
      <c r="I6" s="287">
        <v>-1.6460985726078681E-2</v>
      </c>
    </row>
    <row r="7" spans="2:9" ht="18" customHeight="1">
      <c r="B7" s="288"/>
      <c r="C7" s="288" t="s">
        <v>380</v>
      </c>
      <c r="D7" s="289" t="s">
        <v>168</v>
      </c>
      <c r="E7" s="290">
        <v>-1054.1079999999999</v>
      </c>
      <c r="F7" s="290">
        <v>-1097.9659999999999</v>
      </c>
      <c r="G7" s="290"/>
      <c r="H7" s="290">
        <v>43.857999999999947</v>
      </c>
      <c r="I7" s="291">
        <v>-3.994477060309698E-2</v>
      </c>
    </row>
    <row r="8" spans="2:9" ht="18" customHeight="1">
      <c r="B8" s="232" t="s">
        <v>60</v>
      </c>
      <c r="C8" s="247" t="s">
        <v>381</v>
      </c>
      <c r="D8" s="283" t="s">
        <v>72</v>
      </c>
      <c r="E8" s="285">
        <v>1.6610344874492309</v>
      </c>
      <c r="F8" s="285">
        <v>1.606390202583537</v>
      </c>
      <c r="G8" s="285"/>
      <c r="H8" s="286">
        <v>5.4644284865693837E-2</v>
      </c>
      <c r="I8" s="287">
        <v>3.4016819062896442E-2</v>
      </c>
    </row>
    <row r="9" spans="2:9" ht="18" customHeight="1">
      <c r="B9" s="247"/>
      <c r="C9" s="247" t="s">
        <v>382</v>
      </c>
      <c r="D9" s="283" t="s">
        <v>18</v>
      </c>
      <c r="E9" s="292">
        <v>0.42602620473225539</v>
      </c>
      <c r="F9" s="292">
        <v>0.43838964041640022</v>
      </c>
      <c r="G9" s="292"/>
      <c r="H9" s="287">
        <v>-1.236343568414483E-2</v>
      </c>
      <c r="I9" s="293">
        <v>-2.820193395172732E-2</v>
      </c>
    </row>
    <row r="10" spans="2:9" ht="18" customHeight="1">
      <c r="B10" s="247"/>
      <c r="C10" s="247" t="s">
        <v>383</v>
      </c>
      <c r="D10" s="283" t="s">
        <v>18</v>
      </c>
      <c r="E10" s="292">
        <v>0.57397379526774461</v>
      </c>
      <c r="F10" s="292">
        <v>0.56161035958359973</v>
      </c>
      <c r="G10" s="292"/>
      <c r="H10" s="287">
        <v>1.2363435684144886E-2</v>
      </c>
      <c r="I10" s="293">
        <v>2.2014258592579328E-2</v>
      </c>
    </row>
    <row r="11" spans="2:9" ht="18" customHeight="1">
      <c r="B11" s="288"/>
      <c r="C11" s="288" t="s">
        <v>384</v>
      </c>
      <c r="D11" s="289" t="s">
        <v>72</v>
      </c>
      <c r="E11" s="294">
        <v>4.0906853140677875</v>
      </c>
      <c r="F11" s="295"/>
      <c r="G11" s="295">
        <v>4.3707637704825153</v>
      </c>
      <c r="H11" s="296">
        <v>-0.28007845641472784</v>
      </c>
      <c r="I11" s="297">
        <v>-6.4079980324310282E-2</v>
      </c>
    </row>
    <row r="12" spans="2:9" ht="18" customHeight="1">
      <c r="B12" s="232" t="s">
        <v>61</v>
      </c>
      <c r="C12" s="247" t="s">
        <v>62</v>
      </c>
      <c r="D12" s="283" t="s">
        <v>18</v>
      </c>
      <c r="E12" s="292">
        <v>0.14569032999411829</v>
      </c>
      <c r="F12" s="298"/>
      <c r="G12" s="298">
        <v>0.16946410289333891</v>
      </c>
      <c r="H12" s="299">
        <v>-2.3773772899220613E-2</v>
      </c>
      <c r="I12" s="299">
        <v>-0.14028795770502434</v>
      </c>
    </row>
    <row r="13" spans="2:9" ht="18" customHeight="1">
      <c r="B13" s="247"/>
      <c r="C13" s="247" t="s">
        <v>385</v>
      </c>
      <c r="D13" s="283" t="s">
        <v>18</v>
      </c>
      <c r="E13" s="292">
        <v>0.10221690140809114</v>
      </c>
      <c r="F13" s="298"/>
      <c r="G13" s="298">
        <v>0.17680000000000001</v>
      </c>
      <c r="H13" s="299">
        <v>-7.458309859190887E-2</v>
      </c>
      <c r="I13" s="299">
        <v>-0.42185010515785559</v>
      </c>
    </row>
    <row r="14" spans="2:9" ht="18" customHeight="1">
      <c r="B14" s="288"/>
      <c r="C14" s="288" t="s">
        <v>386</v>
      </c>
      <c r="D14" s="289" t="s">
        <v>18</v>
      </c>
      <c r="E14" s="300">
        <v>4.1374979072866754E-2</v>
      </c>
      <c r="F14" s="301"/>
      <c r="G14" s="301">
        <v>7.85E-2</v>
      </c>
      <c r="H14" s="302">
        <v>-3.7125020927133247E-2</v>
      </c>
      <c r="I14" s="302">
        <v>-0.47293020289341714</v>
      </c>
    </row>
    <row r="15" spans="2:9">
      <c r="B15" s="124"/>
      <c r="C15" s="124"/>
      <c r="D15" s="124"/>
      <c r="E15" s="276"/>
      <c r="F15" s="276"/>
      <c r="G15" s="276"/>
      <c r="H15" s="275"/>
      <c r="I15" s="124"/>
    </row>
    <row r="16" spans="2:9">
      <c r="B16" s="101" t="s">
        <v>324</v>
      </c>
      <c r="H16" s="274"/>
    </row>
    <row r="17" spans="2:10">
      <c r="B17" s="101" t="s">
        <v>325</v>
      </c>
      <c r="E17" s="101"/>
      <c r="F17" s="101"/>
      <c r="G17" s="101"/>
    </row>
    <row r="18" spans="2:10">
      <c r="B18" s="101" t="s">
        <v>326</v>
      </c>
      <c r="E18" s="101"/>
      <c r="F18" s="101"/>
      <c r="G18" s="101"/>
    </row>
    <row r="19" spans="2:10">
      <c r="B19" s="101" t="s">
        <v>327</v>
      </c>
      <c r="H19" s="274"/>
    </row>
    <row r="20" spans="2:10">
      <c r="B20" s="101" t="s">
        <v>328</v>
      </c>
      <c r="H20" s="274"/>
    </row>
    <row r="21" spans="2:10">
      <c r="B21" s="101" t="s">
        <v>329</v>
      </c>
      <c r="H21" s="274"/>
    </row>
    <row r="22" spans="2:10" ht="27" customHeight="1">
      <c r="B22" s="646" t="s">
        <v>440</v>
      </c>
      <c r="C22" s="646"/>
      <c r="D22" s="646"/>
      <c r="E22" s="646"/>
      <c r="F22" s="646"/>
      <c r="G22" s="646"/>
      <c r="H22" s="646"/>
      <c r="I22" s="646"/>
      <c r="J22" s="646"/>
    </row>
    <row r="23" spans="2:10" ht="9.75" customHeight="1">
      <c r="B23" s="101" t="s">
        <v>441</v>
      </c>
      <c r="H23" s="274"/>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zoomScaleNormal="100" workbookViewId="0"/>
  </sheetViews>
  <sheetFormatPr baseColWidth="10" defaultRowHeight="12.75"/>
  <cols>
    <col min="1" max="1" width="7.28515625" style="101" customWidth="1"/>
    <col min="2" max="2" width="42.42578125" style="101" customWidth="1"/>
    <col min="3" max="3" width="16.5703125" style="101" customWidth="1"/>
    <col min="4" max="4" width="15.7109375" style="101" customWidth="1"/>
    <col min="5" max="5" width="14.85546875" style="101" customWidth="1"/>
    <col min="6" max="6" width="2.7109375" style="101" customWidth="1"/>
    <col min="7" max="7" width="16.5703125" style="101" customWidth="1"/>
    <col min="8" max="8" width="15.7109375" style="101" customWidth="1"/>
    <col min="9" max="9" width="12.42578125" style="101" customWidth="1"/>
    <col min="10" max="16384" width="11.42578125" style="101"/>
  </cols>
  <sheetData>
    <row r="1" spans="1:11">
      <c r="A1" s="124"/>
    </row>
    <row r="2" spans="1:11" ht="13.5" thickBot="1">
      <c r="B2" s="303"/>
      <c r="C2" s="303"/>
      <c r="D2" s="303"/>
      <c r="E2" s="303"/>
      <c r="F2" s="303"/>
      <c r="G2" s="303"/>
      <c r="H2" s="303"/>
      <c r="I2" s="303"/>
    </row>
    <row r="3" spans="1:11" ht="15">
      <c r="B3" s="647" t="s">
        <v>64</v>
      </c>
      <c r="C3" s="647"/>
      <c r="D3" s="647"/>
      <c r="E3" s="647"/>
      <c r="F3" s="647"/>
      <c r="G3" s="647"/>
      <c r="H3" s="647"/>
    </row>
    <row r="4" spans="1:11" ht="17.25" customHeight="1" thickBot="1">
      <c r="B4" s="648" t="s">
        <v>166</v>
      </c>
      <c r="C4" s="648"/>
      <c r="D4" s="648"/>
      <c r="E4" s="648"/>
      <c r="F4" s="648"/>
      <c r="G4" s="648"/>
      <c r="H4" s="648"/>
      <c r="I4" s="303"/>
    </row>
    <row r="5" spans="1:11" ht="48" customHeight="1">
      <c r="B5" s="649" t="s">
        <v>49</v>
      </c>
      <c r="C5" s="651" t="s">
        <v>87</v>
      </c>
      <c r="D5" s="651"/>
      <c r="E5" s="651"/>
      <c r="F5" s="305"/>
      <c r="G5" s="652" t="s">
        <v>313</v>
      </c>
      <c r="H5" s="652"/>
      <c r="I5" s="652"/>
    </row>
    <row r="6" spans="1:11">
      <c r="B6" s="650"/>
      <c r="C6" s="187" t="s">
        <v>432</v>
      </c>
      <c r="D6" s="227" t="s">
        <v>433</v>
      </c>
      <c r="E6" s="227" t="s">
        <v>71</v>
      </c>
      <c r="F6" s="277"/>
      <c r="G6" s="282" t="s">
        <v>432</v>
      </c>
      <c r="H6" s="280" t="s">
        <v>433</v>
      </c>
      <c r="I6" s="306" t="s">
        <v>71</v>
      </c>
    </row>
    <row r="7" spans="1:11" ht="6" customHeight="1"/>
    <row r="8" spans="1:11" ht="13.5" customHeight="1">
      <c r="B8" s="102" t="s">
        <v>212</v>
      </c>
      <c r="C8" s="509">
        <v>0</v>
      </c>
      <c r="D8" s="125">
        <v>0</v>
      </c>
      <c r="E8" s="86">
        <v>0</v>
      </c>
      <c r="F8" s="125"/>
      <c r="G8" s="509">
        <v>4</v>
      </c>
      <c r="H8" s="125">
        <v>0</v>
      </c>
      <c r="I8" s="86">
        <v>0</v>
      </c>
      <c r="K8" s="101" t="s">
        <v>164</v>
      </c>
    </row>
    <row r="9" spans="1:11" ht="13.5" customHeight="1">
      <c r="B9" s="102" t="s">
        <v>177</v>
      </c>
      <c r="C9" s="509">
        <v>8</v>
      </c>
      <c r="D9" s="125">
        <v>0</v>
      </c>
      <c r="E9" s="86">
        <v>0</v>
      </c>
      <c r="F9" s="103"/>
      <c r="G9" s="509">
        <v>10</v>
      </c>
      <c r="H9" s="125">
        <v>15</v>
      </c>
      <c r="I9" s="86">
        <v>-0.33333333333333337</v>
      </c>
    </row>
    <row r="10" spans="1:11" ht="13.5" customHeight="1">
      <c r="B10" s="102" t="s">
        <v>331</v>
      </c>
      <c r="C10" s="509">
        <v>26</v>
      </c>
      <c r="D10" s="125">
        <v>29</v>
      </c>
      <c r="E10" s="86">
        <v>-0.10344827586206895</v>
      </c>
      <c r="F10" s="103"/>
      <c r="G10" s="509">
        <v>17</v>
      </c>
      <c r="H10" s="125">
        <v>17</v>
      </c>
      <c r="I10" s="86">
        <v>0</v>
      </c>
    </row>
    <row r="11" spans="1:11" ht="13.5" customHeight="1">
      <c r="B11" s="102" t="s">
        <v>192</v>
      </c>
      <c r="C11" s="509">
        <v>18</v>
      </c>
      <c r="D11" s="125">
        <v>13</v>
      </c>
      <c r="E11" s="86">
        <v>0.38461538461538458</v>
      </c>
      <c r="F11" s="103"/>
      <c r="G11" s="509">
        <v>10</v>
      </c>
      <c r="H11" s="125">
        <v>12</v>
      </c>
      <c r="I11" s="86">
        <v>-0.16666666666666663</v>
      </c>
    </row>
    <row r="12" spans="1:11" ht="13.5" customHeight="1">
      <c r="B12" s="102" t="s">
        <v>365</v>
      </c>
      <c r="C12" s="509">
        <v>1</v>
      </c>
      <c r="D12" s="125">
        <v>0</v>
      </c>
      <c r="E12" s="86">
        <v>0</v>
      </c>
      <c r="F12" s="103"/>
      <c r="G12" s="509">
        <v>1</v>
      </c>
      <c r="H12" s="125">
        <v>0</v>
      </c>
      <c r="I12" s="86">
        <v>0</v>
      </c>
    </row>
    <row r="13" spans="1:11" ht="13.5" customHeight="1">
      <c r="B13" s="102" t="s">
        <v>396</v>
      </c>
      <c r="C13" s="509">
        <v>49</v>
      </c>
      <c r="D13" s="125">
        <v>41</v>
      </c>
      <c r="E13" s="86">
        <v>0.19500000000000001</v>
      </c>
      <c r="F13" s="103"/>
      <c r="G13" s="509">
        <v>18</v>
      </c>
      <c r="H13" s="125">
        <v>19</v>
      </c>
      <c r="I13" s="86">
        <v>-5.2631578947368474E-2</v>
      </c>
    </row>
    <row r="14" spans="1:11" ht="13.5" customHeight="1">
      <c r="B14" s="102" t="s">
        <v>183</v>
      </c>
      <c r="C14" s="509">
        <v>0</v>
      </c>
      <c r="D14" s="125">
        <v>0</v>
      </c>
      <c r="E14" s="86">
        <v>0</v>
      </c>
      <c r="F14" s="125"/>
      <c r="G14" s="509">
        <v>1</v>
      </c>
      <c r="H14" s="125">
        <v>1</v>
      </c>
      <c r="I14" s="86">
        <v>0</v>
      </c>
    </row>
    <row r="15" spans="1:11" ht="13.5" customHeight="1">
      <c r="B15" s="102" t="s">
        <v>210</v>
      </c>
      <c r="C15" s="509">
        <v>3</v>
      </c>
      <c r="D15" s="125">
        <v>0</v>
      </c>
      <c r="E15" s="86">
        <v>0</v>
      </c>
      <c r="F15" s="125"/>
      <c r="G15" s="509">
        <v>0</v>
      </c>
      <c r="H15" s="125">
        <v>0</v>
      </c>
      <c r="I15" s="86">
        <v>0</v>
      </c>
    </row>
    <row r="16" spans="1:11" ht="13.5" customHeight="1">
      <c r="B16" s="102" t="s">
        <v>322</v>
      </c>
      <c r="C16" s="509">
        <v>2</v>
      </c>
      <c r="D16" s="125">
        <v>2</v>
      </c>
      <c r="E16" s="86">
        <v>0</v>
      </c>
      <c r="F16" s="103"/>
      <c r="G16" s="509">
        <v>2</v>
      </c>
      <c r="H16" s="125">
        <v>3</v>
      </c>
      <c r="I16" s="86">
        <v>-0.33333333333333337</v>
      </c>
    </row>
    <row r="17" spans="2:9" ht="13.5" customHeight="1">
      <c r="B17" s="102" t="s">
        <v>184</v>
      </c>
      <c r="C17" s="509">
        <v>0</v>
      </c>
      <c r="D17" s="125">
        <v>0</v>
      </c>
      <c r="E17" s="86">
        <v>0</v>
      </c>
      <c r="F17" s="125"/>
      <c r="G17" s="509">
        <v>1</v>
      </c>
      <c r="H17" s="125">
        <v>3</v>
      </c>
      <c r="I17" s="86">
        <v>-0.66666666666666674</v>
      </c>
    </row>
    <row r="18" spans="2:9" ht="13.5" customHeight="1">
      <c r="B18" s="102" t="s">
        <v>397</v>
      </c>
      <c r="C18" s="509">
        <v>46</v>
      </c>
      <c r="D18" s="125">
        <v>45</v>
      </c>
      <c r="E18" s="86">
        <v>2.2222222222222143E-2</v>
      </c>
      <c r="F18" s="125"/>
      <c r="G18" s="509">
        <v>36</v>
      </c>
      <c r="H18" s="125">
        <v>45</v>
      </c>
      <c r="I18" s="86">
        <v>-0.19999999999999996</v>
      </c>
    </row>
    <row r="19" spans="2:9" ht="13.5" customHeight="1">
      <c r="B19" s="102" t="s">
        <v>213</v>
      </c>
      <c r="C19" s="509">
        <v>51</v>
      </c>
      <c r="D19" s="125">
        <v>23</v>
      </c>
      <c r="E19" s="86">
        <v>1.2173913043478262</v>
      </c>
      <c r="F19" s="103"/>
      <c r="G19" s="509">
        <v>28</v>
      </c>
      <c r="H19" s="125">
        <v>11</v>
      </c>
      <c r="I19" s="86">
        <v>1.5454545454545454</v>
      </c>
    </row>
    <row r="20" spans="2:9" ht="13.5" customHeight="1">
      <c r="B20" s="102" t="s">
        <v>195</v>
      </c>
      <c r="C20" s="509">
        <v>41</v>
      </c>
      <c r="D20" s="125">
        <v>47</v>
      </c>
      <c r="E20" s="86">
        <v>-0.12765957446808507</v>
      </c>
      <c r="F20" s="103"/>
      <c r="G20" s="509">
        <v>14</v>
      </c>
      <c r="H20" s="125">
        <v>15</v>
      </c>
      <c r="I20" s="86">
        <v>-6.6666666666666652E-2</v>
      </c>
    </row>
    <row r="21" spans="2:9" ht="13.5" customHeight="1">
      <c r="B21" s="102" t="s">
        <v>214</v>
      </c>
      <c r="C21" s="509">
        <v>26</v>
      </c>
      <c r="D21" s="125">
        <v>40</v>
      </c>
      <c r="E21" s="86">
        <v>-0.35</v>
      </c>
      <c r="F21" s="103"/>
      <c r="G21" s="509">
        <v>21</v>
      </c>
      <c r="H21" s="125">
        <v>22</v>
      </c>
      <c r="I21" s="86">
        <v>-4.5454545454545414E-2</v>
      </c>
    </row>
    <row r="22" spans="2:9" ht="13.5" customHeight="1">
      <c r="B22" s="102" t="s">
        <v>215</v>
      </c>
      <c r="C22" s="509">
        <v>26</v>
      </c>
      <c r="D22" s="125">
        <v>45</v>
      </c>
      <c r="E22" s="86">
        <v>-0.42222222222222228</v>
      </c>
      <c r="F22" s="103"/>
      <c r="G22" s="509">
        <v>16</v>
      </c>
      <c r="H22" s="125">
        <v>15</v>
      </c>
      <c r="I22" s="86">
        <v>6.6666666666666652E-2</v>
      </c>
    </row>
    <row r="23" spans="2:9" ht="13.5" customHeight="1">
      <c r="B23" s="102" t="s">
        <v>216</v>
      </c>
      <c r="C23" s="509">
        <v>94</v>
      </c>
      <c r="D23" s="125">
        <v>97</v>
      </c>
      <c r="E23" s="86">
        <v>-3.0927835051546393E-2</v>
      </c>
      <c r="F23" s="103"/>
      <c r="G23" s="509">
        <v>30</v>
      </c>
      <c r="H23" s="125">
        <v>31</v>
      </c>
      <c r="I23" s="86">
        <v>-3.2258064516129004E-2</v>
      </c>
    </row>
    <row r="24" spans="2:9" ht="13.5" customHeight="1">
      <c r="B24" s="102" t="s">
        <v>217</v>
      </c>
      <c r="C24" s="509">
        <v>0</v>
      </c>
      <c r="D24" s="125">
        <v>0</v>
      </c>
      <c r="E24" s="86">
        <v>0</v>
      </c>
      <c r="F24" s="103"/>
      <c r="G24" s="509">
        <v>7</v>
      </c>
      <c r="H24" s="125">
        <v>8</v>
      </c>
      <c r="I24" s="86">
        <v>-0.125</v>
      </c>
    </row>
    <row r="25" spans="2:9" ht="13.5" customHeight="1">
      <c r="B25" s="102" t="s">
        <v>194</v>
      </c>
      <c r="C25" s="509">
        <v>7</v>
      </c>
      <c r="D25" s="125">
        <v>3</v>
      </c>
      <c r="E25" s="86">
        <v>1.3333333333333335</v>
      </c>
      <c r="F25" s="103"/>
      <c r="G25" s="509">
        <v>3</v>
      </c>
      <c r="H25" s="125">
        <v>3</v>
      </c>
      <c r="I25" s="86">
        <v>0</v>
      </c>
    </row>
    <row r="26" spans="2:9" ht="13.5" customHeight="1">
      <c r="B26" s="102" t="s">
        <v>218</v>
      </c>
      <c r="C26" s="509">
        <v>6</v>
      </c>
      <c r="D26" s="125">
        <v>4</v>
      </c>
      <c r="E26" s="86">
        <v>0.5</v>
      </c>
      <c r="F26" s="103"/>
      <c r="G26" s="509">
        <v>2</v>
      </c>
      <c r="H26" s="125">
        <v>3</v>
      </c>
      <c r="I26" s="538">
        <v>-0.33333333333333337</v>
      </c>
    </row>
    <row r="27" spans="2:9" ht="13.5" customHeight="1">
      <c r="B27" s="307"/>
      <c r="C27" s="307"/>
      <c r="D27" s="307"/>
      <c r="E27" s="307"/>
      <c r="F27" s="105"/>
      <c r="G27" s="307"/>
      <c r="H27" s="307"/>
      <c r="I27" s="307"/>
    </row>
    <row r="28" spans="2:9">
      <c r="B28" s="309" t="s">
        <v>17</v>
      </c>
      <c r="C28" s="308">
        <v>404</v>
      </c>
      <c r="D28" s="308">
        <v>389</v>
      </c>
      <c r="E28" s="272">
        <v>3.8560411311054033E-2</v>
      </c>
      <c r="F28" s="103"/>
      <c r="G28" s="308">
        <v>221</v>
      </c>
      <c r="H28" s="308">
        <v>223</v>
      </c>
      <c r="I28" s="272">
        <v>-8.9686098654708779E-3</v>
      </c>
    </row>
    <row r="29" spans="2:9" ht="13.5" customHeight="1">
      <c r="B29" s="102"/>
      <c r="C29" s="103"/>
      <c r="D29" s="103"/>
      <c r="E29" s="103"/>
      <c r="F29" s="103"/>
      <c r="G29" s="103"/>
      <c r="H29" s="103"/>
    </row>
    <row r="30" spans="2:9" ht="13.5" customHeight="1">
      <c r="B30" s="102" t="s">
        <v>65</v>
      </c>
      <c r="C30" s="103"/>
      <c r="D30" s="103"/>
      <c r="E30" s="103"/>
      <c r="F30" s="103"/>
      <c r="G30" s="103"/>
      <c r="H30" s="103"/>
    </row>
    <row r="31" spans="2:9" ht="13.5" customHeight="1">
      <c r="B31" s="104"/>
      <c r="C31" s="105"/>
      <c r="D31" s="105"/>
      <c r="E31" s="105"/>
      <c r="F31" s="105"/>
      <c r="G31" s="105"/>
      <c r="H31" s="105"/>
    </row>
    <row r="32" spans="2:9" ht="10.5" customHeight="1">
      <c r="B32" s="106"/>
      <c r="C32" s="107"/>
      <c r="D32" s="107"/>
      <c r="E32" s="107"/>
      <c r="F32" s="107"/>
      <c r="G32" s="107"/>
      <c r="H32" s="107"/>
    </row>
    <row r="33" spans="2:8">
      <c r="B33" s="108"/>
      <c r="C33" s="107"/>
      <c r="D33" s="109"/>
      <c r="E33" s="109"/>
      <c r="F33" s="109"/>
      <c r="G33" s="109"/>
      <c r="H33" s="107"/>
    </row>
    <row r="34" spans="2:8">
      <c r="C34" s="110"/>
      <c r="D34" s="110"/>
      <c r="E34" s="110"/>
      <c r="F34" s="110"/>
      <c r="G34" s="110"/>
      <c r="H34" s="110"/>
    </row>
    <row r="35" spans="2:8">
      <c r="C35" s="110"/>
    </row>
    <row r="37" spans="2:8">
      <c r="C37" s="110"/>
      <c r="G37" s="110"/>
    </row>
    <row r="39" spans="2:8">
      <c r="C39" s="111"/>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77" zoomScaleNormal="77" workbookViewId="0"/>
  </sheetViews>
  <sheetFormatPr baseColWidth="10" defaultRowHeight="12.75"/>
  <cols>
    <col min="1" max="1" width="11.42578125" style="132"/>
    <col min="2" max="2" width="25.42578125" style="132" customWidth="1"/>
    <col min="3" max="16384" width="11.42578125" style="132"/>
  </cols>
  <sheetData>
    <row r="1" spans="1:9">
      <c r="A1" s="536"/>
    </row>
    <row r="2" spans="1:9">
      <c r="B2" s="520"/>
      <c r="C2" s="520"/>
      <c r="D2" s="520"/>
      <c r="E2" s="520"/>
      <c r="F2" s="520"/>
      <c r="G2" s="520"/>
      <c r="H2" s="520"/>
      <c r="I2" s="520"/>
    </row>
    <row r="3" spans="1:9">
      <c r="A3" s="521"/>
      <c r="B3" s="653" t="s">
        <v>401</v>
      </c>
      <c r="C3" s="645"/>
      <c r="D3" s="645"/>
      <c r="E3" s="645"/>
      <c r="F3" s="645"/>
      <c r="G3" s="645"/>
      <c r="H3" s="645"/>
      <c r="I3" s="654"/>
    </row>
    <row r="4" spans="1:9" s="518" customFormat="1">
      <c r="A4" s="522"/>
      <c r="B4" s="550" t="s">
        <v>423</v>
      </c>
      <c r="C4" s="551">
        <v>2021</v>
      </c>
      <c r="D4" s="551">
        <v>2022</v>
      </c>
      <c r="E4" s="551">
        <v>2023</v>
      </c>
      <c r="F4" s="551">
        <v>2024</v>
      </c>
      <c r="G4" s="551">
        <v>2025</v>
      </c>
      <c r="H4" s="551" t="s">
        <v>402</v>
      </c>
      <c r="I4" s="552"/>
    </row>
    <row r="5" spans="1:9">
      <c r="A5" s="521"/>
      <c r="B5" s="527" t="s">
        <v>20</v>
      </c>
      <c r="C5" s="528">
        <v>533.06666416129428</v>
      </c>
      <c r="D5" s="528">
        <v>3.6742710671289864</v>
      </c>
      <c r="E5" s="528">
        <v>0</v>
      </c>
      <c r="F5" s="528">
        <v>0</v>
      </c>
      <c r="G5" s="528">
        <v>0</v>
      </c>
      <c r="H5" s="528">
        <v>600.85799999999995</v>
      </c>
      <c r="I5" s="529">
        <v>1137.5989352284232</v>
      </c>
    </row>
    <row r="6" spans="1:9">
      <c r="A6" s="521"/>
      <c r="B6" s="530" t="s">
        <v>403</v>
      </c>
      <c r="C6" s="531">
        <v>533.06666416129428</v>
      </c>
      <c r="D6" s="531">
        <v>3.6742710671289864</v>
      </c>
      <c r="E6" s="531">
        <v>0</v>
      </c>
      <c r="F6" s="531">
        <v>0</v>
      </c>
      <c r="G6" s="531">
        <v>0</v>
      </c>
      <c r="H6" s="531">
        <v>600.85799999999995</v>
      </c>
      <c r="I6" s="532">
        <v>1137.5989352284232</v>
      </c>
    </row>
    <row r="7" spans="1:9">
      <c r="A7" s="521"/>
      <c r="B7" s="527" t="s">
        <v>10</v>
      </c>
      <c r="C7" s="528">
        <v>4.1977796130434788</v>
      </c>
      <c r="D7" s="528">
        <v>4.0045424419535598</v>
      </c>
      <c r="E7" s="528">
        <v>4.3123912183855984</v>
      </c>
      <c r="F7" s="528">
        <v>4.2499926819867806</v>
      </c>
      <c r="G7" s="528">
        <v>4.2361576092737456</v>
      </c>
      <c r="H7" s="528">
        <v>25.12</v>
      </c>
      <c r="I7" s="529">
        <v>46.12</v>
      </c>
    </row>
    <row r="8" spans="1:9">
      <c r="A8" s="521"/>
      <c r="B8" s="523" t="s">
        <v>16</v>
      </c>
      <c r="C8" s="524">
        <v>4.7684613043478256E-2</v>
      </c>
      <c r="D8" s="524">
        <v>7.5935916304347819E-3</v>
      </c>
      <c r="E8" s="524">
        <v>1.9706067173913044E-2</v>
      </c>
      <c r="F8" s="524">
        <v>1.3835072826086954E-2</v>
      </c>
      <c r="G8" s="524">
        <v>0</v>
      </c>
      <c r="H8" s="524">
        <v>0</v>
      </c>
      <c r="I8" s="526">
        <v>8.8819344673913031E-2</v>
      </c>
    </row>
    <row r="9" spans="1:9">
      <c r="A9" s="521"/>
      <c r="B9" s="523" t="s">
        <v>207</v>
      </c>
      <c r="C9" s="524">
        <v>4.1500950000000003</v>
      </c>
      <c r="D9" s="524">
        <v>3.9969488503231254</v>
      </c>
      <c r="E9" s="524">
        <v>4.2926851512116855</v>
      </c>
      <c r="F9" s="524">
        <v>4.2361576091606938</v>
      </c>
      <c r="G9" s="524">
        <v>4.2361576092737456</v>
      </c>
      <c r="H9" s="524">
        <v>25.120075991300119</v>
      </c>
      <c r="I9" s="526">
        <v>46.032120211269373</v>
      </c>
    </row>
    <row r="10" spans="1:9">
      <c r="A10" s="521"/>
      <c r="B10" s="523" t="s">
        <v>404</v>
      </c>
      <c r="C10" s="524">
        <v>0</v>
      </c>
      <c r="D10" s="524">
        <v>0</v>
      </c>
      <c r="E10" s="524">
        <v>0</v>
      </c>
      <c r="F10" s="524">
        <v>0</v>
      </c>
      <c r="G10" s="524">
        <v>0</v>
      </c>
      <c r="H10" s="524">
        <v>0</v>
      </c>
      <c r="I10" s="526">
        <v>0</v>
      </c>
    </row>
    <row r="11" spans="1:9">
      <c r="A11" s="521"/>
      <c r="B11" s="523" t="s">
        <v>405</v>
      </c>
      <c r="C11" s="524">
        <v>0</v>
      </c>
      <c r="D11" s="524">
        <v>0</v>
      </c>
      <c r="E11" s="524">
        <v>0</v>
      </c>
      <c r="F11" s="524">
        <v>0</v>
      </c>
      <c r="G11" s="524">
        <v>0</v>
      </c>
      <c r="H11" s="524">
        <v>0</v>
      </c>
      <c r="I11" s="526">
        <v>0</v>
      </c>
    </row>
    <row r="12" spans="1:9">
      <c r="A12" s="521"/>
      <c r="B12" s="523" t="s">
        <v>406</v>
      </c>
      <c r="C12" s="524">
        <v>0</v>
      </c>
      <c r="D12" s="524">
        <v>0</v>
      </c>
      <c r="E12" s="524">
        <v>0</v>
      </c>
      <c r="F12" s="524">
        <v>0</v>
      </c>
      <c r="G12" s="524">
        <v>0</v>
      </c>
      <c r="H12" s="524">
        <v>0</v>
      </c>
      <c r="I12" s="526">
        <v>0</v>
      </c>
    </row>
    <row r="13" spans="1:9">
      <c r="A13" s="521"/>
      <c r="B13" s="523" t="s">
        <v>407</v>
      </c>
      <c r="C13" s="524">
        <v>0</v>
      </c>
      <c r="D13" s="524">
        <v>0</v>
      </c>
      <c r="E13" s="524">
        <v>0</v>
      </c>
      <c r="F13" s="524">
        <v>0</v>
      </c>
      <c r="G13" s="524">
        <v>0</v>
      </c>
      <c r="H13" s="524">
        <v>0</v>
      </c>
      <c r="I13" s="526">
        <v>0</v>
      </c>
    </row>
    <row r="14" spans="1:9">
      <c r="A14" s="521"/>
      <c r="B14" s="530" t="s">
        <v>408</v>
      </c>
      <c r="C14" s="531">
        <v>0</v>
      </c>
      <c r="D14" s="531">
        <v>0</v>
      </c>
      <c r="E14" s="531">
        <v>0</v>
      </c>
      <c r="F14" s="531">
        <v>0</v>
      </c>
      <c r="G14" s="531">
        <v>0</v>
      </c>
      <c r="H14" s="531">
        <v>0</v>
      </c>
      <c r="I14" s="532">
        <v>0</v>
      </c>
    </row>
    <row r="15" spans="1:9">
      <c r="A15" s="521"/>
      <c r="B15" s="527" t="s">
        <v>12</v>
      </c>
      <c r="C15" s="528">
        <v>241.32915881709528</v>
      </c>
      <c r="D15" s="528">
        <v>95.903304957602415</v>
      </c>
      <c r="E15" s="528">
        <v>84.656517620387262</v>
      </c>
      <c r="F15" s="528">
        <v>43.422555130390222</v>
      </c>
      <c r="G15" s="528">
        <v>39.909779369572838</v>
      </c>
      <c r="H15" s="528">
        <v>177.57505386477723</v>
      </c>
      <c r="I15" s="529">
        <v>682.79636975982521</v>
      </c>
    </row>
    <row r="16" spans="1:9">
      <c r="A16" s="521"/>
      <c r="B16" s="523" t="s">
        <v>409</v>
      </c>
      <c r="C16" s="524">
        <v>55.274470718097412</v>
      </c>
      <c r="D16" s="524">
        <v>82.288083405597504</v>
      </c>
      <c r="E16" s="524">
        <v>83.832241753953667</v>
      </c>
      <c r="F16" s="524">
        <v>42.59827926395662</v>
      </c>
      <c r="G16" s="524">
        <v>39.085503503139236</v>
      </c>
      <c r="H16" s="524">
        <v>163.79712281028989</v>
      </c>
      <c r="I16" s="526">
        <v>466.87570145503435</v>
      </c>
    </row>
    <row r="17" spans="1:9">
      <c r="A17" s="521"/>
      <c r="B17" s="523" t="s">
        <v>410</v>
      </c>
      <c r="C17" s="524">
        <v>7.7326225260641994</v>
      </c>
      <c r="D17" s="524">
        <v>8.0119380287195909</v>
      </c>
      <c r="E17" s="524">
        <v>0.82427586643360196</v>
      </c>
      <c r="F17" s="524">
        <v>0.82427586643360196</v>
      </c>
      <c r="G17" s="524">
        <v>0.82427586643360196</v>
      </c>
      <c r="H17" s="524">
        <v>13.777931054487343</v>
      </c>
      <c r="I17" s="526">
        <v>31.995319208571939</v>
      </c>
    </row>
    <row r="18" spans="1:9">
      <c r="A18" s="521"/>
      <c r="B18" s="523" t="s">
        <v>205</v>
      </c>
      <c r="C18" s="524">
        <v>35.959106552177943</v>
      </c>
      <c r="D18" s="524">
        <v>5.6032835232853184</v>
      </c>
      <c r="E18" s="524">
        <v>0</v>
      </c>
      <c r="F18" s="524">
        <v>0</v>
      </c>
      <c r="G18" s="524">
        <v>0</v>
      </c>
      <c r="H18" s="524">
        <v>0</v>
      </c>
      <c r="I18" s="526">
        <v>41.562390075463263</v>
      </c>
    </row>
    <row r="19" spans="1:9">
      <c r="A19" s="521"/>
      <c r="B19" s="523" t="s">
        <v>411</v>
      </c>
      <c r="C19" s="524">
        <v>142.36295902075571</v>
      </c>
      <c r="D19" s="524">
        <v>0</v>
      </c>
      <c r="E19" s="524">
        <v>0</v>
      </c>
      <c r="F19" s="524">
        <v>0</v>
      </c>
      <c r="G19" s="524">
        <v>0</v>
      </c>
      <c r="H19" s="524">
        <v>0</v>
      </c>
      <c r="I19" s="526">
        <v>142.36295902075571</v>
      </c>
    </row>
    <row r="20" spans="1:9">
      <c r="A20" s="521"/>
      <c r="B20" s="527" t="s">
        <v>32</v>
      </c>
      <c r="C20" s="528">
        <v>434.59424925480101</v>
      </c>
      <c r="D20" s="528">
        <v>408.07209630174822</v>
      </c>
      <c r="E20" s="528">
        <v>532.51588121396173</v>
      </c>
      <c r="F20" s="528">
        <v>449.40238641449389</v>
      </c>
      <c r="G20" s="528">
        <v>278.6615817322575</v>
      </c>
      <c r="H20" s="528">
        <v>281.56</v>
      </c>
      <c r="I20" s="529">
        <v>2384.8103199882262</v>
      </c>
    </row>
    <row r="21" spans="1:9">
      <c r="A21" s="521"/>
      <c r="B21" s="523" t="s">
        <v>412</v>
      </c>
      <c r="C21" s="524">
        <v>2.4545702420793562E-2</v>
      </c>
      <c r="D21" s="524">
        <v>2.0302648696513475E-2</v>
      </c>
      <c r="E21" s="524">
        <v>0</v>
      </c>
      <c r="F21" s="524">
        <v>0</v>
      </c>
      <c r="G21" s="524">
        <v>0</v>
      </c>
      <c r="H21" s="524">
        <v>0</v>
      </c>
      <c r="I21" s="525">
        <v>4.4848351117307034E-2</v>
      </c>
    </row>
    <row r="22" spans="1:9">
      <c r="A22" s="521"/>
      <c r="B22" s="523" t="s">
        <v>413</v>
      </c>
      <c r="C22" s="524">
        <v>66.388481112030377</v>
      </c>
      <c r="D22" s="524">
        <v>70.730432756079068</v>
      </c>
      <c r="E22" s="524">
        <v>133.91332798327278</v>
      </c>
      <c r="F22" s="524">
        <v>112.06952174919653</v>
      </c>
      <c r="G22" s="524">
        <v>119.63114200993313</v>
      </c>
      <c r="H22" s="524">
        <v>19.099742562818992</v>
      </c>
      <c r="I22" s="525">
        <v>521.83264817333077</v>
      </c>
    </row>
    <row r="23" spans="1:9">
      <c r="A23" s="521"/>
      <c r="B23" s="523" t="s">
        <v>414</v>
      </c>
      <c r="C23" s="524">
        <v>108.75883462220611</v>
      </c>
      <c r="D23" s="524">
        <v>108.85264728462728</v>
      </c>
      <c r="E23" s="524">
        <v>118.39553468441733</v>
      </c>
      <c r="F23" s="524">
        <v>190.98480266975972</v>
      </c>
      <c r="G23" s="524">
        <v>57.074570924618421</v>
      </c>
      <c r="H23" s="524">
        <v>1.0586566495718972</v>
      </c>
      <c r="I23" s="525">
        <v>585.12504683520069</v>
      </c>
    </row>
    <row r="24" spans="1:9">
      <c r="A24" s="521"/>
      <c r="B24" s="523" t="s">
        <v>415</v>
      </c>
      <c r="C24" s="524">
        <v>3.3589383891535138E-2</v>
      </c>
      <c r="D24" s="524">
        <v>2.8015147443351783E-2</v>
      </c>
      <c r="E24" s="524">
        <v>0</v>
      </c>
      <c r="F24" s="524">
        <v>0</v>
      </c>
      <c r="G24" s="524">
        <v>0</v>
      </c>
      <c r="H24" s="524">
        <v>0</v>
      </c>
      <c r="I24" s="525">
        <v>6.1604531334886921E-2</v>
      </c>
    </row>
    <row r="25" spans="1:9">
      <c r="A25" s="521"/>
      <c r="B25" s="523" t="s">
        <v>360</v>
      </c>
      <c r="C25" s="524">
        <v>2.7124185185753887E-2</v>
      </c>
      <c r="D25" s="524">
        <v>1.5027360328199998E-2</v>
      </c>
      <c r="E25" s="524">
        <v>0</v>
      </c>
      <c r="F25" s="524">
        <v>0</v>
      </c>
      <c r="G25" s="524">
        <v>0</v>
      </c>
      <c r="H25" s="524">
        <v>0</v>
      </c>
      <c r="I25" s="525">
        <v>4.2151545513953885E-2</v>
      </c>
    </row>
    <row r="26" spans="1:9">
      <c r="A26" s="521"/>
      <c r="B26" s="523" t="s">
        <v>416</v>
      </c>
      <c r="C26" s="524">
        <v>3.1676390229987562E-2</v>
      </c>
      <c r="D26" s="524">
        <v>2.6419619533119429E-2</v>
      </c>
      <c r="E26" s="524">
        <v>0</v>
      </c>
      <c r="F26" s="524">
        <v>0</v>
      </c>
      <c r="G26" s="524">
        <v>0</v>
      </c>
      <c r="H26" s="524">
        <v>0</v>
      </c>
      <c r="I26" s="525">
        <v>5.8096009763106991E-2</v>
      </c>
    </row>
    <row r="27" spans="1:9">
      <c r="A27" s="521"/>
      <c r="B27" s="523" t="s">
        <v>203</v>
      </c>
      <c r="C27" s="524">
        <v>19.718481542901674</v>
      </c>
      <c r="D27" s="524">
        <v>62.3833481345319</v>
      </c>
      <c r="E27" s="524">
        <v>115.86077032150291</v>
      </c>
      <c r="F27" s="524">
        <v>1.9309637211038397</v>
      </c>
      <c r="G27" s="524">
        <v>1.9427526815121241</v>
      </c>
      <c r="H27" s="524">
        <v>4.0469397611489715</v>
      </c>
      <c r="I27" s="525">
        <v>205.8832561627014</v>
      </c>
    </row>
    <row r="28" spans="1:9">
      <c r="A28" s="521"/>
      <c r="B28" s="523" t="s">
        <v>417</v>
      </c>
      <c r="C28" s="524">
        <v>0</v>
      </c>
      <c r="D28" s="524">
        <v>0</v>
      </c>
      <c r="E28" s="524">
        <v>0</v>
      </c>
      <c r="F28" s="524">
        <v>0</v>
      </c>
      <c r="G28" s="524">
        <v>0</v>
      </c>
      <c r="H28" s="524">
        <v>0</v>
      </c>
      <c r="I28" s="526">
        <v>0</v>
      </c>
    </row>
    <row r="29" spans="1:9">
      <c r="A29" s="521"/>
      <c r="B29" s="523" t="s">
        <v>418</v>
      </c>
      <c r="C29" s="524">
        <v>0</v>
      </c>
      <c r="D29" s="524">
        <v>0</v>
      </c>
      <c r="E29" s="524">
        <v>0</v>
      </c>
      <c r="F29" s="524">
        <v>0</v>
      </c>
      <c r="G29" s="524">
        <v>0</v>
      </c>
      <c r="H29" s="524">
        <v>0</v>
      </c>
      <c r="I29" s="526">
        <v>0</v>
      </c>
    </row>
    <row r="30" spans="1:9">
      <c r="A30" s="521"/>
      <c r="B30" s="523" t="s">
        <v>315</v>
      </c>
      <c r="C30" s="524">
        <v>224.37191640710557</v>
      </c>
      <c r="D30" s="524">
        <v>150.50928358055376</v>
      </c>
      <c r="E30" s="524">
        <v>149.03304347469353</v>
      </c>
      <c r="F30" s="524">
        <v>129.1110788802394</v>
      </c>
      <c r="G30" s="524">
        <v>84.707102977488248</v>
      </c>
      <c r="H30" s="524">
        <v>196.93304499487033</v>
      </c>
      <c r="I30" s="525">
        <v>934.66547031495088</v>
      </c>
    </row>
    <row r="31" spans="1:9">
      <c r="A31" s="521"/>
      <c r="B31" s="523" t="s">
        <v>419</v>
      </c>
      <c r="C31" s="524">
        <v>0</v>
      </c>
      <c r="D31" s="524">
        <v>0</v>
      </c>
      <c r="E31" s="524">
        <v>0</v>
      </c>
      <c r="F31" s="524">
        <v>0</v>
      </c>
      <c r="G31" s="524">
        <v>0</v>
      </c>
      <c r="H31" s="524">
        <v>0</v>
      </c>
      <c r="I31" s="526">
        <v>0</v>
      </c>
    </row>
    <row r="32" spans="1:9">
      <c r="A32" s="521"/>
      <c r="B32" s="523" t="s">
        <v>420</v>
      </c>
      <c r="C32" s="524">
        <v>8.7313635599703343E-2</v>
      </c>
      <c r="D32" s="524">
        <v>5.5609962194763919E-2</v>
      </c>
      <c r="E32" s="524">
        <v>9.8328493503204578E-3</v>
      </c>
      <c r="F32" s="524">
        <v>3.538334745138331E-3</v>
      </c>
      <c r="G32" s="524">
        <v>3.5320792563198699E-3</v>
      </c>
      <c r="H32" s="524">
        <v>0.46370930163612478</v>
      </c>
      <c r="I32" s="526">
        <v>0.62353616278237067</v>
      </c>
    </row>
    <row r="33" spans="1:9">
      <c r="A33" s="521"/>
      <c r="B33" s="523" t="s">
        <v>210</v>
      </c>
      <c r="C33" s="524">
        <v>15.152286273229524</v>
      </c>
      <c r="D33" s="524">
        <v>15.451009807760348</v>
      </c>
      <c r="E33" s="524">
        <v>15.303371900724903</v>
      </c>
      <c r="F33" s="524">
        <v>15.302481059449214</v>
      </c>
      <c r="G33" s="524">
        <v>15.302481059449214</v>
      </c>
      <c r="H33" s="524">
        <v>59.962031800917501</v>
      </c>
      <c r="I33" s="526">
        <v>136.4736619015307</v>
      </c>
    </row>
    <row r="34" spans="1:9">
      <c r="A34" s="521"/>
      <c r="B34" s="527" t="s">
        <v>14</v>
      </c>
      <c r="C34" s="528">
        <v>274.98814175803591</v>
      </c>
      <c r="D34" s="528">
        <v>254.74989668856668</v>
      </c>
      <c r="E34" s="528">
        <v>230.22170524808291</v>
      </c>
      <c r="F34" s="528">
        <v>205.55684292535341</v>
      </c>
      <c r="G34" s="528">
        <v>213.21559943118447</v>
      </c>
      <c r="H34" s="528">
        <v>270.48512301312292</v>
      </c>
      <c r="I34" s="529">
        <v>1449.22</v>
      </c>
    </row>
    <row r="35" spans="1:9">
      <c r="A35" s="521"/>
      <c r="B35" s="523" t="s">
        <v>421</v>
      </c>
      <c r="C35" s="524">
        <v>169.61523008983337</v>
      </c>
      <c r="D35" s="524">
        <v>93.809161079332142</v>
      </c>
      <c r="E35" s="524">
        <v>152.4653896635929</v>
      </c>
      <c r="F35" s="524">
        <v>140.78987759741227</v>
      </c>
      <c r="G35" s="524">
        <v>116.0684912589245</v>
      </c>
      <c r="H35" s="524">
        <v>173.47984324989611</v>
      </c>
      <c r="I35" s="526">
        <v>846.22799293899141</v>
      </c>
    </row>
    <row r="36" spans="1:9">
      <c r="A36" s="521"/>
      <c r="B36" s="530" t="s">
        <v>422</v>
      </c>
      <c r="C36" s="531">
        <v>105.37291166820253</v>
      </c>
      <c r="D36" s="531">
        <v>160.94073560923454</v>
      </c>
      <c r="E36" s="531">
        <v>77.756315584489997</v>
      </c>
      <c r="F36" s="531">
        <v>64.766965327941136</v>
      </c>
      <c r="G36" s="531">
        <v>97.147108172259976</v>
      </c>
      <c r="H36" s="531">
        <v>97.005279763226838</v>
      </c>
      <c r="I36" s="532">
        <v>602.98931612535512</v>
      </c>
    </row>
    <row r="37" spans="1:9">
      <c r="A37" s="521"/>
      <c r="B37" s="527" t="s">
        <v>112</v>
      </c>
      <c r="C37" s="528">
        <v>1488.1759936042699</v>
      </c>
      <c r="D37" s="528">
        <v>766.40411145699989</v>
      </c>
      <c r="E37" s="528">
        <v>851.70649530081755</v>
      </c>
      <c r="F37" s="528">
        <v>702.63</v>
      </c>
      <c r="G37" s="528">
        <v>536.02311814228858</v>
      </c>
      <c r="H37" s="528">
        <v>1355.5981768779002</v>
      </c>
      <c r="I37" s="529">
        <v>5700.5456249764748</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22"/>
  <sheetViews>
    <sheetView showGridLines="0" zoomScale="86" zoomScaleNormal="86" workbookViewId="0"/>
  </sheetViews>
  <sheetFormatPr baseColWidth="10" defaultColWidth="23.28515625" defaultRowHeight="14.25"/>
  <cols>
    <col min="1" max="1" width="2" style="336" customWidth="1"/>
    <col min="2" max="2" width="48.42578125" style="336" customWidth="1"/>
    <col min="3" max="8" width="13.140625" style="336" customWidth="1"/>
    <col min="9" max="9" width="14" style="336" customWidth="1"/>
    <col min="10" max="10" width="15.42578125" style="336" customWidth="1"/>
    <col min="11" max="14" width="13.140625" style="336" customWidth="1"/>
    <col min="15" max="15" width="15.42578125" style="336" bestFit="1" customWidth="1"/>
    <col min="16" max="16" width="15.28515625" style="336" customWidth="1"/>
    <col min="17" max="18" width="13.140625" style="336" customWidth="1"/>
    <col min="19" max="19" width="17.42578125" style="336" customWidth="1"/>
    <col min="20" max="20" width="17.5703125" style="336" customWidth="1"/>
    <col min="21" max="21" width="12.42578125" style="336" customWidth="1"/>
    <col min="22" max="22" width="11.85546875" style="336" customWidth="1"/>
    <col min="23" max="23" width="13" style="336" customWidth="1"/>
    <col min="24" max="24" width="12" style="336" customWidth="1"/>
    <col min="25" max="25" width="14.85546875" style="336" customWidth="1"/>
    <col min="26" max="26" width="13.42578125" style="336" customWidth="1"/>
    <col min="27" max="27" width="13.140625" style="336" customWidth="1"/>
    <col min="28" max="28" width="12.7109375" style="336" customWidth="1"/>
    <col min="29" max="29" width="9.85546875" style="336" bestFit="1" customWidth="1"/>
    <col min="30" max="30" width="13" style="336" customWidth="1"/>
    <col min="31" max="16384" width="23.28515625" style="336"/>
  </cols>
  <sheetData>
    <row r="1" spans="2:32">
      <c r="B1" s="533"/>
    </row>
    <row r="2" spans="2:32" ht="15">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33"/>
    </row>
    <row r="3" spans="2:32" s="331" customFormat="1" ht="15">
      <c r="B3" s="657" t="s">
        <v>430</v>
      </c>
      <c r="C3" s="658" t="s">
        <v>207</v>
      </c>
      <c r="D3" s="658"/>
      <c r="E3" s="658" t="s">
        <v>208</v>
      </c>
      <c r="F3" s="658"/>
      <c r="G3" s="658" t="s">
        <v>209</v>
      </c>
      <c r="H3" s="658"/>
      <c r="I3" s="658" t="s">
        <v>317</v>
      </c>
      <c r="J3" s="658"/>
      <c r="K3" s="658" t="s">
        <v>204</v>
      </c>
      <c r="L3" s="658"/>
      <c r="M3" s="658" t="s">
        <v>205</v>
      </c>
      <c r="N3" s="658"/>
      <c r="O3" s="658" t="s">
        <v>183</v>
      </c>
      <c r="P3" s="658"/>
      <c r="Q3" s="658" t="s">
        <v>206</v>
      </c>
      <c r="R3" s="658"/>
      <c r="S3" s="658" t="s">
        <v>332</v>
      </c>
      <c r="T3" s="658"/>
      <c r="U3" s="655" t="s">
        <v>10</v>
      </c>
      <c r="V3" s="655"/>
      <c r="W3" s="655" t="s">
        <v>14</v>
      </c>
      <c r="X3" s="655"/>
      <c r="Y3" s="655" t="s">
        <v>48</v>
      </c>
      <c r="Z3" s="655"/>
      <c r="AA3" s="655" t="s">
        <v>47</v>
      </c>
      <c r="AB3" s="655"/>
      <c r="AC3" s="656" t="s">
        <v>17</v>
      </c>
      <c r="AD3" s="656"/>
      <c r="AE3" s="336"/>
    </row>
    <row r="4" spans="2:32" s="332" customFormat="1" ht="15">
      <c r="B4" s="655"/>
      <c r="C4" s="343" t="s">
        <v>430</v>
      </c>
      <c r="D4" s="338" t="s">
        <v>431</v>
      </c>
      <c r="E4" s="343" t="s">
        <v>430</v>
      </c>
      <c r="F4" s="338" t="s">
        <v>431</v>
      </c>
      <c r="G4" s="343" t="s">
        <v>430</v>
      </c>
      <c r="H4" s="338" t="s">
        <v>431</v>
      </c>
      <c r="I4" s="343" t="s">
        <v>430</v>
      </c>
      <c r="J4" s="338" t="s">
        <v>431</v>
      </c>
      <c r="K4" s="343" t="s">
        <v>430</v>
      </c>
      <c r="L4" s="338" t="s">
        <v>431</v>
      </c>
      <c r="M4" s="343" t="s">
        <v>430</v>
      </c>
      <c r="N4" s="338" t="s">
        <v>431</v>
      </c>
      <c r="O4" s="343" t="s">
        <v>430</v>
      </c>
      <c r="P4" s="338" t="s">
        <v>431</v>
      </c>
      <c r="Q4" s="343" t="s">
        <v>430</v>
      </c>
      <c r="R4" s="338" t="s">
        <v>431</v>
      </c>
      <c r="S4" s="343" t="s">
        <v>430</v>
      </c>
      <c r="T4" s="338" t="s">
        <v>431</v>
      </c>
      <c r="U4" s="343" t="s">
        <v>430</v>
      </c>
      <c r="V4" s="339" t="s">
        <v>431</v>
      </c>
      <c r="W4" s="343" t="s">
        <v>430</v>
      </c>
      <c r="X4" s="339" t="s">
        <v>431</v>
      </c>
      <c r="Y4" s="343" t="s">
        <v>430</v>
      </c>
      <c r="Z4" s="339" t="s">
        <v>431</v>
      </c>
      <c r="AA4" s="343" t="s">
        <v>430</v>
      </c>
      <c r="AB4" s="339" t="s">
        <v>431</v>
      </c>
      <c r="AC4" s="346" t="s">
        <v>430</v>
      </c>
      <c r="AD4" s="366" t="s">
        <v>431</v>
      </c>
      <c r="AE4" s="336"/>
    </row>
    <row r="5" spans="2:32" s="357" customFormat="1" ht="15">
      <c r="B5" s="355"/>
      <c r="C5" s="342"/>
      <c r="D5" s="342"/>
      <c r="E5" s="342"/>
      <c r="F5" s="342"/>
      <c r="G5" s="342"/>
      <c r="H5" s="342"/>
      <c r="I5" s="342"/>
      <c r="J5" s="342"/>
      <c r="K5" s="342"/>
      <c r="L5" s="342"/>
      <c r="M5" s="342"/>
      <c r="N5" s="342"/>
      <c r="O5" s="342"/>
      <c r="P5" s="342"/>
      <c r="Q5" s="342"/>
      <c r="R5" s="342"/>
      <c r="S5" s="342"/>
      <c r="T5" s="342"/>
      <c r="U5" s="342"/>
      <c r="V5" s="355"/>
      <c r="W5" s="342"/>
      <c r="X5" s="355"/>
      <c r="Y5" s="335"/>
      <c r="Z5" s="355"/>
      <c r="AA5" s="342"/>
      <c r="AB5" s="355"/>
      <c r="AC5" s="356"/>
      <c r="AD5" s="341"/>
      <c r="AE5" s="333"/>
    </row>
    <row r="6" spans="2:32" s="333" customFormat="1" ht="15">
      <c r="B6" s="341" t="s">
        <v>113</v>
      </c>
      <c r="C6" s="344">
        <v>1639.1095399999999</v>
      </c>
      <c r="D6" s="341">
        <v>1917.1185</v>
      </c>
      <c r="E6" s="344">
        <v>512.83091000000002</v>
      </c>
      <c r="F6" s="341">
        <v>649.86006999999995</v>
      </c>
      <c r="G6" s="344">
        <v>1155.0998339999999</v>
      </c>
      <c r="H6" s="341">
        <v>1341.9427182999998</v>
      </c>
      <c r="I6" s="344">
        <v>3282.32</v>
      </c>
      <c r="J6" s="341">
        <v>3532.27</v>
      </c>
      <c r="K6" s="344">
        <v>1961.4499999999998</v>
      </c>
      <c r="L6" s="341">
        <v>1836.1000000000001</v>
      </c>
      <c r="M6" s="344">
        <v>153.44</v>
      </c>
      <c r="N6" s="341">
        <v>127.8</v>
      </c>
      <c r="O6" s="344">
        <v>323.24859671922599</v>
      </c>
      <c r="P6" s="341">
        <v>565.27848993060297</v>
      </c>
      <c r="Q6" s="344">
        <v>354.783749925</v>
      </c>
      <c r="R6" s="341">
        <v>205.23748608099999</v>
      </c>
      <c r="S6" s="344">
        <v>315.63787483200002</v>
      </c>
      <c r="T6" s="341">
        <v>470.54194980400001</v>
      </c>
      <c r="U6" s="344">
        <v>3307.0402839999997</v>
      </c>
      <c r="V6" s="341">
        <v>3908.9212883</v>
      </c>
      <c r="W6" s="344">
        <v>3282.32</v>
      </c>
      <c r="X6" s="341">
        <v>3532.27</v>
      </c>
      <c r="Y6" s="344">
        <v>2114.89</v>
      </c>
      <c r="Z6" s="341">
        <v>1963.9</v>
      </c>
      <c r="AA6" s="344">
        <v>993.67022147622606</v>
      </c>
      <c r="AB6" s="341">
        <v>1241.0579258156031</v>
      </c>
      <c r="AC6" s="347">
        <v>9697.920505476226</v>
      </c>
      <c r="AD6" s="347">
        <v>10646.149214115601</v>
      </c>
      <c r="AE6" s="336"/>
      <c r="AF6" s="332"/>
    </row>
    <row r="7" spans="2:32" ht="15">
      <c r="B7" s="334" t="s">
        <v>114</v>
      </c>
      <c r="C7" s="345">
        <v>0</v>
      </c>
      <c r="D7" s="335">
        <v>0</v>
      </c>
      <c r="E7" s="345">
        <v>500.81389999999999</v>
      </c>
      <c r="F7" s="335">
        <v>646.25756999999999</v>
      </c>
      <c r="G7" s="345">
        <v>0</v>
      </c>
      <c r="H7" s="335">
        <v>0</v>
      </c>
      <c r="I7" s="345">
        <v>3187.4462377299997</v>
      </c>
      <c r="J7" s="335">
        <v>3214.5369412100004</v>
      </c>
      <c r="K7" s="345">
        <v>1384.2950090000004</v>
      </c>
      <c r="L7" s="335">
        <v>1314.8169630177699</v>
      </c>
      <c r="M7" s="345">
        <v>0</v>
      </c>
      <c r="N7" s="335">
        <v>0</v>
      </c>
      <c r="O7" s="345">
        <v>323.2485967192257</v>
      </c>
      <c r="P7" s="335">
        <v>565.2784899306032</v>
      </c>
      <c r="Q7" s="345">
        <v>0</v>
      </c>
      <c r="R7" s="335">
        <v>0</v>
      </c>
      <c r="S7" s="345">
        <v>315.63787483200002</v>
      </c>
      <c r="T7" s="335">
        <v>470.34194980400002</v>
      </c>
      <c r="U7" s="345">
        <v>500.81389999999999</v>
      </c>
      <c r="V7" s="335">
        <v>646.25756999999999</v>
      </c>
      <c r="W7" s="345">
        <v>3187.4462377299997</v>
      </c>
      <c r="X7" s="335">
        <v>3214.5369412100004</v>
      </c>
      <c r="Y7" s="345">
        <v>1384.2950090000004</v>
      </c>
      <c r="Z7" s="335">
        <v>1836.1000000000001</v>
      </c>
      <c r="AA7" s="345">
        <v>638.88647155122567</v>
      </c>
      <c r="AB7" s="335">
        <v>1035.6204397346032</v>
      </c>
      <c r="AC7" s="360">
        <v>5711.4416182812256</v>
      </c>
      <c r="AD7" s="360">
        <v>6211.2319139623733</v>
      </c>
      <c r="AE7" s="333"/>
      <c r="AF7" s="357"/>
    </row>
    <row r="8" spans="2:32">
      <c r="B8" s="334" t="s">
        <v>115</v>
      </c>
      <c r="C8" s="345">
        <v>1639.1095399999999</v>
      </c>
      <c r="D8" s="335">
        <v>1917.1185</v>
      </c>
      <c r="E8" s="345">
        <v>12.017010000000001</v>
      </c>
      <c r="F8" s="335">
        <v>3.6025</v>
      </c>
      <c r="G8" s="345">
        <v>1155.0998339999999</v>
      </c>
      <c r="H8" s="335">
        <v>1341.9427182999998</v>
      </c>
      <c r="I8" s="345">
        <v>94.883224599999991</v>
      </c>
      <c r="J8" s="335">
        <v>317.72715099999999</v>
      </c>
      <c r="K8" s="345">
        <v>577.15554999999995</v>
      </c>
      <c r="L8" s="335">
        <v>521.27303251488013</v>
      </c>
      <c r="M8" s="345">
        <v>153.43913999999998</v>
      </c>
      <c r="N8" s="335">
        <v>127.75176180000001</v>
      </c>
      <c r="O8" s="345">
        <v>0</v>
      </c>
      <c r="P8" s="335">
        <v>0</v>
      </c>
      <c r="Q8" s="345">
        <v>354.78374992500005</v>
      </c>
      <c r="R8" s="335">
        <v>205.2</v>
      </c>
      <c r="S8" s="345">
        <v>0</v>
      </c>
      <c r="T8" s="335">
        <v>0.2</v>
      </c>
      <c r="U8" s="345">
        <v>2806.2263839999996</v>
      </c>
      <c r="V8" s="335">
        <v>3262.6637182999998</v>
      </c>
      <c r="W8" s="345">
        <v>94.883224599999991</v>
      </c>
      <c r="X8" s="335">
        <v>317.72715099999999</v>
      </c>
      <c r="Y8" s="345">
        <v>730.5946899999999</v>
      </c>
      <c r="Z8" s="335">
        <v>1963.8517618000001</v>
      </c>
      <c r="AA8" s="345">
        <v>354.78374992500005</v>
      </c>
      <c r="AB8" s="335">
        <v>205.39999999999998</v>
      </c>
      <c r="AC8" s="360">
        <v>3986.4880485249996</v>
      </c>
      <c r="AD8" s="360">
        <v>4434.8156636148797</v>
      </c>
      <c r="AF8" s="332"/>
    </row>
    <row r="9" spans="2:32" ht="15">
      <c r="B9" s="334" t="s">
        <v>116</v>
      </c>
      <c r="C9" s="345">
        <v>0</v>
      </c>
      <c r="D9" s="335">
        <v>0</v>
      </c>
      <c r="E9" s="345">
        <v>0</v>
      </c>
      <c r="F9" s="335">
        <v>0</v>
      </c>
      <c r="G9" s="345">
        <v>0</v>
      </c>
      <c r="H9" s="335">
        <v>0</v>
      </c>
      <c r="I9" s="345">
        <v>0</v>
      </c>
      <c r="J9" s="335">
        <v>0</v>
      </c>
      <c r="K9" s="345">
        <v>0</v>
      </c>
      <c r="L9" s="335">
        <v>0</v>
      </c>
      <c r="M9" s="345">
        <v>0</v>
      </c>
      <c r="N9" s="335">
        <v>0</v>
      </c>
      <c r="O9" s="345">
        <v>0</v>
      </c>
      <c r="P9" s="335">
        <v>0</v>
      </c>
      <c r="Q9" s="345">
        <v>0</v>
      </c>
      <c r="R9" s="335">
        <v>0</v>
      </c>
      <c r="S9" s="345">
        <v>0</v>
      </c>
      <c r="T9" s="335">
        <v>0</v>
      </c>
      <c r="U9" s="345">
        <v>0</v>
      </c>
      <c r="V9" s="335">
        <v>0</v>
      </c>
      <c r="W9" s="345">
        <v>0</v>
      </c>
      <c r="X9" s="335">
        <v>0</v>
      </c>
      <c r="Y9" s="345">
        <v>0</v>
      </c>
      <c r="Z9" s="335">
        <v>1836.1000000000001</v>
      </c>
      <c r="AA9" s="345">
        <v>0</v>
      </c>
      <c r="AB9" s="335">
        <v>0</v>
      </c>
      <c r="AC9" s="360">
        <v>0</v>
      </c>
      <c r="AD9" s="360">
        <v>0</v>
      </c>
      <c r="AE9" s="333"/>
      <c r="AF9" s="357"/>
    </row>
    <row r="10" spans="2:32" s="333" customFormat="1" ht="15">
      <c r="B10" s="341" t="s">
        <v>117</v>
      </c>
      <c r="C10" s="344">
        <v>0</v>
      </c>
      <c r="D10" s="341">
        <v>0</v>
      </c>
      <c r="E10" s="344">
        <v>0.36727580609203869</v>
      </c>
      <c r="F10" s="341">
        <v>0.58893200519680999</v>
      </c>
      <c r="G10" s="344">
        <v>0</v>
      </c>
      <c r="H10" s="341">
        <v>0</v>
      </c>
      <c r="I10" s="344">
        <v>841.78959061999967</v>
      </c>
      <c r="J10" s="341">
        <v>706.29</v>
      </c>
      <c r="K10" s="344">
        <v>778.40000000000009</v>
      </c>
      <c r="L10" s="341">
        <v>823.39999999999986</v>
      </c>
      <c r="M10" s="344">
        <v>0</v>
      </c>
      <c r="N10" s="341">
        <v>15.8</v>
      </c>
      <c r="O10" s="344">
        <v>1683.895004040759</v>
      </c>
      <c r="P10" s="341">
        <v>2144.2603169346344</v>
      </c>
      <c r="Q10" s="344">
        <v>1139.3868</v>
      </c>
      <c r="R10" s="341">
        <v>484.467650476377</v>
      </c>
      <c r="S10" s="344">
        <v>70.702679433615003</v>
      </c>
      <c r="T10" s="341">
        <v>65.387756073000006</v>
      </c>
      <c r="U10" s="344">
        <v>0.36727580609203869</v>
      </c>
      <c r="V10" s="341">
        <v>0.58893200519680999</v>
      </c>
      <c r="W10" s="344">
        <v>841.78959061999967</v>
      </c>
      <c r="X10" s="341">
        <v>706.29</v>
      </c>
      <c r="Y10" s="344">
        <v>778.41000000000008</v>
      </c>
      <c r="Z10" s="341">
        <v>839.19999999999982</v>
      </c>
      <c r="AA10" s="344">
        <v>2893.9844834743744</v>
      </c>
      <c r="AB10" s="341">
        <v>2694.1157234840116</v>
      </c>
      <c r="AC10" s="347">
        <v>4514.5513499004664</v>
      </c>
      <c r="AD10" s="347">
        <v>4240.1946554892083</v>
      </c>
      <c r="AE10" s="336"/>
      <c r="AF10" s="332"/>
    </row>
    <row r="11" spans="2:32" ht="15">
      <c r="B11" s="334" t="s">
        <v>118</v>
      </c>
      <c r="C11" s="345">
        <v>0</v>
      </c>
      <c r="D11" s="335">
        <v>0</v>
      </c>
      <c r="E11" s="345">
        <v>0</v>
      </c>
      <c r="F11" s="335">
        <v>0</v>
      </c>
      <c r="G11" s="345">
        <v>0</v>
      </c>
      <c r="H11" s="335">
        <v>0</v>
      </c>
      <c r="I11" s="345">
        <v>2.63417513</v>
      </c>
      <c r="J11" s="335">
        <v>4.5501580100000005</v>
      </c>
      <c r="K11" s="345">
        <v>0</v>
      </c>
      <c r="L11" s="335">
        <v>0</v>
      </c>
      <c r="M11" s="345">
        <v>0</v>
      </c>
      <c r="N11" s="335">
        <v>0</v>
      </c>
      <c r="O11" s="345">
        <v>808.08</v>
      </c>
      <c r="P11" s="335">
        <v>1037.5847568000002</v>
      </c>
      <c r="Q11" s="345">
        <v>0</v>
      </c>
      <c r="R11" s="335">
        <v>61.008000000000003</v>
      </c>
      <c r="S11" s="345">
        <v>0</v>
      </c>
      <c r="T11" s="335">
        <v>0</v>
      </c>
      <c r="U11" s="345">
        <v>0</v>
      </c>
      <c r="V11" s="335">
        <v>0</v>
      </c>
      <c r="W11" s="345">
        <v>2.63417513</v>
      </c>
      <c r="X11" s="335">
        <v>4.5501580100000005</v>
      </c>
      <c r="Y11" s="345">
        <v>0</v>
      </c>
      <c r="Z11" s="335">
        <v>0</v>
      </c>
      <c r="AA11" s="345">
        <v>808.08</v>
      </c>
      <c r="AB11" s="335">
        <v>1098.5927568000002</v>
      </c>
      <c r="AC11" s="360">
        <v>810.71417513000006</v>
      </c>
      <c r="AD11" s="360">
        <v>1103.1429148100001</v>
      </c>
      <c r="AE11" s="333"/>
      <c r="AF11" s="357"/>
    </row>
    <row r="12" spans="2:32">
      <c r="B12" s="334" t="s">
        <v>119</v>
      </c>
      <c r="C12" s="345">
        <v>0</v>
      </c>
      <c r="D12" s="335">
        <v>0</v>
      </c>
      <c r="E12" s="345">
        <v>0</v>
      </c>
      <c r="F12" s="335">
        <v>0</v>
      </c>
      <c r="G12" s="345">
        <v>0</v>
      </c>
      <c r="H12" s="335">
        <v>0</v>
      </c>
      <c r="I12" s="345">
        <v>147.71279655999999</v>
      </c>
      <c r="J12" s="335">
        <v>126.62085306</v>
      </c>
      <c r="K12" s="345">
        <v>0</v>
      </c>
      <c r="L12" s="335">
        <v>0</v>
      </c>
      <c r="M12" s="345">
        <v>0</v>
      </c>
      <c r="N12" s="335">
        <v>0</v>
      </c>
      <c r="O12" s="345">
        <v>526.96796399999766</v>
      </c>
      <c r="P12" s="335">
        <v>469.79023396863738</v>
      </c>
      <c r="Q12" s="345">
        <v>663.33600000000001</v>
      </c>
      <c r="R12" s="335">
        <v>72.551999999999992</v>
      </c>
      <c r="S12" s="345">
        <v>0</v>
      </c>
      <c r="T12" s="335">
        <v>0</v>
      </c>
      <c r="U12" s="345">
        <v>0</v>
      </c>
      <c r="V12" s="335">
        <v>0</v>
      </c>
      <c r="W12" s="345">
        <v>147.71279655999999</v>
      </c>
      <c r="X12" s="335">
        <v>126.62085306</v>
      </c>
      <c r="Y12" s="345">
        <v>0</v>
      </c>
      <c r="Z12" s="335">
        <v>0</v>
      </c>
      <c r="AA12" s="345">
        <v>1190.3039639999977</v>
      </c>
      <c r="AB12" s="335">
        <v>542.3422339686374</v>
      </c>
      <c r="AC12" s="360">
        <v>1338.0167605599977</v>
      </c>
      <c r="AD12" s="360">
        <v>668.96308702863735</v>
      </c>
      <c r="AF12" s="332"/>
    </row>
    <row r="13" spans="2:32" ht="15">
      <c r="B13" s="334" t="s">
        <v>120</v>
      </c>
      <c r="C13" s="345">
        <v>0</v>
      </c>
      <c r="D13" s="335">
        <v>0</v>
      </c>
      <c r="E13" s="345">
        <v>0.4</v>
      </c>
      <c r="F13" s="335">
        <v>0.58893200519680999</v>
      </c>
      <c r="G13" s="345">
        <v>0</v>
      </c>
      <c r="H13" s="335">
        <v>0</v>
      </c>
      <c r="I13" s="345">
        <v>691.44019580999998</v>
      </c>
      <c r="J13" s="335">
        <v>575.13182217000042</v>
      </c>
      <c r="K13" s="345">
        <v>778.38642221785346</v>
      </c>
      <c r="L13" s="335">
        <v>823.4</v>
      </c>
      <c r="M13" s="345">
        <v>0</v>
      </c>
      <c r="N13" s="335">
        <v>15.776113089000589</v>
      </c>
      <c r="O13" s="345">
        <v>348.84704004076133</v>
      </c>
      <c r="P13" s="335">
        <v>636.88532616600003</v>
      </c>
      <c r="Q13" s="345">
        <v>476.05079999999998</v>
      </c>
      <c r="R13" s="335">
        <v>350.90765047637706</v>
      </c>
      <c r="S13" s="345">
        <v>70.702679433614833</v>
      </c>
      <c r="T13" s="335">
        <v>65.387756072999991</v>
      </c>
      <c r="U13" s="345">
        <v>0.4</v>
      </c>
      <c r="V13" s="335">
        <v>0.58893200519680999</v>
      </c>
      <c r="W13" s="345">
        <v>691.44019580999998</v>
      </c>
      <c r="X13" s="335">
        <v>575.13182217000042</v>
      </c>
      <c r="Y13" s="345">
        <v>778.38642221785346</v>
      </c>
      <c r="Z13" s="335">
        <v>839.17611308900052</v>
      </c>
      <c r="AA13" s="345">
        <v>895.60051947437614</v>
      </c>
      <c r="AB13" s="335">
        <v>1053.180732715377</v>
      </c>
      <c r="AC13" s="360">
        <v>2365.8271375022296</v>
      </c>
      <c r="AD13" s="360">
        <v>2468.0775999795751</v>
      </c>
      <c r="AE13" s="333"/>
      <c r="AF13" s="357"/>
    </row>
    <row r="14" spans="2:32">
      <c r="B14" s="334" t="s">
        <v>121</v>
      </c>
      <c r="C14" s="345">
        <v>0</v>
      </c>
      <c r="D14" s="335">
        <v>0</v>
      </c>
      <c r="E14" s="345">
        <v>0</v>
      </c>
      <c r="F14" s="335">
        <v>0</v>
      </c>
      <c r="G14" s="345">
        <v>0</v>
      </c>
      <c r="H14" s="335">
        <v>0</v>
      </c>
      <c r="I14" s="345">
        <v>26.239590619999994</v>
      </c>
      <c r="J14" s="335">
        <v>55.117032276100993</v>
      </c>
      <c r="K14" s="345">
        <v>0</v>
      </c>
      <c r="L14" s="335">
        <v>0</v>
      </c>
      <c r="M14" s="345">
        <v>0</v>
      </c>
      <c r="N14" s="335">
        <v>0</v>
      </c>
      <c r="O14" s="345">
        <v>0</v>
      </c>
      <c r="P14" s="335">
        <v>0</v>
      </c>
      <c r="Q14" s="345">
        <v>0</v>
      </c>
      <c r="R14" s="335">
        <v>0</v>
      </c>
      <c r="S14" s="345">
        <v>0</v>
      </c>
      <c r="T14" s="335">
        <v>0</v>
      </c>
      <c r="U14" s="345">
        <v>0</v>
      </c>
      <c r="V14" s="335">
        <v>0</v>
      </c>
      <c r="W14" s="345">
        <v>26.239590619999994</v>
      </c>
      <c r="X14" s="335">
        <v>55.117032276100993</v>
      </c>
      <c r="Y14" s="345">
        <v>0</v>
      </c>
      <c r="Z14" s="335">
        <v>0</v>
      </c>
      <c r="AA14" s="345">
        <v>0</v>
      </c>
      <c r="AB14" s="335">
        <v>0</v>
      </c>
      <c r="AC14" s="360">
        <v>26.239590619999994</v>
      </c>
      <c r="AD14" s="360">
        <v>55.117032276100993</v>
      </c>
      <c r="AF14" s="332"/>
    </row>
    <row r="15" spans="2:32" s="333" customFormat="1" ht="15">
      <c r="B15" s="341" t="s">
        <v>122</v>
      </c>
      <c r="C15" s="344">
        <v>1639.1095399999999</v>
      </c>
      <c r="D15" s="341">
        <v>1917.1185</v>
      </c>
      <c r="E15" s="344">
        <v>513.19818580609206</v>
      </c>
      <c r="F15" s="341">
        <v>650.44900200519658</v>
      </c>
      <c r="G15" s="344">
        <v>1155.0998340000001</v>
      </c>
      <c r="H15" s="341">
        <v>1341.9427183</v>
      </c>
      <c r="I15" s="344">
        <v>4097.87</v>
      </c>
      <c r="J15" s="341">
        <v>4183.4400000000005</v>
      </c>
      <c r="K15" s="344">
        <v>2739.85</v>
      </c>
      <c r="L15" s="341">
        <v>2659.5</v>
      </c>
      <c r="M15" s="344">
        <v>153.44999999999999</v>
      </c>
      <c r="N15" s="341">
        <v>143.6</v>
      </c>
      <c r="O15" s="344">
        <v>2007.143600759985</v>
      </c>
      <c r="P15" s="341">
        <v>2709.5388068652373</v>
      </c>
      <c r="Q15" s="344">
        <v>1494.1705499249999</v>
      </c>
      <c r="R15" s="341">
        <v>689.70513655737705</v>
      </c>
      <c r="S15" s="344">
        <v>386.34055426561503</v>
      </c>
      <c r="T15" s="341">
        <v>535.92970587700017</v>
      </c>
      <c r="U15" s="344">
        <v>3307.4075598060922</v>
      </c>
      <c r="V15" s="341">
        <v>3909.5102203051965</v>
      </c>
      <c r="W15" s="344">
        <v>4097.87</v>
      </c>
      <c r="X15" s="341">
        <v>4183.4400000000005</v>
      </c>
      <c r="Y15" s="344">
        <v>2893.2999999999997</v>
      </c>
      <c r="Z15" s="341">
        <v>2803.1</v>
      </c>
      <c r="AA15" s="344">
        <v>3887.6547049506003</v>
      </c>
      <c r="AB15" s="341">
        <v>3935.1736492996147</v>
      </c>
      <c r="AC15" s="347">
        <v>14186.232264756693</v>
      </c>
      <c r="AD15" s="347">
        <v>14831.223869604812</v>
      </c>
      <c r="AF15" s="357"/>
    </row>
    <row r="16" spans="2:32">
      <c r="B16" s="334" t="s">
        <v>123</v>
      </c>
      <c r="C16" s="345">
        <v>1639.1095399999999</v>
      </c>
      <c r="D16" s="335">
        <v>1917.1185</v>
      </c>
      <c r="E16" s="345">
        <v>513.23090999999999</v>
      </c>
      <c r="F16" s="335">
        <v>650.44900200519658</v>
      </c>
      <c r="G16" s="345">
        <v>1155.0998339999999</v>
      </c>
      <c r="H16" s="335">
        <v>1341.9427183</v>
      </c>
      <c r="I16" s="345">
        <v>2320.0757284300003</v>
      </c>
      <c r="J16" s="335">
        <v>2335.5808154799997</v>
      </c>
      <c r="K16" s="345">
        <v>842.74495403101992</v>
      </c>
      <c r="L16" s="335">
        <v>1010.1139031426253</v>
      </c>
      <c r="M16" s="345">
        <v>103.21840767320188</v>
      </c>
      <c r="N16" s="335">
        <v>111.89172622560781</v>
      </c>
      <c r="O16" s="345">
        <v>32.392029041999997</v>
      </c>
      <c r="P16" s="335">
        <v>167.33741000000001</v>
      </c>
      <c r="Q16" s="345">
        <v>0</v>
      </c>
      <c r="R16" s="335">
        <v>0</v>
      </c>
      <c r="S16" s="345">
        <v>220.9465123716148</v>
      </c>
      <c r="T16" s="335">
        <v>329.37936482811375</v>
      </c>
      <c r="U16" s="345">
        <v>3307.4402839999993</v>
      </c>
      <c r="V16" s="335">
        <v>3909.5102203051965</v>
      </c>
      <c r="W16" s="345">
        <v>2320.0757284300003</v>
      </c>
      <c r="X16" s="335">
        <v>2335.5808154799997</v>
      </c>
      <c r="Y16" s="345">
        <v>945.96336170422182</v>
      </c>
      <c r="Z16" s="335">
        <v>1122.005629368233</v>
      </c>
      <c r="AA16" s="345">
        <v>253.33854141361479</v>
      </c>
      <c r="AB16" s="335">
        <v>496.71677482811378</v>
      </c>
      <c r="AC16" s="360">
        <v>6826.8179155478365</v>
      </c>
      <c r="AD16" s="360">
        <v>7863.8134399815435</v>
      </c>
      <c r="AF16" s="332"/>
    </row>
    <row r="17" spans="2:32" ht="15">
      <c r="B17" s="334" t="s">
        <v>124</v>
      </c>
      <c r="C17" s="345">
        <v>0</v>
      </c>
      <c r="D17" s="335">
        <v>0</v>
      </c>
      <c r="E17" s="345">
        <v>0</v>
      </c>
      <c r="F17" s="335">
        <v>0</v>
      </c>
      <c r="G17" s="345">
        <v>0</v>
      </c>
      <c r="H17" s="335">
        <v>0</v>
      </c>
      <c r="I17" s="345">
        <v>939.55315266877994</v>
      </c>
      <c r="J17" s="335">
        <v>969.39901397050005</v>
      </c>
      <c r="K17" s="345">
        <v>1162.1750348277205</v>
      </c>
      <c r="L17" s="335">
        <v>1041.9935999996221</v>
      </c>
      <c r="M17" s="345">
        <v>17.793453073624327</v>
      </c>
      <c r="N17" s="335">
        <v>31.636148663392788</v>
      </c>
      <c r="O17" s="345">
        <v>1046.3070890000006</v>
      </c>
      <c r="P17" s="335">
        <v>2436.5385198652402</v>
      </c>
      <c r="Q17" s="345">
        <v>474.2446470000001</v>
      </c>
      <c r="R17" s="335">
        <v>0</v>
      </c>
      <c r="S17" s="345">
        <v>0</v>
      </c>
      <c r="T17" s="335">
        <v>0</v>
      </c>
      <c r="U17" s="345">
        <v>0</v>
      </c>
      <c r="V17" s="335">
        <v>0</v>
      </c>
      <c r="W17" s="345">
        <v>939.55315266877994</v>
      </c>
      <c r="X17" s="335">
        <v>969.39901397050005</v>
      </c>
      <c r="Y17" s="345">
        <v>1179.9684879013448</v>
      </c>
      <c r="Z17" s="335">
        <v>1073.6297486630149</v>
      </c>
      <c r="AA17" s="345">
        <v>1520.5517360000008</v>
      </c>
      <c r="AB17" s="335">
        <v>2436.5385198652402</v>
      </c>
      <c r="AC17" s="360">
        <v>3640.0733765701257</v>
      </c>
      <c r="AD17" s="360">
        <v>4479.567282498756</v>
      </c>
      <c r="AE17" s="333"/>
      <c r="AF17" s="357"/>
    </row>
    <row r="18" spans="2:32">
      <c r="B18" s="334" t="s">
        <v>125</v>
      </c>
      <c r="C18" s="345">
        <v>0</v>
      </c>
      <c r="D18" s="335">
        <v>0</v>
      </c>
      <c r="E18" s="345">
        <v>0</v>
      </c>
      <c r="F18" s="335">
        <v>0</v>
      </c>
      <c r="G18" s="345">
        <v>0</v>
      </c>
      <c r="H18" s="335">
        <v>0</v>
      </c>
      <c r="I18" s="345">
        <v>838.24800347122016</v>
      </c>
      <c r="J18" s="335">
        <v>878.45823243810571</v>
      </c>
      <c r="K18" s="345">
        <v>734.91699235911324</v>
      </c>
      <c r="L18" s="335">
        <v>607.39249685775258</v>
      </c>
      <c r="M18" s="345">
        <v>32.427279253173765</v>
      </c>
      <c r="N18" s="335">
        <v>7.2125110999394337E-2</v>
      </c>
      <c r="O18" s="345">
        <v>795.89233871798615</v>
      </c>
      <c r="P18" s="335">
        <v>69.684525000000335</v>
      </c>
      <c r="Q18" s="345">
        <v>356.63823211678101</v>
      </c>
      <c r="R18" s="335">
        <v>20.88</v>
      </c>
      <c r="S18" s="345">
        <v>78.994041894000006</v>
      </c>
      <c r="T18" s="335">
        <v>33.514181048886243</v>
      </c>
      <c r="U18" s="345">
        <v>0</v>
      </c>
      <c r="V18" s="335">
        <v>0</v>
      </c>
      <c r="W18" s="345">
        <v>838.24800347122016</v>
      </c>
      <c r="X18" s="335">
        <v>878.45823243810571</v>
      </c>
      <c r="Y18" s="345">
        <v>767.344271612287</v>
      </c>
      <c r="Z18" s="335">
        <v>607.464621968752</v>
      </c>
      <c r="AA18" s="345">
        <v>1231.5246127287671</v>
      </c>
      <c r="AB18" s="335">
        <v>124.07870604888657</v>
      </c>
      <c r="AC18" s="360">
        <v>2837.1168878122744</v>
      </c>
      <c r="AD18" s="360">
        <v>1610.0015604557443</v>
      </c>
      <c r="AF18" s="332"/>
    </row>
    <row r="19" spans="2:32" ht="15">
      <c r="B19" s="334" t="s">
        <v>126</v>
      </c>
      <c r="C19" s="345">
        <v>0</v>
      </c>
      <c r="D19" s="335">
        <v>0</v>
      </c>
      <c r="E19" s="345">
        <v>0</v>
      </c>
      <c r="F19" s="335">
        <v>0</v>
      </c>
      <c r="G19" s="345">
        <v>0</v>
      </c>
      <c r="H19" s="335">
        <v>0</v>
      </c>
      <c r="I19" s="345">
        <v>0</v>
      </c>
      <c r="J19" s="335">
        <v>0</v>
      </c>
      <c r="K19" s="345">
        <v>0</v>
      </c>
      <c r="L19" s="335">
        <v>0</v>
      </c>
      <c r="M19" s="345">
        <v>0</v>
      </c>
      <c r="N19" s="335">
        <v>0</v>
      </c>
      <c r="O19" s="345">
        <v>132.552144</v>
      </c>
      <c r="P19" s="335">
        <v>35.978352000000001</v>
      </c>
      <c r="Q19" s="345">
        <v>663.28767080821922</v>
      </c>
      <c r="R19" s="335">
        <v>668.82513655737705</v>
      </c>
      <c r="S19" s="345">
        <v>86.4</v>
      </c>
      <c r="T19" s="335">
        <v>173.03616</v>
      </c>
      <c r="U19" s="345">
        <v>0</v>
      </c>
      <c r="V19" s="335">
        <v>0</v>
      </c>
      <c r="W19" s="345">
        <v>0</v>
      </c>
      <c r="X19" s="335">
        <v>0</v>
      </c>
      <c r="Y19" s="345">
        <v>0</v>
      </c>
      <c r="Z19" s="335">
        <v>0</v>
      </c>
      <c r="AA19" s="345">
        <v>882.23981480821919</v>
      </c>
      <c r="AB19" s="335">
        <v>877.83964855737702</v>
      </c>
      <c r="AC19" s="360">
        <v>882.23981480821919</v>
      </c>
      <c r="AD19" s="360">
        <v>877.83964855737702</v>
      </c>
      <c r="AE19" s="333"/>
      <c r="AF19" s="357"/>
    </row>
    <row r="20" spans="2:32" s="333" customFormat="1" ht="15">
      <c r="B20" s="341" t="s">
        <v>127</v>
      </c>
      <c r="C20" s="344">
        <v>33030</v>
      </c>
      <c r="D20" s="341">
        <v>33982</v>
      </c>
      <c r="E20" s="344">
        <v>33030</v>
      </c>
      <c r="F20" s="341">
        <v>33982</v>
      </c>
      <c r="G20" s="344">
        <v>33030</v>
      </c>
      <c r="H20" s="341">
        <v>33982</v>
      </c>
      <c r="I20" s="344">
        <v>17838.99123195</v>
      </c>
      <c r="J20" s="341">
        <v>18042.469312569996</v>
      </c>
      <c r="K20" s="344">
        <v>13331.089650000002</v>
      </c>
      <c r="L20" s="341">
        <v>13000.680420615012</v>
      </c>
      <c r="M20" s="344">
        <v>13331.089650000002</v>
      </c>
      <c r="N20" s="341">
        <v>13000.680420615012</v>
      </c>
      <c r="O20" s="344">
        <v>125433</v>
      </c>
      <c r="P20" s="341">
        <v>122776.5</v>
      </c>
      <c r="Q20" s="344">
        <v>125433</v>
      </c>
      <c r="R20" s="341">
        <v>122776.5</v>
      </c>
      <c r="S20" s="344">
        <v>125433</v>
      </c>
      <c r="T20" s="341">
        <v>122776.5</v>
      </c>
      <c r="U20" s="344">
        <v>33030</v>
      </c>
      <c r="V20" s="341">
        <v>33982</v>
      </c>
      <c r="W20" s="344">
        <v>17838.99123195</v>
      </c>
      <c r="X20" s="341">
        <v>18042.469312569996</v>
      </c>
      <c r="Y20" s="344">
        <v>13331.089650000002</v>
      </c>
      <c r="Z20" s="341">
        <v>13000.680420615012</v>
      </c>
      <c r="AA20" s="344">
        <v>125433</v>
      </c>
      <c r="AB20" s="341">
        <v>122776.5</v>
      </c>
      <c r="AC20" s="363" t="s">
        <v>389</v>
      </c>
      <c r="AD20" s="363" t="s">
        <v>389</v>
      </c>
      <c r="AE20" s="336"/>
      <c r="AF20" s="332"/>
    </row>
    <row r="21" spans="2:32" s="333" customFormat="1" ht="15">
      <c r="B21" s="341" t="s">
        <v>128</v>
      </c>
      <c r="C21" s="358">
        <v>4.9624872540115043E-2</v>
      </c>
      <c r="D21" s="359">
        <v>5.6415705373432996E-2</v>
      </c>
      <c r="E21" s="358">
        <v>1.5537335325646141E-2</v>
      </c>
      <c r="F21" s="359">
        <v>1.9140986463574733E-2</v>
      </c>
      <c r="G21" s="358">
        <v>3.4971233242506818E-2</v>
      </c>
      <c r="H21" s="359">
        <v>3.9489809849332001E-2</v>
      </c>
      <c r="I21" s="358">
        <v>0.22971422244216536</v>
      </c>
      <c r="J21" s="359">
        <v>0.2318662666138189</v>
      </c>
      <c r="K21" s="358">
        <v>0.20552333469605011</v>
      </c>
      <c r="L21" s="359">
        <v>0.20456621607149617</v>
      </c>
      <c r="M21" s="358">
        <v>1.1510686975239114E-2</v>
      </c>
      <c r="N21" s="359">
        <v>1.1045575720198099E-2</v>
      </c>
      <c r="O21" s="358">
        <v>1.6001718851976633E-2</v>
      </c>
      <c r="P21" s="359">
        <v>3.6720018038567316E-2</v>
      </c>
      <c r="Q21" s="358">
        <v>1.1912100881944943E-2</v>
      </c>
      <c r="R21" s="359">
        <v>5.617566362922685E-3</v>
      </c>
      <c r="S21" s="358">
        <v>3.080055123178231E-3</v>
      </c>
      <c r="T21" s="359">
        <v>4.3650837568834444E-3</v>
      </c>
      <c r="U21" s="364" t="s">
        <v>389</v>
      </c>
      <c r="V21" s="365" t="s">
        <v>389</v>
      </c>
      <c r="W21" s="361" t="s">
        <v>389</v>
      </c>
      <c r="X21" s="362" t="s">
        <v>389</v>
      </c>
      <c r="Y21" s="361" t="s">
        <v>389</v>
      </c>
      <c r="Z21" s="362" t="s">
        <v>389</v>
      </c>
      <c r="AA21" s="361" t="s">
        <v>389</v>
      </c>
      <c r="AB21" s="362" t="s">
        <v>389</v>
      </c>
      <c r="AC21" s="363" t="s">
        <v>389</v>
      </c>
      <c r="AD21" s="363" t="s">
        <v>389</v>
      </c>
      <c r="AF21" s="357"/>
    </row>
    <row r="22" spans="2:32">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F22" s="332"/>
    </row>
  </sheetData>
  <mergeCells count="15">
    <mergeCell ref="AA3:AB3"/>
    <mergeCell ref="AC3:AD3"/>
    <mergeCell ref="B3:B4"/>
    <mergeCell ref="O3:P3"/>
    <mergeCell ref="Q3:R3"/>
    <mergeCell ref="S3:T3"/>
    <mergeCell ref="U3:V3"/>
    <mergeCell ref="W3:X3"/>
    <mergeCell ref="Y3:Z3"/>
    <mergeCell ref="M3:N3"/>
    <mergeCell ref="C3:D3"/>
    <mergeCell ref="E3:F3"/>
    <mergeCell ref="G3:H3"/>
    <mergeCell ref="I3:J3"/>
    <mergeCell ref="K3:L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9"/>
  <sheetViews>
    <sheetView showGridLines="0" workbookViewId="0"/>
  </sheetViews>
  <sheetFormatPr baseColWidth="10" defaultRowHeight="12.75"/>
  <cols>
    <col min="1" max="1" width="4.7109375" style="310" customWidth="1"/>
    <col min="2" max="2" width="17.5703125" style="310" customWidth="1"/>
    <col min="3" max="3" width="14" style="310" customWidth="1"/>
    <col min="4" max="4" width="12.7109375" style="310" customWidth="1"/>
    <col min="5" max="5" width="11.42578125" style="310"/>
    <col min="6" max="6" width="13.140625" style="310" customWidth="1"/>
    <col min="7" max="7" width="12.140625" style="310" customWidth="1"/>
    <col min="8" max="8" width="14.140625" style="310" customWidth="1"/>
    <col min="9" max="9" width="14.28515625" style="310" customWidth="1"/>
    <col min="10" max="10" width="16.7109375" style="310" customWidth="1"/>
    <col min="11" max="11" width="17.42578125" style="310" customWidth="1"/>
    <col min="12" max="16384" width="11.42578125" style="310"/>
  </cols>
  <sheetData>
    <row r="1" spans="2:18">
      <c r="B1" s="534"/>
      <c r="C1" s="315"/>
      <c r="D1" s="315"/>
      <c r="F1" s="315"/>
      <c r="H1" s="315"/>
      <c r="I1" s="315"/>
    </row>
    <row r="2" spans="2:18">
      <c r="B2" s="661" t="s">
        <v>111</v>
      </c>
      <c r="C2" s="660" t="s">
        <v>342</v>
      </c>
      <c r="D2" s="660"/>
      <c r="F2" s="659" t="s">
        <v>371</v>
      </c>
      <c r="G2" s="659"/>
      <c r="H2" s="659" t="s">
        <v>387</v>
      </c>
      <c r="I2" s="659"/>
    </row>
    <row r="3" spans="2:18">
      <c r="B3" s="650"/>
      <c r="C3" s="314" t="s">
        <v>430</v>
      </c>
      <c r="D3" s="314" t="s">
        <v>431</v>
      </c>
      <c r="E3" s="316"/>
      <c r="F3" s="314" t="s">
        <v>432</v>
      </c>
      <c r="G3" s="314" t="s">
        <v>433</v>
      </c>
      <c r="H3" s="314" t="s">
        <v>432</v>
      </c>
      <c r="I3" s="314" t="s">
        <v>433</v>
      </c>
    </row>
    <row r="4" spans="2:18" s="311" customFormat="1">
      <c r="B4" s="97"/>
      <c r="C4" s="98"/>
      <c r="D4" s="98"/>
      <c r="F4" s="99"/>
      <c r="G4" s="99"/>
      <c r="H4" s="98"/>
      <c r="I4" s="98"/>
    </row>
    <row r="5" spans="2:18">
      <c r="B5" s="102" t="s">
        <v>16</v>
      </c>
      <c r="C5" s="348">
        <v>4033</v>
      </c>
      <c r="D5" s="103">
        <v>4285.7835681291799</v>
      </c>
      <c r="F5" s="349">
        <v>0.1925</v>
      </c>
      <c r="G5" s="312">
        <v>0.15818627682604</v>
      </c>
      <c r="H5" s="348">
        <v>2514638</v>
      </c>
      <c r="I5" s="103">
        <v>2496533</v>
      </c>
    </row>
    <row r="6" spans="2:18">
      <c r="B6" s="102" t="s">
        <v>173</v>
      </c>
      <c r="C6" s="348">
        <v>2039</v>
      </c>
      <c r="D6" s="103">
        <v>2052</v>
      </c>
      <c r="F6" s="349">
        <v>8.5800000000000001E-2</v>
      </c>
      <c r="G6" s="312">
        <v>8.3699999999999997E-2</v>
      </c>
      <c r="H6" s="348">
        <v>1464793</v>
      </c>
      <c r="I6" s="103">
        <v>1438008</v>
      </c>
    </row>
    <row r="7" spans="2:18">
      <c r="B7" s="102" t="s">
        <v>175</v>
      </c>
      <c r="C7" s="348">
        <v>3185.04</v>
      </c>
      <c r="D7" s="103">
        <v>3035.6526476307727</v>
      </c>
      <c r="E7" s="103"/>
      <c r="F7" s="349">
        <v>0.22320000000000001</v>
      </c>
      <c r="G7" s="312">
        <v>0.21508511618748902</v>
      </c>
      <c r="H7" s="348">
        <v>2995745</v>
      </c>
      <c r="I7" s="103">
        <v>2950941</v>
      </c>
    </row>
    <row r="8" spans="2:18">
      <c r="B8" s="102" t="s">
        <v>174</v>
      </c>
      <c r="C8" s="348">
        <v>3032.42</v>
      </c>
      <c r="D8" s="103">
        <v>3003.6888437417451</v>
      </c>
      <c r="E8" s="103"/>
      <c r="F8" s="349">
        <v>0.159</v>
      </c>
      <c r="G8" s="312">
        <v>0.13932235767155501</v>
      </c>
      <c r="H8" s="348">
        <v>3977113</v>
      </c>
      <c r="I8" s="103">
        <v>4011793</v>
      </c>
    </row>
    <row r="9" spans="2:18">
      <c r="B9" s="102" t="s">
        <v>203</v>
      </c>
      <c r="C9" s="348">
        <v>3607.25</v>
      </c>
      <c r="D9" s="103">
        <v>3466.3493454388199</v>
      </c>
      <c r="E9" s="103"/>
      <c r="F9" s="349">
        <v>0.11</v>
      </c>
      <c r="G9" s="312">
        <v>0.123574471844436</v>
      </c>
      <c r="H9" s="348">
        <v>3229639</v>
      </c>
      <c r="I9" s="103">
        <v>3136548</v>
      </c>
    </row>
    <row r="10" spans="2:18">
      <c r="B10" s="102" t="s">
        <v>315</v>
      </c>
      <c r="C10" s="348">
        <v>10641.23</v>
      </c>
      <c r="D10" s="103">
        <v>10722.37741465157</v>
      </c>
      <c r="E10" s="103"/>
      <c r="F10" s="349">
        <v>0.10859999999999999</v>
      </c>
      <c r="G10" s="312">
        <v>9.77221978979428E-2</v>
      </c>
      <c r="H10" s="348">
        <v>7926895</v>
      </c>
      <c r="I10" s="103">
        <v>7804878</v>
      </c>
    </row>
    <row r="11" spans="2:18">
      <c r="B11" s="102" t="s">
        <v>316</v>
      </c>
      <c r="C11" s="514">
        <v>3519.02</v>
      </c>
      <c r="D11" s="320">
        <v>3567.24</v>
      </c>
      <c r="E11" s="103"/>
      <c r="F11" s="510">
        <v>7.7300000000000008E-2</v>
      </c>
      <c r="G11" s="300">
        <v>7.4999999999999997E-2</v>
      </c>
      <c r="H11" s="514">
        <v>3640584</v>
      </c>
      <c r="I11" s="320">
        <v>3552173</v>
      </c>
    </row>
    <row r="12" spans="2:18">
      <c r="B12" s="354" t="s">
        <v>112</v>
      </c>
      <c r="C12" s="350">
        <v>30056.960000000003</v>
      </c>
      <c r="D12" s="351">
        <v>30133.091819592089</v>
      </c>
      <c r="E12" s="103"/>
      <c r="F12" s="511">
        <v>0.13</v>
      </c>
      <c r="G12" s="512">
        <v>0.11899999999999999</v>
      </c>
      <c r="H12" s="350">
        <v>25749407</v>
      </c>
      <c r="I12" s="351">
        <v>25390874</v>
      </c>
      <c r="J12" s="312"/>
      <c r="K12" s="103"/>
      <c r="L12" s="103"/>
    </row>
    <row r="13" spans="2:18">
      <c r="D13" s="139"/>
    </row>
    <row r="14" spans="2:18" ht="15">
      <c r="B14" s="662" t="s">
        <v>434</v>
      </c>
      <c r="C14" s="662"/>
      <c r="D14" s="662"/>
      <c r="E14" s="662"/>
      <c r="F14" s="662"/>
      <c r="G14" s="662"/>
      <c r="H14" s="662"/>
      <c r="I14" s="662"/>
      <c r="J14" s="662"/>
      <c r="K14" s="662"/>
      <c r="L14" s="662"/>
      <c r="M14" s="662"/>
      <c r="N14" s="662"/>
      <c r="O14" s="662"/>
      <c r="P14" s="662"/>
      <c r="Q14" s="662"/>
      <c r="R14" s="662"/>
    </row>
    <row r="15" spans="2:18">
      <c r="B15" s="663" t="s">
        <v>388</v>
      </c>
      <c r="C15" s="664" t="s">
        <v>10</v>
      </c>
      <c r="D15" s="664"/>
      <c r="E15" s="664" t="s">
        <v>48</v>
      </c>
      <c r="F15" s="664"/>
      <c r="G15" s="664" t="s">
        <v>47</v>
      </c>
      <c r="H15" s="664"/>
      <c r="I15" s="664"/>
      <c r="J15" s="664"/>
      <c r="K15" s="664"/>
      <c r="L15" s="664"/>
      <c r="M15" s="664"/>
      <c r="N15" s="664"/>
      <c r="O15" s="664" t="s">
        <v>14</v>
      </c>
      <c r="P15" s="664"/>
      <c r="Q15" s="664" t="s">
        <v>112</v>
      </c>
      <c r="R15" s="664"/>
    </row>
    <row r="16" spans="2:18">
      <c r="B16" s="663"/>
      <c r="C16" s="660" t="s">
        <v>16</v>
      </c>
      <c r="D16" s="660"/>
      <c r="E16" s="660" t="s">
        <v>173</v>
      </c>
      <c r="F16" s="660"/>
      <c r="G16" s="660" t="s">
        <v>175</v>
      </c>
      <c r="H16" s="660"/>
      <c r="I16" s="660" t="s">
        <v>174</v>
      </c>
      <c r="J16" s="660"/>
      <c r="K16" s="660" t="s">
        <v>314</v>
      </c>
      <c r="L16" s="660"/>
      <c r="M16" s="660" t="s">
        <v>315</v>
      </c>
      <c r="N16" s="660"/>
      <c r="O16" s="660" t="s">
        <v>316</v>
      </c>
      <c r="P16" s="660"/>
      <c r="Q16" s="660"/>
      <c r="R16" s="660"/>
    </row>
    <row r="17" spans="2:21">
      <c r="B17" s="650"/>
      <c r="C17" s="327" t="s">
        <v>430</v>
      </c>
      <c r="D17" s="313" t="s">
        <v>431</v>
      </c>
      <c r="E17" s="327" t="s">
        <v>430</v>
      </c>
      <c r="F17" s="313" t="s">
        <v>431</v>
      </c>
      <c r="G17" s="327" t="s">
        <v>430</v>
      </c>
      <c r="H17" s="313" t="s">
        <v>431</v>
      </c>
      <c r="I17" s="327" t="s">
        <v>430</v>
      </c>
      <c r="J17" s="313" t="s">
        <v>431</v>
      </c>
      <c r="K17" s="327" t="s">
        <v>430</v>
      </c>
      <c r="L17" s="313" t="s">
        <v>431</v>
      </c>
      <c r="M17" s="327" t="s">
        <v>430</v>
      </c>
      <c r="N17" s="313" t="s">
        <v>431</v>
      </c>
      <c r="O17" s="327" t="s">
        <v>430</v>
      </c>
      <c r="P17" s="313" t="s">
        <v>431</v>
      </c>
      <c r="Q17" s="327" t="s">
        <v>430</v>
      </c>
      <c r="R17" s="313" t="s">
        <v>431</v>
      </c>
    </row>
    <row r="18" spans="2:21">
      <c r="B18" s="317" t="s">
        <v>80</v>
      </c>
      <c r="C18" s="304">
        <v>1792.1665277648829</v>
      </c>
      <c r="D18" s="318">
        <v>1770.9405682670863</v>
      </c>
      <c r="E18" s="329">
        <v>840.72009054000023</v>
      </c>
      <c r="F18" s="318">
        <v>823.26614361999987</v>
      </c>
      <c r="G18" s="329">
        <v>1466.4814690000001</v>
      </c>
      <c r="H18" s="318">
        <v>1356.7479390000001</v>
      </c>
      <c r="I18" s="329">
        <v>1279.1638016099998</v>
      </c>
      <c r="J18" s="318">
        <v>1164.3735336304017</v>
      </c>
      <c r="K18" s="329">
        <v>1376.4784522300001</v>
      </c>
      <c r="L18" s="318">
        <v>1296.5519575118674</v>
      </c>
      <c r="M18" s="329">
        <v>4326.7343266047228</v>
      </c>
      <c r="N18" s="318">
        <v>4049.902494723</v>
      </c>
      <c r="O18" s="353">
        <v>1331.1518087000002</v>
      </c>
      <c r="P18" s="318">
        <v>1270.6215841000001</v>
      </c>
      <c r="Q18" s="353">
        <v>12412.896476449607</v>
      </c>
      <c r="R18" s="318">
        <v>11732.404220852355</v>
      </c>
    </row>
    <row r="19" spans="2:21">
      <c r="B19" s="317" t="s">
        <v>81</v>
      </c>
      <c r="C19" s="304">
        <v>949.0830489256191</v>
      </c>
      <c r="D19" s="318">
        <v>1133.9290350369988</v>
      </c>
      <c r="E19" s="329">
        <v>179.73837707000007</v>
      </c>
      <c r="F19" s="318">
        <v>204.68647541000007</v>
      </c>
      <c r="G19" s="329">
        <v>405.49161500000002</v>
      </c>
      <c r="H19" s="318">
        <v>486.470167</v>
      </c>
      <c r="I19" s="329">
        <v>380.20083081000007</v>
      </c>
      <c r="J19" s="318">
        <v>453.94981084399996</v>
      </c>
      <c r="K19" s="329">
        <v>473.68111590000012</v>
      </c>
      <c r="L19" s="318">
        <v>546.3131633340555</v>
      </c>
      <c r="M19" s="329">
        <v>2110.4548111243503</v>
      </c>
      <c r="N19" s="318">
        <v>2580.0535404120001</v>
      </c>
      <c r="O19" s="353">
        <v>521.45119460000001</v>
      </c>
      <c r="P19" s="318">
        <v>616.94215010000005</v>
      </c>
      <c r="Q19" s="353">
        <v>5020.1009934299691</v>
      </c>
      <c r="R19" s="318">
        <v>6022.344342137053</v>
      </c>
    </row>
    <row r="20" spans="2:21">
      <c r="B20" s="317" t="s">
        <v>82</v>
      </c>
      <c r="C20" s="304">
        <v>298.67294738757539</v>
      </c>
      <c r="D20" s="318">
        <v>298.35227263502986</v>
      </c>
      <c r="E20" s="329">
        <v>412.32811916866206</v>
      </c>
      <c r="F20" s="318">
        <v>455.05351458000001</v>
      </c>
      <c r="G20" s="329">
        <v>36.441436000000003</v>
      </c>
      <c r="H20" s="318">
        <v>50.576190000000004</v>
      </c>
      <c r="I20" s="329">
        <v>128.92659401</v>
      </c>
      <c r="J20" s="318">
        <v>152.62019484000001</v>
      </c>
      <c r="K20" s="329">
        <v>118.29994170000001</v>
      </c>
      <c r="L20" s="318">
        <v>161.82910329810352</v>
      </c>
      <c r="M20" s="329">
        <v>550.10759252603066</v>
      </c>
      <c r="N20" s="318">
        <v>624.32703846799996</v>
      </c>
      <c r="O20" s="353">
        <v>240.01170089999999</v>
      </c>
      <c r="P20" s="318">
        <v>253.50851870000002</v>
      </c>
      <c r="Q20" s="353">
        <v>1784.788331692268</v>
      </c>
      <c r="R20" s="318">
        <v>1996.2668325211332</v>
      </c>
    </row>
    <row r="21" spans="2:21">
      <c r="B21" s="319" t="s">
        <v>129</v>
      </c>
      <c r="C21" s="328">
        <v>993.08890618011151</v>
      </c>
      <c r="D21" s="320">
        <v>1082.5990927024482</v>
      </c>
      <c r="E21" s="330">
        <v>606.21166787979701</v>
      </c>
      <c r="F21" s="320">
        <v>568.99386639000022</v>
      </c>
      <c r="G21" s="330">
        <v>1276.5778881863537</v>
      </c>
      <c r="H21" s="320">
        <v>1141.8583516307729</v>
      </c>
      <c r="I21" s="330">
        <v>1244.1287735700002</v>
      </c>
      <c r="J21" s="320">
        <v>1232.7453044273436</v>
      </c>
      <c r="K21" s="330">
        <v>1638.7904901699994</v>
      </c>
      <c r="L21" s="320">
        <v>1461.6544661647945</v>
      </c>
      <c r="M21" s="330">
        <v>3653.9420728647074</v>
      </c>
      <c r="N21" s="320">
        <v>3468.0943410485688</v>
      </c>
      <c r="O21" s="350">
        <v>1426.4</v>
      </c>
      <c r="P21" s="320">
        <v>1426.18</v>
      </c>
      <c r="Q21" s="350">
        <v>10839.139798850971</v>
      </c>
      <c r="R21" s="320">
        <v>10382.12542236393</v>
      </c>
    </row>
    <row r="22" spans="2:21" s="352" customFormat="1">
      <c r="B22" s="354" t="s">
        <v>112</v>
      </c>
      <c r="C22" s="350">
        <v>4033</v>
      </c>
      <c r="D22" s="351">
        <v>4285.7835681291799</v>
      </c>
      <c r="E22" s="350">
        <v>2039</v>
      </c>
      <c r="F22" s="351">
        <v>2052</v>
      </c>
      <c r="G22" s="350">
        <v>3185.04</v>
      </c>
      <c r="H22" s="351">
        <v>3035.6526476307727</v>
      </c>
      <c r="I22" s="350">
        <v>3032.42</v>
      </c>
      <c r="J22" s="351">
        <v>3003.6888437417451</v>
      </c>
      <c r="K22" s="350">
        <v>3607.25</v>
      </c>
      <c r="L22" s="351">
        <v>3466.3493454388199</v>
      </c>
      <c r="M22" s="350">
        <v>10641.23</v>
      </c>
      <c r="N22" s="351">
        <v>10722.37741465157</v>
      </c>
      <c r="O22" s="350">
        <v>3519.02</v>
      </c>
      <c r="P22" s="351">
        <v>3567.24</v>
      </c>
      <c r="Q22" s="350">
        <v>30056.960000000003</v>
      </c>
      <c r="R22" s="351">
        <v>30133.091819592082</v>
      </c>
      <c r="S22" s="310"/>
      <c r="T22" s="310"/>
      <c r="U22" s="310"/>
    </row>
    <row r="23" spans="2:21">
      <c r="B23" s="321"/>
      <c r="C23" s="322">
        <v>43252</v>
      </c>
      <c r="D23" s="322">
        <v>42887</v>
      </c>
      <c r="E23" s="322">
        <v>43252</v>
      </c>
      <c r="F23" s="322">
        <v>42887</v>
      </c>
      <c r="G23" s="322">
        <v>43252</v>
      </c>
      <c r="H23" s="322">
        <v>42887</v>
      </c>
      <c r="I23" s="322">
        <v>43252</v>
      </c>
      <c r="J23" s="322">
        <v>42887</v>
      </c>
      <c r="K23" s="322"/>
      <c r="L23" s="322"/>
      <c r="M23" s="322">
        <v>43252</v>
      </c>
      <c r="N23" s="322">
        <v>42887</v>
      </c>
      <c r="O23" s="322">
        <v>43252</v>
      </c>
      <c r="P23" s="322">
        <v>42887</v>
      </c>
      <c r="Q23" s="315"/>
      <c r="R23" s="315"/>
    </row>
    <row r="24" spans="2:21">
      <c r="B24" s="317" t="s">
        <v>80</v>
      </c>
      <c r="C24" s="323">
        <v>0.44437553378747408</v>
      </c>
      <c r="D24" s="323">
        <v>0.41321278597372874</v>
      </c>
      <c r="E24" s="323">
        <v>0.4123198089946053</v>
      </c>
      <c r="F24" s="323">
        <v>0.40120182437621826</v>
      </c>
      <c r="G24" s="323">
        <v>0.46042795977444556</v>
      </c>
      <c r="H24" s="323">
        <v>0.4469378076107941</v>
      </c>
      <c r="I24" s="323">
        <v>0.42182936453723424</v>
      </c>
      <c r="J24" s="323">
        <v>0.38764785375702304</v>
      </c>
      <c r="K24" s="323">
        <v>0.38158665249982676</v>
      </c>
      <c r="L24" s="323">
        <v>0.3740396100635181</v>
      </c>
      <c r="M24" s="323">
        <v>0.40660095934442947</v>
      </c>
      <c r="N24" s="323">
        <v>0.37770564662171091</v>
      </c>
      <c r="O24" s="323">
        <v>0.37827344223675913</v>
      </c>
      <c r="P24" s="323">
        <v>0.3561917852737691</v>
      </c>
      <c r="Q24" s="323">
        <v>0.41297910621864636</v>
      </c>
      <c r="R24" s="323">
        <v>0.38935281819385431</v>
      </c>
    </row>
    <row r="25" spans="2:21">
      <c r="B25" s="317" t="s">
        <v>82</v>
      </c>
      <c r="C25" s="323">
        <v>0.23532929554317358</v>
      </c>
      <c r="D25" s="323">
        <v>0.26457916434916445</v>
      </c>
      <c r="E25" s="323">
        <v>8.815025849436002E-2</v>
      </c>
      <c r="F25" s="323">
        <v>9.9749744351851882E-2</v>
      </c>
      <c r="G25" s="323">
        <v>0.12731131006204005</v>
      </c>
      <c r="H25" s="323">
        <v>0.16025224999957555</v>
      </c>
      <c r="I25" s="323">
        <v>0.12537868461822574</v>
      </c>
      <c r="J25" s="323">
        <v>0.15113077101505198</v>
      </c>
      <c r="K25" s="323">
        <v>0.13131363667613838</v>
      </c>
      <c r="L25" s="323">
        <v>0.15760476192421841</v>
      </c>
      <c r="M25" s="323">
        <v>0.19832808905778282</v>
      </c>
      <c r="N25" s="323">
        <v>0.24062327230586861</v>
      </c>
      <c r="O25" s="323">
        <v>0.14818079880193918</v>
      </c>
      <c r="P25" s="323">
        <v>0.17294663384016778</v>
      </c>
      <c r="Q25" s="323">
        <v>0.16701958526178193</v>
      </c>
      <c r="R25" s="323">
        <v>0.19985816185717178</v>
      </c>
    </row>
    <row r="26" spans="2:21">
      <c r="B26" s="317" t="s">
        <v>81</v>
      </c>
      <c r="C26" s="323">
        <v>7.4057264415466256E-2</v>
      </c>
      <c r="D26" s="323">
        <v>6.9614404902220928E-2</v>
      </c>
      <c r="E26" s="323">
        <v>0.2022207548644738</v>
      </c>
      <c r="F26" s="323">
        <v>0.22176097201754386</v>
      </c>
      <c r="G26" s="323">
        <v>1.1441437470173061E-2</v>
      </c>
      <c r="H26" s="323">
        <v>1.6660730284630245E-2</v>
      </c>
      <c r="I26" s="323">
        <v>4.2516074293798355E-2</v>
      </c>
      <c r="J26" s="323">
        <v>5.0810920431384798E-2</v>
      </c>
      <c r="K26" s="323">
        <v>3.2795049331207984E-2</v>
      </c>
      <c r="L26" s="323">
        <v>4.668574548351441E-2</v>
      </c>
      <c r="M26" s="323">
        <v>5.1695865283057571E-2</v>
      </c>
      <c r="N26" s="323">
        <v>5.8226549423161474E-2</v>
      </c>
      <c r="O26" s="323">
        <v>6.8204130951230735E-2</v>
      </c>
      <c r="P26" s="323">
        <v>7.1065731125463952E-2</v>
      </c>
      <c r="Q26" s="323">
        <v>5.9380201181099747E-2</v>
      </c>
      <c r="R26" s="323">
        <v>6.6248324084128354E-2</v>
      </c>
    </row>
    <row r="27" spans="2:21">
      <c r="B27" s="319" t="s">
        <v>129</v>
      </c>
      <c r="C27" s="323">
        <v>0.24624074043642735</v>
      </c>
      <c r="D27" s="323">
        <v>0.25260237142003455</v>
      </c>
      <c r="E27" s="323">
        <v>0.29730832166738452</v>
      </c>
      <c r="F27" s="323">
        <v>0.27728745925438608</v>
      </c>
      <c r="G27" s="323">
        <v>0.40080435039633838</v>
      </c>
      <c r="H27" s="323">
        <v>0.37614921210500019</v>
      </c>
      <c r="I27" s="323">
        <v>0.41027587655074171</v>
      </c>
      <c r="J27" s="323">
        <v>0.4104104547965402</v>
      </c>
      <c r="K27" s="323">
        <v>0.45430466149282678</v>
      </c>
      <c r="L27" s="323">
        <v>0.42166969353164185</v>
      </c>
      <c r="M27" s="323">
        <v>0.3433759135799816</v>
      </c>
      <c r="N27" s="323">
        <v>0.32344453164925896</v>
      </c>
      <c r="O27" s="323">
        <v>0.40534012310245471</v>
      </c>
      <c r="P27" s="323">
        <v>0.39979928460098008</v>
      </c>
      <c r="Q27" s="323">
        <v>0.36061996285888426</v>
      </c>
      <c r="R27" s="323">
        <v>0.34454232192707251</v>
      </c>
    </row>
    <row r="28" spans="2:21" s="326" customFormat="1">
      <c r="B28" s="324" t="s">
        <v>112</v>
      </c>
      <c r="C28" s="325">
        <v>1</v>
      </c>
      <c r="D28" s="325">
        <v>1</v>
      </c>
      <c r="E28" s="325">
        <v>1</v>
      </c>
      <c r="F28" s="325">
        <v>1</v>
      </c>
      <c r="G28" s="325">
        <v>1</v>
      </c>
      <c r="H28" s="325">
        <v>1</v>
      </c>
      <c r="I28" s="325">
        <v>1</v>
      </c>
      <c r="J28" s="325">
        <v>1</v>
      </c>
      <c r="K28" s="325">
        <v>1</v>
      </c>
      <c r="L28" s="325">
        <v>1</v>
      </c>
      <c r="M28" s="325">
        <v>1</v>
      </c>
      <c r="N28" s="325">
        <v>1</v>
      </c>
      <c r="O28" s="325">
        <v>1</v>
      </c>
      <c r="P28" s="325">
        <v>1</v>
      </c>
      <c r="Q28" s="325">
        <v>1</v>
      </c>
      <c r="R28" s="325">
        <v>1</v>
      </c>
    </row>
    <row r="29" spans="2:21">
      <c r="B29" s="535"/>
    </row>
  </sheetData>
  <mergeCells count="19">
    <mergeCell ref="B15:B17"/>
    <mergeCell ref="C15:D15"/>
    <mergeCell ref="E15:F15"/>
    <mergeCell ref="G15:N15"/>
    <mergeCell ref="Q16:R16"/>
    <mergeCell ref="K16:L16"/>
    <mergeCell ref="M16:N16"/>
    <mergeCell ref="O15:P15"/>
    <mergeCell ref="O16:P16"/>
    <mergeCell ref="C16:D16"/>
    <mergeCell ref="E16:F16"/>
    <mergeCell ref="G16:H16"/>
    <mergeCell ref="I16:J16"/>
    <mergeCell ref="Q15:R15"/>
    <mergeCell ref="H2:I2"/>
    <mergeCell ref="F2:G2"/>
    <mergeCell ref="C2:D2"/>
    <mergeCell ref="B2:B3"/>
    <mergeCell ref="B14:R14"/>
  </mergeCells>
  <pageMargins left="0.7" right="0.7" top="0.75" bottom="0.75" header="0.3" footer="0.3"/>
  <pageSetup orientation="portrait" horizontalDpi="4294967293" r:id="rId1"/>
  <headerFooter>
    <oddHeader>&amp;C&amp;"Arial"&amp;8&amp;K000000INTERNAL&amp;1#</oddHead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6"/>
  <sheetViews>
    <sheetView showGridLines="0" zoomScale="87" zoomScaleNormal="87" workbookViewId="0"/>
  </sheetViews>
  <sheetFormatPr baseColWidth="10" defaultRowHeight="12.75"/>
  <cols>
    <col min="1" max="1" width="2" style="592" customWidth="1"/>
    <col min="2" max="2" width="55.7109375" style="592" customWidth="1"/>
    <col min="3" max="3" width="12.5703125" style="592" customWidth="1"/>
    <col min="4" max="4" width="12" style="592" customWidth="1"/>
    <col min="5" max="5" width="14.7109375" style="592" customWidth="1"/>
    <col min="6" max="6" width="13" style="592" customWidth="1"/>
    <col min="7" max="7" width="12.7109375" style="592" customWidth="1"/>
    <col min="8" max="8" width="12.85546875" style="592" customWidth="1"/>
    <col min="9" max="10" width="14.140625" style="592" customWidth="1"/>
    <col min="11" max="11" width="14" style="592" customWidth="1"/>
    <col min="12" max="12" width="12.85546875" style="316" customWidth="1"/>
    <col min="13" max="18" width="11.42578125" style="316"/>
    <col min="19" max="16384" width="11.42578125" style="592"/>
  </cols>
  <sheetData>
    <row r="1" spans="1:18" s="591" customFormat="1">
      <c r="A1" s="597"/>
      <c r="B1" s="671"/>
      <c r="C1" s="671"/>
      <c r="D1" s="671"/>
      <c r="E1" s="671"/>
      <c r="F1" s="671"/>
      <c r="G1" s="671"/>
      <c r="H1" s="671"/>
      <c r="I1" s="671"/>
      <c r="J1" s="671"/>
      <c r="K1" s="671"/>
      <c r="L1" s="671"/>
      <c r="M1" s="671"/>
      <c r="N1" s="671"/>
      <c r="O1" s="671"/>
      <c r="P1" s="671"/>
      <c r="Q1" s="671"/>
      <c r="R1" s="671"/>
    </row>
    <row r="2" spans="1:18" s="591" customFormat="1">
      <c r="A2" s="597"/>
      <c r="B2" s="567"/>
      <c r="C2" s="589"/>
      <c r="D2" s="589"/>
      <c r="E2" s="589"/>
      <c r="F2" s="589"/>
      <c r="G2" s="589"/>
      <c r="H2" s="589"/>
      <c r="I2" s="589"/>
      <c r="J2" s="589"/>
      <c r="K2" s="589"/>
      <c r="L2" s="589"/>
      <c r="M2" s="589"/>
      <c r="N2" s="589"/>
      <c r="O2" s="589"/>
      <c r="P2" s="589"/>
      <c r="Q2" s="589"/>
      <c r="R2" s="589"/>
    </row>
    <row r="3" spans="1:18">
      <c r="B3" s="94"/>
      <c r="C3" s="665" t="s">
        <v>436</v>
      </c>
      <c r="D3" s="666"/>
      <c r="E3" s="666"/>
      <c r="F3" s="666"/>
      <c r="G3" s="666"/>
      <c r="H3" s="666"/>
      <c r="I3" s="666"/>
      <c r="J3" s="666"/>
      <c r="K3" s="666"/>
      <c r="L3" s="666"/>
      <c r="M3" s="666"/>
      <c r="N3" s="666"/>
      <c r="O3" s="666"/>
      <c r="P3" s="666"/>
      <c r="Q3" s="666"/>
      <c r="R3" s="667"/>
    </row>
    <row r="4" spans="1:18" s="593" customFormat="1" ht="22.5">
      <c r="B4" s="594"/>
      <c r="C4" s="515" t="s">
        <v>51</v>
      </c>
      <c r="D4" s="516" t="s">
        <v>197</v>
      </c>
      <c r="E4" s="516" t="s">
        <v>52</v>
      </c>
      <c r="F4" s="516" t="s">
        <v>53</v>
      </c>
      <c r="G4" s="516" t="s">
        <v>54</v>
      </c>
      <c r="H4" s="516" t="s">
        <v>198</v>
      </c>
      <c r="I4" s="517" t="s">
        <v>160</v>
      </c>
      <c r="J4" s="568" t="s">
        <v>96</v>
      </c>
      <c r="K4" s="568" t="s">
        <v>199</v>
      </c>
      <c r="L4" s="568" t="s">
        <v>104</v>
      </c>
      <c r="M4" s="568" t="s">
        <v>29</v>
      </c>
      <c r="N4" s="568" t="s">
        <v>200</v>
      </c>
      <c r="O4" s="568" t="s">
        <v>201</v>
      </c>
      <c r="P4" s="568" t="s">
        <v>202</v>
      </c>
      <c r="Q4" s="568" t="s">
        <v>94</v>
      </c>
      <c r="R4" s="590" t="s">
        <v>95</v>
      </c>
    </row>
    <row r="5" spans="1:18">
      <c r="B5" s="595"/>
      <c r="C5" s="95" t="s">
        <v>400</v>
      </c>
      <c r="D5" s="95" t="s">
        <v>400</v>
      </c>
      <c r="E5" s="95" t="s">
        <v>400</v>
      </c>
      <c r="F5" s="95" t="s">
        <v>400</v>
      </c>
      <c r="G5" s="95" t="s">
        <v>400</v>
      </c>
      <c r="H5" s="95" t="s">
        <v>400</v>
      </c>
      <c r="I5" s="95" t="s">
        <v>400</v>
      </c>
      <c r="J5" s="95" t="s">
        <v>400</v>
      </c>
      <c r="K5" s="95" t="s">
        <v>400</v>
      </c>
      <c r="L5" s="95" t="s">
        <v>400</v>
      </c>
      <c r="M5" s="95" t="s">
        <v>400</v>
      </c>
      <c r="N5" s="95" t="s">
        <v>400</v>
      </c>
      <c r="O5" s="95" t="s">
        <v>400</v>
      </c>
      <c r="P5" s="95" t="s">
        <v>400</v>
      </c>
      <c r="Q5" s="95" t="s">
        <v>400</v>
      </c>
      <c r="R5" s="95" t="s">
        <v>400</v>
      </c>
    </row>
    <row r="6" spans="1:18">
      <c r="B6" s="596"/>
      <c r="C6" s="96"/>
      <c r="D6" s="96"/>
      <c r="E6" s="96"/>
      <c r="F6" s="96"/>
      <c r="G6" s="96"/>
      <c r="H6" s="96"/>
      <c r="I6" s="96"/>
      <c r="J6" s="96"/>
      <c r="K6" s="96"/>
      <c r="L6" s="96"/>
      <c r="M6" s="96"/>
      <c r="N6" s="96"/>
      <c r="O6" s="96"/>
      <c r="P6" s="96"/>
      <c r="Q6" s="96"/>
      <c r="R6" s="96"/>
    </row>
    <row r="7" spans="1:18" s="597" customFormat="1">
      <c r="B7" s="598" t="s">
        <v>176</v>
      </c>
      <c r="C7" s="544">
        <v>36355</v>
      </c>
      <c r="D7" s="544">
        <v>59987</v>
      </c>
      <c r="E7" s="544">
        <v>96342</v>
      </c>
      <c r="F7" s="544">
        <v>848</v>
      </c>
      <c r="G7" s="544">
        <v>0</v>
      </c>
      <c r="H7" s="544">
        <v>95494</v>
      </c>
      <c r="I7" s="544">
        <v>96342</v>
      </c>
      <c r="J7" s="544">
        <v>0</v>
      </c>
      <c r="K7" s="544">
        <v>-118</v>
      </c>
      <c r="L7" s="544">
        <v>-118</v>
      </c>
      <c r="M7" s="544">
        <v>-544</v>
      </c>
      <c r="N7" s="544">
        <v>-544</v>
      </c>
      <c r="O7" s="544">
        <v>243</v>
      </c>
      <c r="P7" s="544">
        <v>-302</v>
      </c>
      <c r="Q7" s="544">
        <v>0</v>
      </c>
      <c r="R7" s="544">
        <v>-302</v>
      </c>
    </row>
    <row r="8" spans="1:18" s="597" customFormat="1">
      <c r="B8" s="599" t="s">
        <v>177</v>
      </c>
      <c r="C8" s="544">
        <v>85230</v>
      </c>
      <c r="D8" s="544">
        <v>254955</v>
      </c>
      <c r="E8" s="544">
        <v>340185</v>
      </c>
      <c r="F8" s="544">
        <v>86197</v>
      </c>
      <c r="G8" s="544">
        <v>71330</v>
      </c>
      <c r="H8" s="544">
        <v>182658</v>
      </c>
      <c r="I8" s="544">
        <v>340185</v>
      </c>
      <c r="J8" s="544">
        <v>20573</v>
      </c>
      <c r="K8" s="544">
        <v>-728</v>
      </c>
      <c r="L8" s="544">
        <v>19845</v>
      </c>
      <c r="M8" s="544">
        <v>8719</v>
      </c>
      <c r="N8" s="544">
        <v>-1740</v>
      </c>
      <c r="O8" s="544">
        <v>2378</v>
      </c>
      <c r="P8" s="544">
        <v>637</v>
      </c>
      <c r="Q8" s="544">
        <v>-1321</v>
      </c>
      <c r="R8" s="544">
        <v>-684</v>
      </c>
    </row>
    <row r="9" spans="1:18" s="597" customFormat="1">
      <c r="B9" s="599" t="s">
        <v>178</v>
      </c>
      <c r="C9" s="544">
        <v>99651</v>
      </c>
      <c r="D9" s="544">
        <v>258036</v>
      </c>
      <c r="E9" s="544">
        <v>357687</v>
      </c>
      <c r="F9" s="544">
        <v>24794</v>
      </c>
      <c r="G9" s="544">
        <v>42319</v>
      </c>
      <c r="H9" s="544">
        <v>290574</v>
      </c>
      <c r="I9" s="544">
        <v>357687</v>
      </c>
      <c r="J9" s="544">
        <v>7789</v>
      </c>
      <c r="K9" s="544">
        <v>-777</v>
      </c>
      <c r="L9" s="544">
        <v>7012</v>
      </c>
      <c r="M9" s="544">
        <v>4774</v>
      </c>
      <c r="N9" s="544">
        <v>1019</v>
      </c>
      <c r="O9" s="544">
        <v>-2403</v>
      </c>
      <c r="P9" s="544">
        <v>-1384</v>
      </c>
      <c r="Q9" s="544">
        <v>-102</v>
      </c>
      <c r="R9" s="544">
        <v>-1486</v>
      </c>
    </row>
    <row r="10" spans="1:18" s="597" customFormat="1">
      <c r="B10" s="599" t="s">
        <v>179</v>
      </c>
      <c r="C10" s="544">
        <v>255430</v>
      </c>
      <c r="D10" s="544">
        <v>1471765</v>
      </c>
      <c r="E10" s="544">
        <v>1727195</v>
      </c>
      <c r="F10" s="544">
        <v>633100</v>
      </c>
      <c r="G10" s="544">
        <v>374736</v>
      </c>
      <c r="H10" s="544">
        <v>719359</v>
      </c>
      <c r="I10" s="544">
        <v>1727195</v>
      </c>
      <c r="J10" s="544">
        <v>156872</v>
      </c>
      <c r="K10" s="544">
        <v>-106315</v>
      </c>
      <c r="L10" s="544">
        <v>50557</v>
      </c>
      <c r="M10" s="544">
        <v>2868</v>
      </c>
      <c r="N10" s="544">
        <v>-29640</v>
      </c>
      <c r="O10" s="544">
        <v>8011</v>
      </c>
      <c r="P10" s="544">
        <v>-21629</v>
      </c>
      <c r="Q10" s="544">
        <v>15165</v>
      </c>
      <c r="R10" s="544">
        <v>-6464</v>
      </c>
    </row>
    <row r="11" spans="1:18" s="597" customFormat="1">
      <c r="B11" s="599" t="s">
        <v>426</v>
      </c>
      <c r="C11" s="544">
        <v>14723</v>
      </c>
      <c r="D11" s="544">
        <v>1385</v>
      </c>
      <c r="E11" s="544">
        <v>16108</v>
      </c>
      <c r="F11" s="544">
        <v>12760</v>
      </c>
      <c r="G11" s="544">
        <v>0</v>
      </c>
      <c r="H11" s="544">
        <v>3348</v>
      </c>
      <c r="I11" s="544">
        <v>16108</v>
      </c>
      <c r="J11" s="544">
        <v>268</v>
      </c>
      <c r="K11" s="544">
        <v>-11</v>
      </c>
      <c r="L11" s="544">
        <v>257</v>
      </c>
      <c r="M11" s="544">
        <v>-272</v>
      </c>
      <c r="N11" s="544">
        <v>-309</v>
      </c>
      <c r="O11" s="544">
        <v>-17</v>
      </c>
      <c r="P11" s="544">
        <v>-326</v>
      </c>
      <c r="Q11" s="544">
        <v>0</v>
      </c>
      <c r="R11" s="544">
        <v>-326</v>
      </c>
    </row>
    <row r="12" spans="1:18" s="597" customFormat="1">
      <c r="B12" s="599" t="s">
        <v>333</v>
      </c>
      <c r="C12" s="544">
        <v>104766</v>
      </c>
      <c r="D12" s="544">
        <v>165230</v>
      </c>
      <c r="E12" s="544">
        <v>269996</v>
      </c>
      <c r="F12" s="544">
        <v>7080</v>
      </c>
      <c r="G12" s="544">
        <v>22834</v>
      </c>
      <c r="H12" s="544">
        <v>240082</v>
      </c>
      <c r="I12" s="544">
        <v>269996</v>
      </c>
      <c r="J12" s="544">
        <v>14063</v>
      </c>
      <c r="K12" s="544">
        <v>-2265</v>
      </c>
      <c r="L12" s="544">
        <v>11798</v>
      </c>
      <c r="M12" s="544">
        <v>8654</v>
      </c>
      <c r="N12" s="544">
        <v>1637</v>
      </c>
      <c r="O12" s="544">
        <v>-2925</v>
      </c>
      <c r="P12" s="544">
        <v>-1288</v>
      </c>
      <c r="Q12" s="544">
        <v>4959</v>
      </c>
      <c r="R12" s="544">
        <v>3671</v>
      </c>
    </row>
    <row r="13" spans="1:18" s="597" customFormat="1">
      <c r="B13" s="599" t="s">
        <v>180</v>
      </c>
      <c r="C13" s="544">
        <v>294216</v>
      </c>
      <c r="D13" s="544">
        <v>837697</v>
      </c>
      <c r="E13" s="544">
        <v>1131913</v>
      </c>
      <c r="F13" s="544">
        <v>107400</v>
      </c>
      <c r="G13" s="544">
        <v>112946</v>
      </c>
      <c r="H13" s="544">
        <v>911567</v>
      </c>
      <c r="I13" s="544">
        <v>1131913</v>
      </c>
      <c r="J13" s="544">
        <v>28272</v>
      </c>
      <c r="K13" s="544">
        <v>-1920</v>
      </c>
      <c r="L13" s="544">
        <v>26352</v>
      </c>
      <c r="M13" s="544">
        <v>12596</v>
      </c>
      <c r="N13" s="544">
        <v>-1618</v>
      </c>
      <c r="O13" s="544">
        <v>-2568</v>
      </c>
      <c r="P13" s="544">
        <v>-7110</v>
      </c>
      <c r="Q13" s="544">
        <v>-1423</v>
      </c>
      <c r="R13" s="544">
        <v>-8533</v>
      </c>
    </row>
    <row r="14" spans="1:18" s="597" customFormat="1">
      <c r="B14" s="599" t="s">
        <v>181</v>
      </c>
      <c r="C14" s="544">
        <v>640422</v>
      </c>
      <c r="D14" s="544">
        <v>3960208</v>
      </c>
      <c r="E14" s="544">
        <v>4600630</v>
      </c>
      <c r="F14" s="544">
        <v>573091</v>
      </c>
      <c r="G14" s="544">
        <v>219</v>
      </c>
      <c r="H14" s="544">
        <v>4027320</v>
      </c>
      <c r="I14" s="544">
        <v>4600630</v>
      </c>
      <c r="J14" s="544">
        <v>118</v>
      </c>
      <c r="K14" s="544">
        <v>-29</v>
      </c>
      <c r="L14" s="544">
        <v>89</v>
      </c>
      <c r="M14" s="544">
        <v>-12839</v>
      </c>
      <c r="N14" s="544">
        <v>-13093</v>
      </c>
      <c r="O14" s="544">
        <v>-44533</v>
      </c>
      <c r="P14" s="544">
        <v>-26392</v>
      </c>
      <c r="Q14" s="544">
        <v>19377</v>
      </c>
      <c r="R14" s="544">
        <v>-7015</v>
      </c>
    </row>
    <row r="15" spans="1:18" s="597" customFormat="1">
      <c r="B15" s="599" t="s">
        <v>182</v>
      </c>
      <c r="C15" s="544">
        <v>93380</v>
      </c>
      <c r="D15" s="544">
        <v>122606</v>
      </c>
      <c r="E15" s="544">
        <v>215986</v>
      </c>
      <c r="F15" s="544">
        <v>67271</v>
      </c>
      <c r="G15" s="544">
        <v>17575</v>
      </c>
      <c r="H15" s="544">
        <v>131140</v>
      </c>
      <c r="I15" s="544">
        <v>215986</v>
      </c>
      <c r="J15" s="544">
        <v>68461</v>
      </c>
      <c r="K15" s="544">
        <v>-48240</v>
      </c>
      <c r="L15" s="544">
        <v>20221</v>
      </c>
      <c r="M15" s="544">
        <v>17916</v>
      </c>
      <c r="N15" s="544">
        <v>15549</v>
      </c>
      <c r="O15" s="544">
        <v>-82</v>
      </c>
      <c r="P15" s="544">
        <v>15467</v>
      </c>
      <c r="Q15" s="544">
        <v>-5569</v>
      </c>
      <c r="R15" s="544">
        <v>9898</v>
      </c>
    </row>
    <row r="16" spans="1:18" s="597" customFormat="1">
      <c r="B16" s="599" t="s">
        <v>183</v>
      </c>
      <c r="C16" s="544">
        <v>286620</v>
      </c>
      <c r="D16" s="544">
        <v>116333</v>
      </c>
      <c r="E16" s="544">
        <v>402953</v>
      </c>
      <c r="F16" s="544">
        <v>264071</v>
      </c>
      <c r="G16" s="544">
        <v>18976</v>
      </c>
      <c r="H16" s="544">
        <v>119906</v>
      </c>
      <c r="I16" s="544">
        <v>402953</v>
      </c>
      <c r="J16" s="544">
        <v>230440</v>
      </c>
      <c r="K16" s="544">
        <v>-213611</v>
      </c>
      <c r="L16" s="544">
        <v>16829</v>
      </c>
      <c r="M16" s="544">
        <v>14359</v>
      </c>
      <c r="N16" s="544">
        <v>13255</v>
      </c>
      <c r="O16" s="544">
        <v>-13411</v>
      </c>
      <c r="P16" s="544">
        <v>-155</v>
      </c>
      <c r="Q16" s="544">
        <v>1</v>
      </c>
      <c r="R16" s="544">
        <v>-154</v>
      </c>
    </row>
    <row r="17" spans="2:18" s="597" customFormat="1">
      <c r="B17" s="599" t="s">
        <v>210</v>
      </c>
      <c r="C17" s="544">
        <v>31589</v>
      </c>
      <c r="D17" s="544">
        <v>251987</v>
      </c>
      <c r="E17" s="544">
        <v>283576</v>
      </c>
      <c r="F17" s="544">
        <v>25898</v>
      </c>
      <c r="G17" s="544">
        <v>129383</v>
      </c>
      <c r="H17" s="544">
        <v>128295</v>
      </c>
      <c r="I17" s="544">
        <v>283576</v>
      </c>
      <c r="J17" s="544">
        <v>17872</v>
      </c>
      <c r="K17" s="544">
        <v>-2611</v>
      </c>
      <c r="L17" s="544">
        <v>15261</v>
      </c>
      <c r="M17" s="544">
        <v>14480</v>
      </c>
      <c r="N17" s="544">
        <v>14475</v>
      </c>
      <c r="O17" s="544">
        <v>-4424</v>
      </c>
      <c r="P17" s="544">
        <v>10051</v>
      </c>
      <c r="Q17" s="544">
        <v>-3415</v>
      </c>
      <c r="R17" s="544">
        <v>6636</v>
      </c>
    </row>
    <row r="18" spans="2:18" s="597" customFormat="1">
      <c r="B18" s="599" t="s">
        <v>184</v>
      </c>
      <c r="C18" s="544">
        <v>33272</v>
      </c>
      <c r="D18" s="544">
        <v>125036</v>
      </c>
      <c r="E18" s="544">
        <v>158308</v>
      </c>
      <c r="F18" s="544">
        <v>12607</v>
      </c>
      <c r="G18" s="544">
        <v>410</v>
      </c>
      <c r="H18" s="544">
        <v>145291</v>
      </c>
      <c r="I18" s="544">
        <v>158308</v>
      </c>
      <c r="J18" s="544">
        <v>12835</v>
      </c>
      <c r="K18" s="544">
        <v>-1</v>
      </c>
      <c r="L18" s="544">
        <v>12834</v>
      </c>
      <c r="M18" s="544">
        <v>11549</v>
      </c>
      <c r="N18" s="544">
        <v>10382</v>
      </c>
      <c r="O18" s="544">
        <v>19</v>
      </c>
      <c r="P18" s="544">
        <v>10401</v>
      </c>
      <c r="Q18" s="544">
        <v>-3947</v>
      </c>
      <c r="R18" s="544">
        <v>6454</v>
      </c>
    </row>
    <row r="19" spans="2:18" s="597" customFormat="1">
      <c r="B19" s="599" t="s">
        <v>185</v>
      </c>
      <c r="C19" s="544">
        <v>2544</v>
      </c>
      <c r="D19" s="544">
        <v>10298</v>
      </c>
      <c r="E19" s="544">
        <v>12842</v>
      </c>
      <c r="F19" s="544">
        <v>9561</v>
      </c>
      <c r="G19" s="544">
        <v>0</v>
      </c>
      <c r="H19" s="544">
        <v>3281</v>
      </c>
      <c r="I19" s="544">
        <v>12842</v>
      </c>
      <c r="J19" s="544">
        <v>108</v>
      </c>
      <c r="K19" s="544">
        <v>0</v>
      </c>
      <c r="L19" s="544">
        <v>108</v>
      </c>
      <c r="M19" s="544">
        <v>0</v>
      </c>
      <c r="N19" s="544">
        <v>0</v>
      </c>
      <c r="O19" s="544">
        <v>1032</v>
      </c>
      <c r="P19" s="544">
        <v>1032</v>
      </c>
      <c r="Q19" s="544">
        <v>0</v>
      </c>
      <c r="R19" s="544">
        <v>1032</v>
      </c>
    </row>
    <row r="20" spans="2:18" s="597" customFormat="1">
      <c r="B20" s="599" t="s">
        <v>186</v>
      </c>
      <c r="C20" s="544">
        <v>2110</v>
      </c>
      <c r="D20" s="544">
        <v>11567</v>
      </c>
      <c r="E20" s="544">
        <v>13677</v>
      </c>
      <c r="F20" s="544">
        <v>7767</v>
      </c>
      <c r="G20" s="544">
        <v>401</v>
      </c>
      <c r="H20" s="544">
        <v>5509</v>
      </c>
      <c r="I20" s="544">
        <v>13677</v>
      </c>
      <c r="J20" s="544">
        <v>110</v>
      </c>
      <c r="K20" s="544">
        <v>0</v>
      </c>
      <c r="L20" s="544">
        <v>110</v>
      </c>
      <c r="M20" s="544">
        <v>-3</v>
      </c>
      <c r="N20" s="544">
        <v>-381</v>
      </c>
      <c r="O20" s="544">
        <v>811</v>
      </c>
      <c r="P20" s="544">
        <v>431</v>
      </c>
      <c r="Q20" s="544">
        <v>91</v>
      </c>
      <c r="R20" s="544">
        <v>522</v>
      </c>
    </row>
    <row r="21" spans="2:18" s="597" customFormat="1">
      <c r="B21" s="599" t="s">
        <v>169</v>
      </c>
      <c r="C21" s="544">
        <v>612059</v>
      </c>
      <c r="D21" s="544">
        <v>1190672</v>
      </c>
      <c r="E21" s="544">
        <v>1802731</v>
      </c>
      <c r="F21" s="544">
        <v>493972</v>
      </c>
      <c r="G21" s="544">
        <v>703637</v>
      </c>
      <c r="H21" s="544">
        <v>605122</v>
      </c>
      <c r="I21" s="544">
        <v>1802731</v>
      </c>
      <c r="J21" s="544">
        <v>281208</v>
      </c>
      <c r="K21" s="544">
        <v>-208613</v>
      </c>
      <c r="L21" s="544">
        <v>72595</v>
      </c>
      <c r="M21" s="544">
        <v>36802</v>
      </c>
      <c r="N21" s="544">
        <v>20114</v>
      </c>
      <c r="O21" s="544">
        <v>2153</v>
      </c>
      <c r="P21" s="544">
        <v>22286</v>
      </c>
      <c r="Q21" s="544">
        <v>-6166</v>
      </c>
      <c r="R21" s="544">
        <v>16120</v>
      </c>
    </row>
    <row r="22" spans="2:18" s="597" customFormat="1">
      <c r="B22" s="599" t="s">
        <v>187</v>
      </c>
      <c r="C22" s="544">
        <v>601956</v>
      </c>
      <c r="D22" s="544">
        <v>1486688</v>
      </c>
      <c r="E22" s="544">
        <v>2088644</v>
      </c>
      <c r="F22" s="544">
        <v>678388</v>
      </c>
      <c r="G22" s="544">
        <v>770361</v>
      </c>
      <c r="H22" s="544">
        <v>639895</v>
      </c>
      <c r="I22" s="544">
        <v>2088644</v>
      </c>
      <c r="J22" s="544">
        <v>327608</v>
      </c>
      <c r="K22" s="544">
        <v>-231767</v>
      </c>
      <c r="L22" s="544">
        <v>95841</v>
      </c>
      <c r="M22" s="544">
        <v>54511</v>
      </c>
      <c r="N22" s="544">
        <v>9133</v>
      </c>
      <c r="O22" s="544">
        <v>3730</v>
      </c>
      <c r="P22" s="544">
        <v>12866</v>
      </c>
      <c r="Q22" s="544">
        <v>-4349</v>
      </c>
      <c r="R22" s="544">
        <v>8517</v>
      </c>
    </row>
    <row r="23" spans="2:18" s="597" customFormat="1">
      <c r="B23" s="599" t="s">
        <v>219</v>
      </c>
      <c r="C23" s="544">
        <v>722711</v>
      </c>
      <c r="D23" s="544">
        <v>2191391</v>
      </c>
      <c r="E23" s="544">
        <v>2914102</v>
      </c>
      <c r="F23" s="544">
        <v>963164</v>
      </c>
      <c r="G23" s="544">
        <v>908257</v>
      </c>
      <c r="H23" s="544">
        <v>1042681</v>
      </c>
      <c r="I23" s="544">
        <v>2914102</v>
      </c>
      <c r="J23" s="544">
        <v>362298</v>
      </c>
      <c r="K23" s="544">
        <v>-273532</v>
      </c>
      <c r="L23" s="544">
        <v>88766</v>
      </c>
      <c r="M23" s="544">
        <v>30423</v>
      </c>
      <c r="N23" s="544">
        <v>17606</v>
      </c>
      <c r="O23" s="544">
        <v>-10779</v>
      </c>
      <c r="P23" s="544">
        <v>6857</v>
      </c>
      <c r="Q23" s="544">
        <v>-2638</v>
      </c>
      <c r="R23" s="544">
        <v>4219</v>
      </c>
    </row>
    <row r="24" spans="2:18" s="597" customFormat="1">
      <c r="B24" s="599" t="s">
        <v>211</v>
      </c>
      <c r="C24" s="544">
        <v>18992</v>
      </c>
      <c r="D24" s="544">
        <v>20293</v>
      </c>
      <c r="E24" s="544">
        <v>39285</v>
      </c>
      <c r="F24" s="544">
        <v>21097</v>
      </c>
      <c r="G24" s="544">
        <v>510</v>
      </c>
      <c r="H24" s="544">
        <v>17678</v>
      </c>
      <c r="I24" s="544">
        <v>39285</v>
      </c>
      <c r="J24" s="544">
        <v>2810</v>
      </c>
      <c r="K24" s="544">
        <v>-520</v>
      </c>
      <c r="L24" s="544">
        <v>2290</v>
      </c>
      <c r="M24" s="544">
        <v>-620</v>
      </c>
      <c r="N24" s="544">
        <v>-1059</v>
      </c>
      <c r="O24" s="544">
        <v>-325</v>
      </c>
      <c r="P24" s="544">
        <v>-1385</v>
      </c>
      <c r="Q24" s="544">
        <v>145</v>
      </c>
      <c r="R24" s="544">
        <v>-1240</v>
      </c>
    </row>
    <row r="25" spans="2:18" s="597" customFormat="1">
      <c r="B25" s="599" t="s">
        <v>334</v>
      </c>
      <c r="C25" s="544">
        <v>1275818</v>
      </c>
      <c r="D25" s="544">
        <v>4622575</v>
      </c>
      <c r="E25" s="544">
        <v>5898393</v>
      </c>
      <c r="F25" s="544">
        <v>1274625</v>
      </c>
      <c r="G25" s="544">
        <v>3511586</v>
      </c>
      <c r="H25" s="544">
        <v>1112182</v>
      </c>
      <c r="I25" s="544">
        <v>5898393</v>
      </c>
      <c r="J25" s="544">
        <v>776267</v>
      </c>
      <c r="K25" s="544">
        <v>-567777</v>
      </c>
      <c r="L25" s="544">
        <v>208490</v>
      </c>
      <c r="M25" s="544">
        <v>108959</v>
      </c>
      <c r="N25" s="544">
        <v>52709</v>
      </c>
      <c r="O25" s="544">
        <v>-19839</v>
      </c>
      <c r="P25" s="544">
        <v>32870</v>
      </c>
      <c r="Q25" s="544">
        <v>-11437</v>
      </c>
      <c r="R25" s="544">
        <v>21433</v>
      </c>
    </row>
    <row r="26" spans="2:18" s="597" customFormat="1">
      <c r="B26" s="599" t="s">
        <v>188</v>
      </c>
      <c r="C26" s="544">
        <v>3766966</v>
      </c>
      <c r="D26" s="544">
        <v>10654004</v>
      </c>
      <c r="E26" s="544">
        <v>14420970</v>
      </c>
      <c r="F26" s="544">
        <v>3836926</v>
      </c>
      <c r="G26" s="544">
        <v>5919968</v>
      </c>
      <c r="H26" s="544">
        <v>4664076</v>
      </c>
      <c r="I26" s="544">
        <v>14420970</v>
      </c>
      <c r="J26" s="544">
        <v>2090056</v>
      </c>
      <c r="K26" s="544">
        <v>-1562489</v>
      </c>
      <c r="L26" s="544">
        <v>527567</v>
      </c>
      <c r="M26" s="544">
        <v>270039</v>
      </c>
      <c r="N26" s="544">
        <v>133114</v>
      </c>
      <c r="O26" s="544">
        <v>-85495</v>
      </c>
      <c r="P26" s="544">
        <v>47670</v>
      </c>
      <c r="Q26" s="544">
        <v>-15957</v>
      </c>
      <c r="R26" s="544">
        <v>31713</v>
      </c>
    </row>
    <row r="27" spans="2:18" s="597" customFormat="1">
      <c r="B27" s="599" t="s">
        <v>189</v>
      </c>
      <c r="C27" s="544">
        <v>242673</v>
      </c>
      <c r="D27" s="544">
        <v>2212948</v>
      </c>
      <c r="E27" s="544">
        <v>2455621</v>
      </c>
      <c r="F27" s="544">
        <v>639404</v>
      </c>
      <c r="G27" s="544">
        <v>640131</v>
      </c>
      <c r="H27" s="544">
        <v>1176086</v>
      </c>
      <c r="I27" s="544">
        <v>2455621</v>
      </c>
      <c r="J27" s="544">
        <v>290336</v>
      </c>
      <c r="K27" s="544">
        <v>-94206</v>
      </c>
      <c r="L27" s="544">
        <v>196130</v>
      </c>
      <c r="M27" s="544">
        <v>180394</v>
      </c>
      <c r="N27" s="544">
        <v>163433</v>
      </c>
      <c r="O27" s="544">
        <v>-9052</v>
      </c>
      <c r="P27" s="544">
        <v>154381</v>
      </c>
      <c r="Q27" s="544">
        <v>-43913</v>
      </c>
      <c r="R27" s="544">
        <v>110468</v>
      </c>
    </row>
    <row r="28" spans="2:18" s="597" customFormat="1">
      <c r="B28" s="599" t="s">
        <v>190</v>
      </c>
      <c r="C28" s="544">
        <v>458323</v>
      </c>
      <c r="D28" s="544">
        <v>1853935</v>
      </c>
      <c r="E28" s="544">
        <v>2312258</v>
      </c>
      <c r="F28" s="544">
        <v>837461</v>
      </c>
      <c r="G28" s="544">
        <v>707419</v>
      </c>
      <c r="H28" s="544">
        <v>767378</v>
      </c>
      <c r="I28" s="544">
        <v>2312258</v>
      </c>
      <c r="J28" s="544">
        <v>412708</v>
      </c>
      <c r="K28" s="544">
        <v>-241687</v>
      </c>
      <c r="L28" s="544">
        <v>171021</v>
      </c>
      <c r="M28" s="544">
        <v>137348</v>
      </c>
      <c r="N28" s="544">
        <v>103953</v>
      </c>
      <c r="O28" s="544">
        <v>-13548</v>
      </c>
      <c r="P28" s="544">
        <v>90405</v>
      </c>
      <c r="Q28" s="544">
        <v>-25371</v>
      </c>
      <c r="R28" s="544">
        <v>65034</v>
      </c>
    </row>
    <row r="29" spans="2:18" s="597" customFormat="1">
      <c r="B29" s="599" t="s">
        <v>191</v>
      </c>
      <c r="C29" s="544">
        <v>128386</v>
      </c>
      <c r="D29" s="544">
        <v>1236586</v>
      </c>
      <c r="E29" s="544">
        <v>1364972</v>
      </c>
      <c r="F29" s="544">
        <v>198958</v>
      </c>
      <c r="G29" s="544">
        <v>10545</v>
      </c>
      <c r="H29" s="544">
        <v>1155469</v>
      </c>
      <c r="I29" s="544">
        <v>1364972</v>
      </c>
      <c r="J29" s="544">
        <v>0</v>
      </c>
      <c r="K29" s="544">
        <v>0</v>
      </c>
      <c r="L29" s="544">
        <v>0</v>
      </c>
      <c r="M29" s="544">
        <v>-24</v>
      </c>
      <c r="N29" s="544">
        <v>-24</v>
      </c>
      <c r="O29" s="544">
        <v>-1453</v>
      </c>
      <c r="P29" s="544">
        <v>96606</v>
      </c>
      <c r="Q29" s="544">
        <v>0</v>
      </c>
      <c r="R29" s="544">
        <v>96606</v>
      </c>
    </row>
    <row r="30" spans="2:18" s="597" customFormat="1">
      <c r="B30" s="599" t="s">
        <v>192</v>
      </c>
      <c r="C30" s="544">
        <v>312943</v>
      </c>
      <c r="D30" s="544">
        <v>841450</v>
      </c>
      <c r="E30" s="544">
        <v>1154393</v>
      </c>
      <c r="F30" s="544">
        <v>198983</v>
      </c>
      <c r="G30" s="544">
        <v>203446</v>
      </c>
      <c r="H30" s="544">
        <v>751964</v>
      </c>
      <c r="I30" s="544">
        <v>1154393</v>
      </c>
      <c r="J30" s="544">
        <v>100706</v>
      </c>
      <c r="K30" s="544">
        <v>-30437</v>
      </c>
      <c r="L30" s="544">
        <v>70269</v>
      </c>
      <c r="M30" s="544">
        <v>57145</v>
      </c>
      <c r="N30" s="544">
        <v>47467</v>
      </c>
      <c r="O30" s="544">
        <v>1990</v>
      </c>
      <c r="P30" s="544">
        <v>55334</v>
      </c>
      <c r="Q30" s="544">
        <v>-15677</v>
      </c>
      <c r="R30" s="544">
        <v>39657</v>
      </c>
    </row>
    <row r="31" spans="2:18" s="597" customFormat="1">
      <c r="B31" s="599" t="s">
        <v>193</v>
      </c>
      <c r="C31" s="544">
        <v>18548</v>
      </c>
      <c r="D31" s="544">
        <v>125638</v>
      </c>
      <c r="E31" s="544">
        <v>144186</v>
      </c>
      <c r="F31" s="544">
        <v>16913</v>
      </c>
      <c r="G31" s="544">
        <v>26004</v>
      </c>
      <c r="H31" s="544">
        <v>101269</v>
      </c>
      <c r="I31" s="544">
        <v>144186</v>
      </c>
      <c r="J31" s="544">
        <v>12024</v>
      </c>
      <c r="K31" s="544">
        <v>-1229</v>
      </c>
      <c r="L31" s="544">
        <v>10795</v>
      </c>
      <c r="M31" s="544">
        <v>9738</v>
      </c>
      <c r="N31" s="544">
        <v>8848</v>
      </c>
      <c r="O31" s="544">
        <v>-110</v>
      </c>
      <c r="P31" s="544">
        <v>8739</v>
      </c>
      <c r="Q31" s="544">
        <v>-2533</v>
      </c>
      <c r="R31" s="544">
        <v>6206</v>
      </c>
    </row>
    <row r="32" spans="2:18" s="597" customFormat="1">
      <c r="B32" s="599" t="s">
        <v>194</v>
      </c>
      <c r="C32" s="544">
        <v>56690</v>
      </c>
      <c r="D32" s="544">
        <v>157815</v>
      </c>
      <c r="E32" s="544">
        <v>214505</v>
      </c>
      <c r="F32" s="544">
        <v>82274</v>
      </c>
      <c r="G32" s="544">
        <v>23302</v>
      </c>
      <c r="H32" s="544">
        <v>108929</v>
      </c>
      <c r="I32" s="544">
        <v>214505</v>
      </c>
      <c r="J32" s="544">
        <v>16892</v>
      </c>
      <c r="K32" s="544">
        <v>-4906</v>
      </c>
      <c r="L32" s="544">
        <v>11986</v>
      </c>
      <c r="M32" s="544">
        <v>10143</v>
      </c>
      <c r="N32" s="544">
        <v>7450</v>
      </c>
      <c r="O32" s="544">
        <v>-1848</v>
      </c>
      <c r="P32" s="544">
        <v>5601</v>
      </c>
      <c r="Q32" s="544">
        <v>-1670</v>
      </c>
      <c r="R32" s="544">
        <v>3931</v>
      </c>
    </row>
    <row r="33" spans="2:18" s="597" customFormat="1">
      <c r="B33" s="599" t="s">
        <v>195</v>
      </c>
      <c r="C33" s="544">
        <v>186452</v>
      </c>
      <c r="D33" s="544">
        <v>1222479</v>
      </c>
      <c r="E33" s="544">
        <v>1408931</v>
      </c>
      <c r="F33" s="544">
        <v>258337</v>
      </c>
      <c r="G33" s="544">
        <v>453097</v>
      </c>
      <c r="H33" s="544">
        <v>697497</v>
      </c>
      <c r="I33" s="544">
        <v>1408931</v>
      </c>
      <c r="J33" s="544">
        <v>233378</v>
      </c>
      <c r="K33" s="544">
        <v>-155266</v>
      </c>
      <c r="L33" s="544">
        <v>78112</v>
      </c>
      <c r="M33" s="544">
        <v>60706</v>
      </c>
      <c r="N33" s="544">
        <v>44033</v>
      </c>
      <c r="O33" s="544">
        <v>-6516</v>
      </c>
      <c r="P33" s="544">
        <v>37518</v>
      </c>
      <c r="Q33" s="544">
        <v>-14912</v>
      </c>
      <c r="R33" s="544">
        <v>22606</v>
      </c>
    </row>
    <row r="34" spans="2:18" s="597" customFormat="1">
      <c r="B34" s="599" t="s">
        <v>196</v>
      </c>
      <c r="C34" s="544">
        <v>540145</v>
      </c>
      <c r="D34" s="544">
        <v>2291075</v>
      </c>
      <c r="E34" s="544">
        <v>2831220</v>
      </c>
      <c r="F34" s="544">
        <v>598437</v>
      </c>
      <c r="G34" s="544">
        <v>708580</v>
      </c>
      <c r="H34" s="544">
        <v>1524203</v>
      </c>
      <c r="I34" s="544">
        <v>2831220</v>
      </c>
      <c r="J34" s="544">
        <v>326621</v>
      </c>
      <c r="K34" s="544">
        <v>-158355</v>
      </c>
      <c r="L34" s="544">
        <v>168266</v>
      </c>
      <c r="M34" s="544">
        <v>135317</v>
      </c>
      <c r="N34" s="544">
        <v>105376</v>
      </c>
      <c r="O34" s="544">
        <v>-8010</v>
      </c>
      <c r="P34" s="544">
        <v>97366</v>
      </c>
      <c r="Q34" s="544">
        <v>-34120</v>
      </c>
      <c r="R34" s="544">
        <v>63246</v>
      </c>
    </row>
    <row r="37" spans="2:18">
      <c r="C37" s="668" t="s">
        <v>437</v>
      </c>
      <c r="D37" s="669"/>
      <c r="E37" s="669"/>
      <c r="F37" s="669"/>
      <c r="G37" s="669"/>
      <c r="H37" s="669"/>
      <c r="I37" s="669"/>
      <c r="J37" s="669"/>
      <c r="K37" s="669"/>
      <c r="L37" s="669"/>
      <c r="M37" s="669"/>
      <c r="N37" s="669"/>
      <c r="O37" s="669"/>
      <c r="P37" s="669"/>
      <c r="Q37" s="669"/>
      <c r="R37" s="670"/>
    </row>
    <row r="38" spans="2:18" s="597" customFormat="1" ht="22.5">
      <c r="C38" s="515" t="s">
        <v>51</v>
      </c>
      <c r="D38" s="516" t="s">
        <v>197</v>
      </c>
      <c r="E38" s="516" t="s">
        <v>52</v>
      </c>
      <c r="F38" s="516" t="s">
        <v>53</v>
      </c>
      <c r="G38" s="516" t="s">
        <v>54</v>
      </c>
      <c r="H38" s="516" t="s">
        <v>198</v>
      </c>
      <c r="I38" s="517" t="s">
        <v>160</v>
      </c>
      <c r="J38" s="568" t="s">
        <v>96</v>
      </c>
      <c r="K38" s="568" t="s">
        <v>199</v>
      </c>
      <c r="L38" s="568" t="s">
        <v>104</v>
      </c>
      <c r="M38" s="568" t="s">
        <v>29</v>
      </c>
      <c r="N38" s="568" t="s">
        <v>200</v>
      </c>
      <c r="O38" s="568" t="s">
        <v>201</v>
      </c>
      <c r="P38" s="568" t="s">
        <v>202</v>
      </c>
      <c r="Q38" s="568" t="s">
        <v>94</v>
      </c>
      <c r="R38" s="590" t="s">
        <v>95</v>
      </c>
    </row>
    <row r="39" spans="2:18" s="597" customFormat="1">
      <c r="C39" s="95" t="s">
        <v>400</v>
      </c>
      <c r="D39" s="95" t="s">
        <v>400</v>
      </c>
      <c r="E39" s="95" t="s">
        <v>400</v>
      </c>
      <c r="F39" s="95" t="s">
        <v>400</v>
      </c>
      <c r="G39" s="95" t="s">
        <v>400</v>
      </c>
      <c r="H39" s="95" t="s">
        <v>400</v>
      </c>
      <c r="I39" s="95" t="s">
        <v>400</v>
      </c>
      <c r="J39" s="95" t="s">
        <v>400</v>
      </c>
      <c r="K39" s="95" t="s">
        <v>400</v>
      </c>
      <c r="L39" s="95" t="s">
        <v>400</v>
      </c>
      <c r="M39" s="95" t="s">
        <v>400</v>
      </c>
      <c r="N39" s="95" t="s">
        <v>400</v>
      </c>
      <c r="O39" s="95" t="s">
        <v>400</v>
      </c>
      <c r="P39" s="95" t="s">
        <v>400</v>
      </c>
      <c r="Q39" s="95" t="s">
        <v>400</v>
      </c>
      <c r="R39" s="95" t="s">
        <v>400</v>
      </c>
    </row>
    <row r="41" spans="2:18">
      <c r="B41" s="598" t="s">
        <v>176</v>
      </c>
      <c r="C41" s="544">
        <v>40432</v>
      </c>
      <c r="D41" s="544">
        <v>65563</v>
      </c>
      <c r="E41" s="544">
        <v>105995</v>
      </c>
      <c r="F41" s="544">
        <v>1293</v>
      </c>
      <c r="G41" s="544">
        <v>0</v>
      </c>
      <c r="H41" s="544">
        <v>104702</v>
      </c>
      <c r="I41" s="544">
        <v>105995</v>
      </c>
      <c r="J41" s="544">
        <v>0</v>
      </c>
      <c r="K41" s="544">
        <v>-600</v>
      </c>
      <c r="L41" s="544">
        <v>-600</v>
      </c>
      <c r="M41" s="544">
        <v>-2459</v>
      </c>
      <c r="N41" s="544">
        <v>-2459</v>
      </c>
      <c r="O41" s="544">
        <v>11264</v>
      </c>
      <c r="P41" s="544">
        <v>12146</v>
      </c>
      <c r="Q41" s="544">
        <v>874</v>
      </c>
      <c r="R41" s="544">
        <v>13020</v>
      </c>
    </row>
    <row r="42" spans="2:18">
      <c r="B42" s="599" t="s">
        <v>177</v>
      </c>
      <c r="C42" s="544">
        <v>96321</v>
      </c>
      <c r="D42" s="544">
        <v>253484</v>
      </c>
      <c r="E42" s="544">
        <v>349805</v>
      </c>
      <c r="F42" s="544">
        <v>96132</v>
      </c>
      <c r="G42" s="544">
        <v>74375</v>
      </c>
      <c r="H42" s="544">
        <v>179298</v>
      </c>
      <c r="I42" s="544">
        <v>349805</v>
      </c>
      <c r="J42" s="544">
        <v>112931</v>
      </c>
      <c r="K42" s="544">
        <v>-4963</v>
      </c>
      <c r="L42" s="544">
        <v>107968</v>
      </c>
      <c r="M42" s="544">
        <v>60965</v>
      </c>
      <c r="N42" s="544">
        <v>18811</v>
      </c>
      <c r="O42" s="544">
        <v>-9445</v>
      </c>
      <c r="P42" s="544">
        <v>9497</v>
      </c>
      <c r="Q42" s="544">
        <v>7928</v>
      </c>
      <c r="R42" s="544">
        <v>17425</v>
      </c>
    </row>
    <row r="43" spans="2:18">
      <c r="B43" s="599" t="s">
        <v>178</v>
      </c>
      <c r="C43" s="544">
        <v>91441</v>
      </c>
      <c r="D43" s="544">
        <v>268572</v>
      </c>
      <c r="E43" s="544">
        <v>360013</v>
      </c>
      <c r="F43" s="544">
        <v>30857</v>
      </c>
      <c r="G43" s="544">
        <v>43537</v>
      </c>
      <c r="H43" s="544">
        <v>285619</v>
      </c>
      <c r="I43" s="544">
        <v>360013</v>
      </c>
      <c r="J43" s="544">
        <v>48505</v>
      </c>
      <c r="K43" s="544">
        <v>-4543</v>
      </c>
      <c r="L43" s="544">
        <v>43962</v>
      </c>
      <c r="M43" s="544">
        <v>35964</v>
      </c>
      <c r="N43" s="544">
        <v>21800</v>
      </c>
      <c r="O43" s="544">
        <v>37910</v>
      </c>
      <c r="P43" s="544">
        <v>62211</v>
      </c>
      <c r="Q43" s="544">
        <v>-9332</v>
      </c>
      <c r="R43" s="544">
        <v>52879</v>
      </c>
    </row>
    <row r="44" spans="2:18">
      <c r="B44" s="599" t="s">
        <v>179</v>
      </c>
      <c r="C44" s="544">
        <v>274169</v>
      </c>
      <c r="D44" s="544">
        <v>1442360</v>
      </c>
      <c r="E44" s="544">
        <v>1716529</v>
      </c>
      <c r="F44" s="544">
        <v>591523</v>
      </c>
      <c r="G44" s="544">
        <v>415191</v>
      </c>
      <c r="H44" s="544">
        <v>709815</v>
      </c>
      <c r="I44" s="544">
        <v>1716529</v>
      </c>
      <c r="J44" s="544">
        <v>801229</v>
      </c>
      <c r="K44" s="544">
        <v>-530338</v>
      </c>
      <c r="L44" s="544">
        <v>270891</v>
      </c>
      <c r="M44" s="544">
        <v>49912</v>
      </c>
      <c r="N44" s="544">
        <v>-68276</v>
      </c>
      <c r="O44" s="544">
        <v>22605</v>
      </c>
      <c r="P44" s="544">
        <v>-45636</v>
      </c>
      <c r="Q44" s="544">
        <v>-22866</v>
      </c>
      <c r="R44" s="544">
        <v>-68502</v>
      </c>
    </row>
    <row r="45" spans="2:18">
      <c r="B45" s="599" t="s">
        <v>426</v>
      </c>
      <c r="C45" s="544">
        <v>12882</v>
      </c>
      <c r="D45" s="544">
        <v>1263</v>
      </c>
      <c r="E45" s="544">
        <v>14145</v>
      </c>
      <c r="F45" s="544">
        <v>10573</v>
      </c>
      <c r="G45" s="544">
        <v>0</v>
      </c>
      <c r="H45" s="544">
        <v>3572</v>
      </c>
      <c r="I45" s="544">
        <v>14145</v>
      </c>
      <c r="J45" s="544">
        <v>3086</v>
      </c>
      <c r="K45" s="544">
        <v>-189</v>
      </c>
      <c r="L45" s="544">
        <v>2897</v>
      </c>
      <c r="M45" s="544">
        <v>706</v>
      </c>
      <c r="N45" s="544">
        <v>414</v>
      </c>
      <c r="O45" s="544">
        <v>-130</v>
      </c>
      <c r="P45" s="544">
        <v>284</v>
      </c>
      <c r="Q45" s="544">
        <v>-103</v>
      </c>
      <c r="R45" s="544">
        <v>181</v>
      </c>
    </row>
    <row r="46" spans="2:18">
      <c r="B46" s="599" t="s">
        <v>333</v>
      </c>
      <c r="C46" s="544">
        <v>97880</v>
      </c>
      <c r="D46" s="544">
        <v>172641</v>
      </c>
      <c r="E46" s="544">
        <v>270521</v>
      </c>
      <c r="F46" s="544">
        <v>10749</v>
      </c>
      <c r="G46" s="544">
        <v>28575</v>
      </c>
      <c r="H46" s="544">
        <v>231197</v>
      </c>
      <c r="I46" s="544">
        <v>270521</v>
      </c>
      <c r="J46" s="544">
        <v>66334</v>
      </c>
      <c r="K46" s="544">
        <v>-10025</v>
      </c>
      <c r="L46" s="544">
        <v>56309</v>
      </c>
      <c r="M46" s="544">
        <v>42590</v>
      </c>
      <c r="N46" s="544">
        <v>14445</v>
      </c>
      <c r="O46" s="544">
        <v>3472</v>
      </c>
      <c r="P46" s="544">
        <v>17968</v>
      </c>
      <c r="Q46" s="544">
        <v>-13426</v>
      </c>
      <c r="R46" s="544">
        <v>4542</v>
      </c>
    </row>
    <row r="47" spans="2:18">
      <c r="B47" s="599" t="s">
        <v>180</v>
      </c>
      <c r="C47" s="544">
        <v>312760</v>
      </c>
      <c r="D47" s="544">
        <v>841974</v>
      </c>
      <c r="E47" s="544">
        <v>1154734</v>
      </c>
      <c r="F47" s="544">
        <v>124270</v>
      </c>
      <c r="G47" s="544">
        <v>115750</v>
      </c>
      <c r="H47" s="544">
        <v>914714</v>
      </c>
      <c r="I47" s="544">
        <v>1154734</v>
      </c>
      <c r="J47" s="544">
        <v>161093</v>
      </c>
      <c r="K47" s="544">
        <v>-11572</v>
      </c>
      <c r="L47" s="544">
        <v>149521</v>
      </c>
      <c r="M47" s="544">
        <v>92860</v>
      </c>
      <c r="N47" s="544">
        <v>36542</v>
      </c>
      <c r="O47" s="544">
        <v>61778</v>
      </c>
      <c r="P47" s="544">
        <v>71522</v>
      </c>
      <c r="Q47" s="544">
        <v>1130</v>
      </c>
      <c r="R47" s="544">
        <v>72652</v>
      </c>
    </row>
    <row r="48" spans="2:18">
      <c r="B48" s="599" t="s">
        <v>181</v>
      </c>
      <c r="C48" s="544">
        <v>567492</v>
      </c>
      <c r="D48" s="544">
        <v>4484221</v>
      </c>
      <c r="E48" s="544">
        <v>5051713</v>
      </c>
      <c r="F48" s="544">
        <v>344060</v>
      </c>
      <c r="G48" s="544">
        <v>225338</v>
      </c>
      <c r="H48" s="544">
        <v>4482315</v>
      </c>
      <c r="I48" s="544">
        <v>5051713</v>
      </c>
      <c r="J48" s="544">
        <v>502</v>
      </c>
      <c r="K48" s="544">
        <v>-139</v>
      </c>
      <c r="L48" s="544">
        <v>363</v>
      </c>
      <c r="M48" s="544">
        <v>-41809</v>
      </c>
      <c r="N48" s="544">
        <v>-42724</v>
      </c>
      <c r="O48" s="544">
        <v>-127544</v>
      </c>
      <c r="P48" s="544">
        <v>168090</v>
      </c>
      <c r="Q48" s="544">
        <v>36441</v>
      </c>
      <c r="R48" s="544">
        <v>204531</v>
      </c>
    </row>
    <row r="49" spans="2:18">
      <c r="B49" s="599" t="s">
        <v>182</v>
      </c>
      <c r="C49" s="544">
        <v>76390</v>
      </c>
      <c r="D49" s="544">
        <v>133672</v>
      </c>
      <c r="E49" s="544">
        <v>210062</v>
      </c>
      <c r="F49" s="544">
        <v>52283</v>
      </c>
      <c r="G49" s="544">
        <v>19535</v>
      </c>
      <c r="H49" s="544">
        <v>138244</v>
      </c>
      <c r="I49" s="544">
        <v>210062</v>
      </c>
      <c r="J49" s="544">
        <v>187227</v>
      </c>
      <c r="K49" s="544">
        <v>-118673</v>
      </c>
      <c r="L49" s="544">
        <v>68554</v>
      </c>
      <c r="M49" s="544">
        <v>61986</v>
      </c>
      <c r="N49" s="544">
        <v>51176</v>
      </c>
      <c r="O49" s="544">
        <v>-521</v>
      </c>
      <c r="P49" s="544">
        <v>50655</v>
      </c>
      <c r="Q49" s="544">
        <v>-19628</v>
      </c>
      <c r="R49" s="544">
        <v>31027</v>
      </c>
    </row>
    <row r="50" spans="2:18">
      <c r="B50" s="599" t="s">
        <v>183</v>
      </c>
      <c r="C50" s="544">
        <v>584030</v>
      </c>
      <c r="D50" s="544">
        <v>130285</v>
      </c>
      <c r="E50" s="544">
        <v>714315</v>
      </c>
      <c r="F50" s="544">
        <v>563242</v>
      </c>
      <c r="G50" s="544">
        <v>20520</v>
      </c>
      <c r="H50" s="544">
        <v>130553</v>
      </c>
      <c r="I50" s="544">
        <v>714315</v>
      </c>
      <c r="J50" s="544">
        <v>812275</v>
      </c>
      <c r="K50" s="544">
        <v>-666295</v>
      </c>
      <c r="L50" s="544">
        <v>145980</v>
      </c>
      <c r="M50" s="544">
        <v>134715</v>
      </c>
      <c r="N50" s="544">
        <v>129601</v>
      </c>
      <c r="O50" s="544">
        <v>-6103</v>
      </c>
      <c r="P50" s="544">
        <v>123498</v>
      </c>
      <c r="Q50" s="544">
        <v>-41504</v>
      </c>
      <c r="R50" s="544">
        <v>81994</v>
      </c>
    </row>
    <row r="51" spans="2:18">
      <c r="B51" s="599" t="s">
        <v>210</v>
      </c>
      <c r="C51" s="544">
        <v>31525</v>
      </c>
      <c r="D51" s="544">
        <v>274019</v>
      </c>
      <c r="E51" s="544">
        <v>305544</v>
      </c>
      <c r="F51" s="544">
        <v>31433</v>
      </c>
      <c r="G51" s="544">
        <v>138557</v>
      </c>
      <c r="H51" s="544">
        <v>135554</v>
      </c>
      <c r="I51" s="544">
        <v>305544</v>
      </c>
      <c r="J51" s="544">
        <v>62398</v>
      </c>
      <c r="K51" s="544">
        <v>-10548</v>
      </c>
      <c r="L51" s="544">
        <v>51850</v>
      </c>
      <c r="M51" s="544">
        <v>48505</v>
      </c>
      <c r="N51" s="544">
        <v>48484</v>
      </c>
      <c r="O51" s="544">
        <v>-11785</v>
      </c>
      <c r="P51" s="544">
        <v>36700</v>
      </c>
      <c r="Q51" s="544">
        <v>-12486</v>
      </c>
      <c r="R51" s="544">
        <v>24214</v>
      </c>
    </row>
    <row r="52" spans="2:18">
      <c r="B52" s="599" t="s">
        <v>184</v>
      </c>
      <c r="C52" s="544">
        <v>31496</v>
      </c>
      <c r="D52" s="544">
        <v>141069</v>
      </c>
      <c r="E52" s="544">
        <v>172565</v>
      </c>
      <c r="F52" s="544">
        <v>17527</v>
      </c>
      <c r="G52" s="544">
        <v>407</v>
      </c>
      <c r="H52" s="544">
        <v>154631</v>
      </c>
      <c r="I52" s="544">
        <v>172565</v>
      </c>
      <c r="J52" s="544">
        <v>52705</v>
      </c>
      <c r="K52" s="544">
        <v>-83694</v>
      </c>
      <c r="L52" s="544">
        <v>-30989</v>
      </c>
      <c r="M52" s="544">
        <v>-37406</v>
      </c>
      <c r="N52" s="544">
        <v>-45046</v>
      </c>
      <c r="O52" s="544">
        <v>23435</v>
      </c>
      <c r="P52" s="544">
        <v>-21612</v>
      </c>
      <c r="Q52" s="544">
        <v>7275</v>
      </c>
      <c r="R52" s="544">
        <v>-14337</v>
      </c>
    </row>
    <row r="53" spans="2:18">
      <c r="B53" s="599" t="s">
        <v>185</v>
      </c>
      <c r="C53" s="544">
        <v>2554</v>
      </c>
      <c r="D53" s="544">
        <v>10089</v>
      </c>
      <c r="E53" s="544">
        <v>12643</v>
      </c>
      <c r="F53" s="544">
        <v>10443</v>
      </c>
      <c r="G53" s="544">
        <v>0</v>
      </c>
      <c r="H53" s="544">
        <v>2200</v>
      </c>
      <c r="I53" s="544">
        <v>12643</v>
      </c>
      <c r="J53" s="544">
        <v>45439</v>
      </c>
      <c r="K53" s="544">
        <v>0</v>
      </c>
      <c r="L53" s="544">
        <v>45439</v>
      </c>
      <c r="M53" s="544">
        <v>44911</v>
      </c>
      <c r="N53" s="544">
        <v>44472</v>
      </c>
      <c r="O53" s="544">
        <v>-17275</v>
      </c>
      <c r="P53" s="544">
        <v>27197</v>
      </c>
      <c r="Q53" s="544">
        <v>-996</v>
      </c>
      <c r="R53" s="544">
        <v>26201</v>
      </c>
    </row>
    <row r="54" spans="2:18">
      <c r="B54" s="599" t="s">
        <v>186</v>
      </c>
      <c r="C54" s="544">
        <v>2144</v>
      </c>
      <c r="D54" s="544">
        <v>11705</v>
      </c>
      <c r="E54" s="544">
        <v>13849</v>
      </c>
      <c r="F54" s="544">
        <v>8490</v>
      </c>
      <c r="G54" s="544">
        <v>482</v>
      </c>
      <c r="H54" s="544">
        <v>4877</v>
      </c>
      <c r="I54" s="544">
        <v>13849</v>
      </c>
      <c r="J54" s="544">
        <v>37973</v>
      </c>
      <c r="K54" s="544">
        <v>0</v>
      </c>
      <c r="L54" s="544">
        <v>37973</v>
      </c>
      <c r="M54" s="544">
        <v>37284</v>
      </c>
      <c r="N54" s="544">
        <v>35806</v>
      </c>
      <c r="O54" s="544">
        <v>-13356</v>
      </c>
      <c r="P54" s="544">
        <v>22450</v>
      </c>
      <c r="Q54" s="544">
        <v>801</v>
      </c>
      <c r="R54" s="544">
        <v>23251</v>
      </c>
    </row>
    <row r="55" spans="2:18">
      <c r="B55" s="599" t="s">
        <v>169</v>
      </c>
      <c r="C55" s="544">
        <v>575851</v>
      </c>
      <c r="D55" s="544">
        <v>1322709</v>
      </c>
      <c r="E55" s="544">
        <v>1898560</v>
      </c>
      <c r="F55" s="544">
        <v>589631</v>
      </c>
      <c r="G55" s="544">
        <v>651669</v>
      </c>
      <c r="H55" s="544">
        <v>657260</v>
      </c>
      <c r="I55" s="544">
        <v>1898560</v>
      </c>
      <c r="J55" s="544">
        <v>1141882</v>
      </c>
      <c r="K55" s="544">
        <v>-835325</v>
      </c>
      <c r="L55" s="544">
        <v>306557</v>
      </c>
      <c r="M55" s="544">
        <v>167515</v>
      </c>
      <c r="N55" s="544">
        <v>74542</v>
      </c>
      <c r="O55" s="544">
        <v>-4767</v>
      </c>
      <c r="P55" s="544">
        <v>70014</v>
      </c>
      <c r="Q55" s="544">
        <v>-18464</v>
      </c>
      <c r="R55" s="544">
        <v>51550</v>
      </c>
    </row>
    <row r="56" spans="2:18">
      <c r="B56" s="599" t="s">
        <v>187</v>
      </c>
      <c r="C56" s="544">
        <v>705578</v>
      </c>
      <c r="D56" s="544">
        <v>1588563</v>
      </c>
      <c r="E56" s="544">
        <v>2294141</v>
      </c>
      <c r="F56" s="544">
        <v>574409</v>
      </c>
      <c r="G56" s="544">
        <v>1011309</v>
      </c>
      <c r="H56" s="544">
        <v>708423</v>
      </c>
      <c r="I56" s="544">
        <v>2294141</v>
      </c>
      <c r="J56" s="544">
        <v>1220592</v>
      </c>
      <c r="K56" s="544">
        <v>-869354</v>
      </c>
      <c r="L56" s="544">
        <v>351238</v>
      </c>
      <c r="M56" s="544">
        <v>199503</v>
      </c>
      <c r="N56" s="544">
        <v>62080</v>
      </c>
      <c r="O56" s="544">
        <v>-46093</v>
      </c>
      <c r="P56" s="544">
        <v>16145</v>
      </c>
      <c r="Q56" s="544">
        <v>-5706</v>
      </c>
      <c r="R56" s="544">
        <v>10439</v>
      </c>
    </row>
    <row r="57" spans="2:18">
      <c r="B57" s="599" t="s">
        <v>219</v>
      </c>
      <c r="C57" s="544">
        <v>566168</v>
      </c>
      <c r="D57" s="544">
        <v>2032002</v>
      </c>
      <c r="E57" s="544">
        <v>2598170</v>
      </c>
      <c r="F57" s="544">
        <v>925334</v>
      </c>
      <c r="G57" s="544">
        <v>517983</v>
      </c>
      <c r="H57" s="544">
        <v>1154853</v>
      </c>
      <c r="I57" s="544">
        <v>2598170</v>
      </c>
      <c r="J57" s="544">
        <v>1392402</v>
      </c>
      <c r="K57" s="544">
        <v>-1026859</v>
      </c>
      <c r="L57" s="544">
        <v>365543</v>
      </c>
      <c r="M57" s="544">
        <v>167630</v>
      </c>
      <c r="N57" s="544">
        <v>83459</v>
      </c>
      <c r="O57" s="544">
        <v>-41127</v>
      </c>
      <c r="P57" s="544">
        <v>42806</v>
      </c>
      <c r="Q57" s="544">
        <v>-16729</v>
      </c>
      <c r="R57" s="544">
        <v>26077</v>
      </c>
    </row>
    <row r="58" spans="2:18">
      <c r="B58" s="599" t="s">
        <v>211</v>
      </c>
      <c r="C58" s="544">
        <v>19617</v>
      </c>
      <c r="D58" s="544">
        <v>22477</v>
      </c>
      <c r="E58" s="544">
        <v>42094</v>
      </c>
      <c r="F58" s="544">
        <v>20560</v>
      </c>
      <c r="G58" s="544">
        <v>583</v>
      </c>
      <c r="H58" s="544">
        <v>20951</v>
      </c>
      <c r="I58" s="544">
        <v>42094</v>
      </c>
      <c r="J58" s="544">
        <v>13357</v>
      </c>
      <c r="K58" s="544">
        <v>-4454</v>
      </c>
      <c r="L58" s="544">
        <v>8903</v>
      </c>
      <c r="M58" s="544">
        <v>-3705</v>
      </c>
      <c r="N58" s="544">
        <v>-6711</v>
      </c>
      <c r="O58" s="544">
        <v>-2009</v>
      </c>
      <c r="P58" s="544">
        <v>-8720</v>
      </c>
      <c r="Q58" s="544">
        <v>973</v>
      </c>
      <c r="R58" s="544">
        <v>-7747</v>
      </c>
    </row>
    <row r="59" spans="2:18">
      <c r="B59" s="599" t="s">
        <v>334</v>
      </c>
      <c r="C59" s="544">
        <v>1515162</v>
      </c>
      <c r="D59" s="544">
        <v>5198704</v>
      </c>
      <c r="E59" s="544">
        <v>6713866</v>
      </c>
      <c r="F59" s="544">
        <v>1614149</v>
      </c>
      <c r="G59" s="544">
        <v>3852132</v>
      </c>
      <c r="H59" s="544">
        <v>1247585</v>
      </c>
      <c r="I59" s="544">
        <v>6713866</v>
      </c>
      <c r="J59" s="544">
        <v>2980109</v>
      </c>
      <c r="K59" s="544">
        <v>-2206107</v>
      </c>
      <c r="L59" s="544">
        <v>774002</v>
      </c>
      <c r="M59" s="544">
        <v>552367</v>
      </c>
      <c r="N59" s="544">
        <v>333460</v>
      </c>
      <c r="O59" s="544">
        <v>-76312</v>
      </c>
      <c r="P59" s="544">
        <v>257148</v>
      </c>
      <c r="Q59" s="544">
        <v>-77974</v>
      </c>
      <c r="R59" s="544">
        <v>179174</v>
      </c>
    </row>
    <row r="60" spans="2:18">
      <c r="B60" s="599" t="s">
        <v>188</v>
      </c>
      <c r="C60" s="544">
        <v>4143213</v>
      </c>
      <c r="D60" s="544">
        <v>11396553</v>
      </c>
      <c r="E60" s="544">
        <v>15539766</v>
      </c>
      <c r="F60" s="544">
        <v>4211671</v>
      </c>
      <c r="G60" s="544">
        <v>6169465</v>
      </c>
      <c r="H60" s="544">
        <v>5158630</v>
      </c>
      <c r="I60" s="544">
        <v>15539766</v>
      </c>
      <c r="J60" s="544">
        <v>7581035</v>
      </c>
      <c r="K60" s="544">
        <v>-5450909</v>
      </c>
      <c r="L60" s="544">
        <v>2130126</v>
      </c>
      <c r="M60" s="544">
        <v>1337914</v>
      </c>
      <c r="N60" s="544">
        <v>774682</v>
      </c>
      <c r="O60" s="544">
        <v>-321390</v>
      </c>
      <c r="P60" s="544">
        <v>454162</v>
      </c>
      <c r="Q60" s="544">
        <v>-148157</v>
      </c>
      <c r="R60" s="544">
        <v>306005</v>
      </c>
    </row>
    <row r="61" spans="2:18">
      <c r="B61" s="599" t="s">
        <v>189</v>
      </c>
      <c r="C61" s="544">
        <v>353946</v>
      </c>
      <c r="D61" s="544">
        <v>2420483</v>
      </c>
      <c r="E61" s="544">
        <v>2774429</v>
      </c>
      <c r="F61" s="544">
        <v>570718</v>
      </c>
      <c r="G61" s="544">
        <v>697179</v>
      </c>
      <c r="H61" s="544">
        <v>1506532</v>
      </c>
      <c r="I61" s="544">
        <v>2774429</v>
      </c>
      <c r="J61" s="544">
        <v>1159134</v>
      </c>
      <c r="K61" s="544">
        <v>-412530</v>
      </c>
      <c r="L61" s="544">
        <v>746604</v>
      </c>
      <c r="M61" s="544">
        <v>673446</v>
      </c>
      <c r="N61" s="544">
        <v>606868</v>
      </c>
      <c r="O61" s="544">
        <v>-70522</v>
      </c>
      <c r="P61" s="544">
        <v>536449</v>
      </c>
      <c r="Q61" s="544">
        <v>-188883</v>
      </c>
      <c r="R61" s="544">
        <v>347566</v>
      </c>
    </row>
    <row r="62" spans="2:18">
      <c r="B62" s="599" t="s">
        <v>190</v>
      </c>
      <c r="C62" s="544">
        <v>499983</v>
      </c>
      <c r="D62" s="544">
        <v>1973507</v>
      </c>
      <c r="E62" s="544">
        <v>2473490</v>
      </c>
      <c r="F62" s="544">
        <v>640774</v>
      </c>
      <c r="G62" s="544">
        <v>840051</v>
      </c>
      <c r="H62" s="544">
        <v>992665</v>
      </c>
      <c r="I62" s="544">
        <v>2473490</v>
      </c>
      <c r="J62" s="544">
        <v>1546963</v>
      </c>
      <c r="K62" s="544">
        <v>-886155</v>
      </c>
      <c r="L62" s="544">
        <v>660808</v>
      </c>
      <c r="M62" s="544">
        <v>506794</v>
      </c>
      <c r="N62" s="544">
        <v>375127</v>
      </c>
      <c r="O62" s="544">
        <v>-49171</v>
      </c>
      <c r="P62" s="544">
        <v>325977</v>
      </c>
      <c r="Q62" s="544">
        <v>-97881</v>
      </c>
      <c r="R62" s="544">
        <v>228096</v>
      </c>
    </row>
    <row r="63" spans="2:18">
      <c r="B63" s="599" t="s">
        <v>191</v>
      </c>
      <c r="C63" s="544">
        <v>34757</v>
      </c>
      <c r="D63" s="544">
        <v>1288805</v>
      </c>
      <c r="E63" s="544">
        <v>1323562</v>
      </c>
      <c r="F63" s="544">
        <v>180490</v>
      </c>
      <c r="G63" s="544">
        <v>10990</v>
      </c>
      <c r="H63" s="544">
        <v>1132082</v>
      </c>
      <c r="I63" s="544">
        <v>1323562</v>
      </c>
      <c r="J63" s="544">
        <v>0</v>
      </c>
      <c r="K63" s="544">
        <v>0</v>
      </c>
      <c r="L63" s="544">
        <v>0</v>
      </c>
      <c r="M63" s="544">
        <v>-215</v>
      </c>
      <c r="N63" s="544">
        <v>-215</v>
      </c>
      <c r="O63" s="544">
        <v>-6072</v>
      </c>
      <c r="P63" s="544">
        <v>156138</v>
      </c>
      <c r="Q63" s="544">
        <v>0</v>
      </c>
      <c r="R63" s="544">
        <v>156138</v>
      </c>
    </row>
    <row r="64" spans="2:18">
      <c r="B64" s="599" t="s">
        <v>192</v>
      </c>
      <c r="C64" s="544">
        <v>315244</v>
      </c>
      <c r="D64" s="544">
        <v>880207</v>
      </c>
      <c r="E64" s="544">
        <v>1195451</v>
      </c>
      <c r="F64" s="544">
        <v>191039</v>
      </c>
      <c r="G64" s="544">
        <v>208495</v>
      </c>
      <c r="H64" s="544">
        <v>795917</v>
      </c>
      <c r="I64" s="544">
        <v>1195451</v>
      </c>
      <c r="J64" s="544">
        <v>408604</v>
      </c>
      <c r="K64" s="544">
        <v>-140350</v>
      </c>
      <c r="L64" s="544">
        <v>268254</v>
      </c>
      <c r="M64" s="544">
        <v>210702</v>
      </c>
      <c r="N64" s="544">
        <v>162140</v>
      </c>
      <c r="O64" s="544">
        <v>10361</v>
      </c>
      <c r="P64" s="544">
        <v>186817</v>
      </c>
      <c r="Q64" s="544">
        <v>-42052</v>
      </c>
      <c r="R64" s="544">
        <v>144765</v>
      </c>
    </row>
    <row r="65" spans="2:22">
      <c r="B65" s="599" t="s">
        <v>193</v>
      </c>
      <c r="C65" s="544">
        <v>8892</v>
      </c>
      <c r="D65" s="544">
        <v>131158</v>
      </c>
      <c r="E65" s="544">
        <v>140050</v>
      </c>
      <c r="F65" s="544">
        <v>7061</v>
      </c>
      <c r="G65" s="544">
        <v>26392</v>
      </c>
      <c r="H65" s="544">
        <v>106597</v>
      </c>
      <c r="I65" s="544">
        <v>140050</v>
      </c>
      <c r="J65" s="544">
        <v>41000</v>
      </c>
      <c r="K65" s="544">
        <v>-4496</v>
      </c>
      <c r="L65" s="544">
        <v>36504</v>
      </c>
      <c r="M65" s="544">
        <v>31273</v>
      </c>
      <c r="N65" s="544">
        <v>27319</v>
      </c>
      <c r="O65" s="544">
        <v>-87</v>
      </c>
      <c r="P65" s="544">
        <v>27232</v>
      </c>
      <c r="Q65" s="544">
        <v>-8152</v>
      </c>
      <c r="R65" s="544">
        <v>19080</v>
      </c>
    </row>
    <row r="66" spans="2:22">
      <c r="B66" s="599" t="s">
        <v>194</v>
      </c>
      <c r="C66" s="544">
        <v>60425</v>
      </c>
      <c r="D66" s="544">
        <v>164399</v>
      </c>
      <c r="E66" s="544">
        <v>224824</v>
      </c>
      <c r="F66" s="544">
        <v>58135</v>
      </c>
      <c r="G66" s="544">
        <v>24746</v>
      </c>
      <c r="H66" s="544">
        <v>141943</v>
      </c>
      <c r="I66" s="544">
        <v>224824</v>
      </c>
      <c r="J66" s="544">
        <v>63874</v>
      </c>
      <c r="K66" s="544">
        <v>-23435</v>
      </c>
      <c r="L66" s="544">
        <v>40439</v>
      </c>
      <c r="M66" s="544">
        <v>30016</v>
      </c>
      <c r="N66" s="544">
        <v>18512</v>
      </c>
      <c r="O66" s="544">
        <v>-4873</v>
      </c>
      <c r="P66" s="544">
        <v>17249</v>
      </c>
      <c r="Q66" s="544">
        <v>-5852</v>
      </c>
      <c r="R66" s="544">
        <v>11397</v>
      </c>
    </row>
    <row r="67" spans="2:22">
      <c r="B67" s="599" t="s">
        <v>195</v>
      </c>
      <c r="C67" s="544">
        <v>191178</v>
      </c>
      <c r="D67" s="544">
        <v>1263496</v>
      </c>
      <c r="E67" s="544">
        <v>1454674</v>
      </c>
      <c r="F67" s="544">
        <v>249068</v>
      </c>
      <c r="G67" s="544">
        <v>471377</v>
      </c>
      <c r="H67" s="544">
        <v>734229</v>
      </c>
      <c r="I67" s="544">
        <v>1454674</v>
      </c>
      <c r="J67" s="544">
        <v>886663</v>
      </c>
      <c r="K67" s="544">
        <v>-598157</v>
      </c>
      <c r="L67" s="544">
        <v>288506</v>
      </c>
      <c r="M67" s="544">
        <v>213898</v>
      </c>
      <c r="N67" s="544">
        <v>141464</v>
      </c>
      <c r="O67" s="544">
        <v>-25042</v>
      </c>
      <c r="P67" s="544">
        <v>116427</v>
      </c>
      <c r="Q67" s="544">
        <v>-38488</v>
      </c>
      <c r="R67" s="544">
        <v>77939</v>
      </c>
    </row>
    <row r="68" spans="2:22" s="597" customFormat="1">
      <c r="B68" s="599" t="s">
        <v>196</v>
      </c>
      <c r="C68" s="544">
        <v>546260</v>
      </c>
      <c r="D68" s="544">
        <v>2382886</v>
      </c>
      <c r="E68" s="544">
        <v>2929146</v>
      </c>
      <c r="F68" s="544">
        <v>627532</v>
      </c>
      <c r="G68" s="544">
        <v>734466</v>
      </c>
      <c r="H68" s="544">
        <v>1567148</v>
      </c>
      <c r="I68" s="544">
        <v>2929146</v>
      </c>
      <c r="J68" s="544">
        <v>1243994</v>
      </c>
      <c r="K68" s="544">
        <v>-621907</v>
      </c>
      <c r="L68" s="544">
        <v>622087</v>
      </c>
      <c r="M68" s="544">
        <v>475905</v>
      </c>
      <c r="N68" s="544">
        <v>339421</v>
      </c>
      <c r="O68" s="544">
        <v>-26007</v>
      </c>
      <c r="P68" s="544">
        <v>317029</v>
      </c>
      <c r="Q68" s="544">
        <v>-91896</v>
      </c>
      <c r="R68" s="544">
        <v>225133</v>
      </c>
      <c r="S68" s="592"/>
      <c r="T68" s="592"/>
    </row>
    <row r="69" spans="2:22">
      <c r="B69" s="600"/>
      <c r="C69" s="553"/>
      <c r="D69" s="553"/>
      <c r="E69" s="553"/>
      <c r="F69" s="553"/>
      <c r="G69" s="553"/>
      <c r="H69" s="553"/>
      <c r="I69" s="553"/>
      <c r="J69" s="553"/>
      <c r="K69" s="553"/>
      <c r="L69" s="553"/>
      <c r="M69" s="553"/>
      <c r="N69" s="553"/>
      <c r="O69" s="553"/>
      <c r="P69" s="553"/>
      <c r="Q69" s="553"/>
      <c r="R69" s="553"/>
      <c r="U69" s="600"/>
      <c r="V69" s="600"/>
    </row>
    <row r="70" spans="2:22">
      <c r="B70" s="600"/>
      <c r="C70" s="553"/>
      <c r="D70" s="553"/>
      <c r="E70" s="553"/>
      <c r="F70" s="553"/>
      <c r="G70" s="553"/>
      <c r="H70" s="553"/>
      <c r="I70" s="553"/>
      <c r="J70" s="553"/>
      <c r="K70" s="553"/>
      <c r="L70" s="553"/>
      <c r="M70" s="553"/>
      <c r="N70" s="553"/>
      <c r="O70" s="553"/>
      <c r="P70" s="553"/>
      <c r="Q70" s="553"/>
      <c r="R70" s="553"/>
      <c r="U70" s="600"/>
      <c r="V70" s="600"/>
    </row>
    <row r="71" spans="2:22">
      <c r="B71" s="600"/>
      <c r="C71" s="553"/>
      <c r="D71" s="553"/>
      <c r="E71" s="553"/>
      <c r="F71" s="553"/>
      <c r="G71" s="553"/>
      <c r="H71" s="553"/>
      <c r="I71" s="553"/>
      <c r="J71" s="553"/>
      <c r="K71" s="553"/>
      <c r="L71" s="553"/>
      <c r="M71" s="553"/>
      <c r="N71" s="553"/>
      <c r="O71" s="553"/>
      <c r="P71" s="553"/>
      <c r="Q71" s="553"/>
      <c r="R71" s="553"/>
      <c r="S71" s="600"/>
      <c r="T71" s="600"/>
      <c r="U71" s="600"/>
      <c r="V71" s="600"/>
    </row>
    <row r="72" spans="2:22">
      <c r="B72" s="600"/>
      <c r="C72" s="553"/>
      <c r="D72" s="553"/>
      <c r="E72" s="553"/>
      <c r="F72" s="553"/>
      <c r="G72" s="553"/>
      <c r="H72" s="553"/>
      <c r="I72" s="553"/>
      <c r="J72" s="553"/>
      <c r="K72" s="553"/>
      <c r="L72" s="553"/>
      <c r="M72" s="553"/>
      <c r="N72" s="553"/>
      <c r="O72" s="553"/>
      <c r="P72" s="553"/>
      <c r="Q72" s="553"/>
      <c r="R72" s="553"/>
      <c r="S72" s="600"/>
      <c r="T72" s="600"/>
      <c r="U72" s="600"/>
      <c r="V72" s="600"/>
    </row>
    <row r="73" spans="2:22">
      <c r="B73" s="600"/>
      <c r="C73" s="553"/>
      <c r="D73" s="553"/>
      <c r="E73" s="553"/>
      <c r="F73" s="553"/>
      <c r="G73" s="553"/>
      <c r="H73" s="553"/>
      <c r="I73" s="553"/>
      <c r="J73" s="553"/>
      <c r="K73" s="553"/>
      <c r="L73" s="553"/>
      <c r="M73" s="553"/>
      <c r="N73" s="553"/>
      <c r="O73" s="553"/>
      <c r="P73" s="553"/>
      <c r="Q73" s="553"/>
      <c r="R73" s="553"/>
      <c r="S73" s="600"/>
      <c r="T73" s="600"/>
      <c r="U73" s="600"/>
      <c r="V73" s="600"/>
    </row>
    <row r="74" spans="2:22">
      <c r="B74" s="600"/>
      <c r="C74" s="553"/>
      <c r="D74" s="553"/>
      <c r="E74" s="553"/>
      <c r="F74" s="553"/>
      <c r="G74" s="553"/>
      <c r="H74" s="553"/>
      <c r="I74" s="553"/>
      <c r="J74" s="553"/>
      <c r="K74" s="553"/>
      <c r="L74" s="553"/>
      <c r="M74" s="553"/>
      <c r="N74" s="553"/>
      <c r="O74" s="553"/>
      <c r="P74" s="553"/>
      <c r="Q74" s="553"/>
      <c r="R74" s="553"/>
      <c r="S74" s="600"/>
      <c r="T74" s="600"/>
      <c r="U74" s="600"/>
      <c r="V74" s="600"/>
    </row>
    <row r="75" spans="2:22">
      <c r="B75" s="600"/>
      <c r="C75" s="553"/>
      <c r="D75" s="553"/>
      <c r="E75" s="553"/>
      <c r="F75" s="553"/>
      <c r="G75" s="553"/>
      <c r="H75" s="553"/>
      <c r="I75" s="553"/>
      <c r="J75" s="553"/>
      <c r="K75" s="553"/>
      <c r="L75" s="553"/>
      <c r="M75" s="553"/>
      <c r="N75" s="553"/>
      <c r="O75" s="553"/>
      <c r="P75" s="553"/>
      <c r="Q75" s="553"/>
      <c r="R75" s="553"/>
      <c r="S75" s="600"/>
      <c r="T75" s="600"/>
      <c r="U75" s="600"/>
      <c r="V75" s="600"/>
    </row>
    <row r="76" spans="2:22">
      <c r="B76" s="600"/>
      <c r="C76" s="553"/>
      <c r="D76" s="553"/>
      <c r="E76" s="553"/>
      <c r="F76" s="553"/>
      <c r="G76" s="553"/>
      <c r="H76" s="553"/>
      <c r="I76" s="553"/>
      <c r="J76" s="553"/>
      <c r="K76" s="553"/>
      <c r="L76" s="553"/>
      <c r="M76" s="553"/>
      <c r="N76" s="553"/>
      <c r="O76" s="553"/>
      <c r="P76" s="553"/>
      <c r="Q76" s="553"/>
      <c r="R76" s="553"/>
      <c r="S76" s="600"/>
      <c r="T76" s="600"/>
      <c r="U76" s="600"/>
      <c r="V76" s="600"/>
    </row>
    <row r="77" spans="2:22">
      <c r="B77" s="600"/>
      <c r="C77" s="600"/>
      <c r="D77" s="600"/>
      <c r="E77" s="600"/>
      <c r="F77" s="600"/>
      <c r="G77" s="600"/>
      <c r="H77" s="600"/>
      <c r="I77" s="600"/>
      <c r="J77" s="600"/>
      <c r="K77" s="600"/>
      <c r="L77" s="601"/>
      <c r="M77" s="601"/>
      <c r="N77" s="601"/>
      <c r="O77" s="601"/>
      <c r="P77" s="601"/>
      <c r="Q77" s="601"/>
      <c r="R77" s="601"/>
      <c r="S77" s="600"/>
      <c r="T77" s="600"/>
      <c r="U77" s="600"/>
      <c r="V77" s="600"/>
    </row>
    <row r="78" spans="2:22">
      <c r="B78" s="600"/>
      <c r="C78" s="600"/>
      <c r="D78" s="600"/>
      <c r="E78" s="600"/>
      <c r="F78" s="600"/>
      <c r="G78" s="600"/>
      <c r="H78" s="600"/>
      <c r="I78" s="600"/>
      <c r="J78" s="600"/>
      <c r="K78" s="600"/>
      <c r="L78" s="601"/>
      <c r="M78" s="601"/>
      <c r="N78" s="601"/>
      <c r="O78" s="601"/>
      <c r="P78" s="601"/>
      <c r="Q78" s="601"/>
      <c r="R78" s="601"/>
      <c r="S78" s="600"/>
      <c r="T78" s="600"/>
      <c r="U78" s="600"/>
      <c r="V78" s="600"/>
    </row>
    <row r="79" spans="2:22">
      <c r="B79" s="600"/>
      <c r="C79" s="600"/>
      <c r="D79" s="600"/>
      <c r="E79" s="600"/>
      <c r="F79" s="600"/>
      <c r="G79" s="600"/>
      <c r="H79" s="600"/>
      <c r="I79" s="600"/>
      <c r="J79" s="600"/>
      <c r="K79" s="600"/>
      <c r="L79" s="601"/>
      <c r="M79" s="601"/>
      <c r="N79" s="601"/>
      <c r="O79" s="601"/>
      <c r="P79" s="601"/>
      <c r="Q79" s="601"/>
      <c r="R79" s="601"/>
      <c r="S79" s="600"/>
      <c r="T79" s="600"/>
      <c r="U79" s="600"/>
      <c r="V79" s="600"/>
    </row>
    <row r="80" spans="2:22">
      <c r="B80" s="600"/>
      <c r="C80" s="600"/>
      <c r="D80" s="600"/>
      <c r="E80" s="600"/>
      <c r="F80" s="600"/>
      <c r="G80" s="600"/>
      <c r="H80" s="600"/>
      <c r="I80" s="600"/>
      <c r="J80" s="600"/>
      <c r="K80" s="600"/>
      <c r="L80" s="601"/>
      <c r="M80" s="601"/>
      <c r="N80" s="601"/>
      <c r="O80" s="601"/>
      <c r="P80" s="601"/>
      <c r="Q80" s="601"/>
      <c r="R80" s="601"/>
      <c r="S80" s="600"/>
      <c r="T80" s="600"/>
      <c r="U80" s="600"/>
      <c r="V80" s="600"/>
    </row>
    <row r="81" spans="2:22">
      <c r="B81" s="600"/>
      <c r="C81" s="600"/>
      <c r="D81" s="600"/>
      <c r="E81" s="600"/>
      <c r="F81" s="600"/>
      <c r="G81" s="600"/>
      <c r="H81" s="600"/>
      <c r="I81" s="600"/>
      <c r="J81" s="600"/>
      <c r="K81" s="600"/>
      <c r="L81" s="601"/>
      <c r="M81" s="601"/>
      <c r="N81" s="601"/>
      <c r="O81" s="601"/>
      <c r="P81" s="601"/>
      <c r="Q81" s="601"/>
      <c r="R81" s="601"/>
      <c r="S81" s="600"/>
      <c r="T81" s="600"/>
      <c r="U81" s="600"/>
      <c r="V81" s="600"/>
    </row>
    <row r="82" spans="2:22">
      <c r="B82" s="600"/>
      <c r="C82" s="600"/>
      <c r="D82" s="600"/>
      <c r="E82" s="600"/>
      <c r="F82" s="600"/>
      <c r="G82" s="600"/>
      <c r="H82" s="600"/>
      <c r="I82" s="600"/>
      <c r="J82" s="600"/>
      <c r="K82" s="600"/>
      <c r="L82" s="601"/>
      <c r="M82" s="601"/>
      <c r="N82" s="601"/>
      <c r="O82" s="601"/>
      <c r="P82" s="601"/>
      <c r="Q82" s="601"/>
      <c r="R82" s="601"/>
      <c r="S82" s="600"/>
      <c r="T82" s="600"/>
      <c r="U82" s="600"/>
      <c r="V82" s="600"/>
    </row>
    <row r="83" spans="2:22">
      <c r="B83" s="600"/>
      <c r="C83" s="600"/>
      <c r="D83" s="600"/>
      <c r="E83" s="600"/>
      <c r="F83" s="600"/>
      <c r="G83" s="600"/>
      <c r="H83" s="600"/>
      <c r="I83" s="600"/>
      <c r="J83" s="600"/>
      <c r="K83" s="600"/>
      <c r="L83" s="601"/>
      <c r="M83" s="601"/>
      <c r="N83" s="601"/>
      <c r="O83" s="601"/>
      <c r="P83" s="601"/>
      <c r="Q83" s="601"/>
      <c r="R83" s="601"/>
      <c r="S83" s="600"/>
      <c r="T83" s="600"/>
      <c r="U83" s="600"/>
      <c r="V83" s="600"/>
    </row>
    <row r="84" spans="2:22">
      <c r="B84" s="600"/>
      <c r="C84" s="600"/>
      <c r="D84" s="600"/>
      <c r="E84" s="600"/>
      <c r="F84" s="600"/>
      <c r="G84" s="600"/>
      <c r="H84" s="600"/>
      <c r="I84" s="600"/>
      <c r="J84" s="600"/>
      <c r="K84" s="600"/>
      <c r="L84" s="601"/>
      <c r="M84" s="601"/>
      <c r="N84" s="601"/>
      <c r="O84" s="601"/>
      <c r="P84" s="601"/>
      <c r="Q84" s="601"/>
      <c r="R84" s="601"/>
      <c r="S84" s="600"/>
      <c r="T84" s="600"/>
      <c r="U84" s="600"/>
      <c r="V84" s="600"/>
    </row>
    <row r="85" spans="2:22">
      <c r="B85" s="600"/>
      <c r="C85" s="600"/>
      <c r="D85" s="600"/>
      <c r="E85" s="600"/>
      <c r="F85" s="600"/>
      <c r="G85" s="600"/>
      <c r="H85" s="600"/>
      <c r="I85" s="600"/>
      <c r="J85" s="600"/>
      <c r="K85" s="600"/>
      <c r="L85" s="601"/>
      <c r="M85" s="601"/>
      <c r="N85" s="601"/>
      <c r="O85" s="601"/>
      <c r="P85" s="601"/>
      <c r="Q85" s="601"/>
      <c r="R85" s="601"/>
      <c r="S85" s="600"/>
      <c r="T85" s="600"/>
      <c r="U85" s="600"/>
      <c r="V85" s="600"/>
    </row>
    <row r="86" spans="2:22">
      <c r="B86" s="600"/>
      <c r="C86" s="600"/>
      <c r="D86" s="600"/>
      <c r="E86" s="600"/>
      <c r="F86" s="600"/>
      <c r="G86" s="600"/>
      <c r="H86" s="600"/>
      <c r="I86" s="600"/>
      <c r="J86" s="600"/>
      <c r="K86" s="600"/>
      <c r="L86" s="601"/>
      <c r="M86" s="601"/>
      <c r="N86" s="601"/>
      <c r="O86" s="601"/>
      <c r="P86" s="601"/>
      <c r="Q86" s="601"/>
      <c r="R86" s="601"/>
      <c r="S86" s="600"/>
      <c r="T86" s="600"/>
      <c r="U86" s="600"/>
      <c r="V86" s="600"/>
    </row>
  </sheetData>
  <mergeCells count="3">
    <mergeCell ref="C3:R3"/>
    <mergeCell ref="C37:R37"/>
    <mergeCell ref="B1:R1"/>
  </mergeCells>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S203"/>
  <sheetViews>
    <sheetView zoomScale="96" zoomScaleNormal="96" workbookViewId="0"/>
  </sheetViews>
  <sheetFormatPr baseColWidth="10" defaultRowHeight="12.75"/>
  <cols>
    <col min="1" max="1" width="12.140625" style="101" customWidth="1"/>
    <col min="2" max="2" width="82.7109375" style="101" customWidth="1"/>
    <col min="3" max="3" width="18.42578125" style="101" customWidth="1"/>
    <col min="4" max="4" width="16.42578125" style="101" customWidth="1"/>
    <col min="5" max="5" width="17.7109375" style="101" customWidth="1"/>
    <col min="6" max="6" width="13.7109375" style="101" customWidth="1"/>
    <col min="7" max="7" width="19.7109375" style="101" customWidth="1"/>
    <col min="8" max="8" width="18.85546875" style="101" customWidth="1"/>
    <col min="9" max="9" width="15.28515625" style="101" customWidth="1"/>
    <col min="10" max="10" width="17.7109375" style="101" customWidth="1"/>
    <col min="11" max="11" width="20.5703125" style="101" customWidth="1"/>
    <col min="12" max="12" width="20.28515625" style="101" customWidth="1"/>
    <col min="13" max="13" width="19.140625" style="101" customWidth="1"/>
    <col min="14" max="14" width="14.5703125" style="101" customWidth="1"/>
    <col min="15" max="15" width="18" style="101" customWidth="1"/>
    <col min="16" max="16" width="18.5703125" style="101" customWidth="1"/>
    <col min="17" max="17" width="14.7109375" style="132" customWidth="1"/>
    <col min="18" max="18" width="15.28515625" style="132" customWidth="1"/>
    <col min="19" max="19" width="13.7109375" style="132" customWidth="1"/>
    <col min="20" max="20" width="14.28515625" style="132" customWidth="1"/>
    <col min="21" max="22" width="12.5703125" style="132" customWidth="1"/>
    <col min="23" max="175" width="11.42578125" style="132"/>
    <col min="176" max="16384" width="11.42578125" style="101"/>
  </cols>
  <sheetData>
    <row r="1" spans="1:175" s="132" customFormat="1">
      <c r="A1" s="124"/>
    </row>
    <row r="2" spans="1:175">
      <c r="A2" s="676" t="s">
        <v>74</v>
      </c>
      <c r="B2" s="677"/>
      <c r="C2" s="678" t="s">
        <v>311</v>
      </c>
      <c r="D2" s="679"/>
      <c r="E2" s="678" t="s">
        <v>10</v>
      </c>
      <c r="F2" s="679"/>
      <c r="G2" s="678" t="s">
        <v>47</v>
      </c>
      <c r="H2" s="679"/>
      <c r="I2" s="678" t="s">
        <v>14</v>
      </c>
      <c r="J2" s="679"/>
      <c r="K2" s="678" t="s">
        <v>48</v>
      </c>
      <c r="L2" s="679"/>
      <c r="M2" s="678" t="s">
        <v>312</v>
      </c>
      <c r="N2" s="679"/>
      <c r="O2" s="678" t="s">
        <v>17</v>
      </c>
      <c r="P2" s="679"/>
    </row>
    <row r="3" spans="1:175">
      <c r="A3" s="687" t="s">
        <v>286</v>
      </c>
      <c r="B3" s="688"/>
      <c r="C3" s="411" t="s">
        <v>438</v>
      </c>
      <c r="D3" s="412" t="s">
        <v>428</v>
      </c>
      <c r="E3" s="411" t="s">
        <v>438</v>
      </c>
      <c r="F3" s="412" t="s">
        <v>428</v>
      </c>
      <c r="G3" s="411" t="s">
        <v>438</v>
      </c>
      <c r="H3" s="412" t="s">
        <v>428</v>
      </c>
      <c r="I3" s="411" t="s">
        <v>438</v>
      </c>
      <c r="J3" s="412" t="s">
        <v>428</v>
      </c>
      <c r="K3" s="411" t="s">
        <v>438</v>
      </c>
      <c r="L3" s="412" t="s">
        <v>428</v>
      </c>
      <c r="M3" s="411" t="s">
        <v>438</v>
      </c>
      <c r="N3" s="412" t="s">
        <v>428</v>
      </c>
      <c r="O3" s="411" t="s">
        <v>438</v>
      </c>
      <c r="P3" s="412" t="s">
        <v>428</v>
      </c>
    </row>
    <row r="4" spans="1:175">
      <c r="A4" s="689"/>
      <c r="B4" s="690"/>
      <c r="C4" s="385" t="s">
        <v>400</v>
      </c>
      <c r="D4" s="386" t="s">
        <v>400</v>
      </c>
      <c r="E4" s="385" t="s">
        <v>400</v>
      </c>
      <c r="F4" s="386" t="s">
        <v>400</v>
      </c>
      <c r="G4" s="385" t="s">
        <v>400</v>
      </c>
      <c r="H4" s="386" t="s">
        <v>400</v>
      </c>
      <c r="I4" s="385" t="s">
        <v>400</v>
      </c>
      <c r="J4" s="386" t="s">
        <v>400</v>
      </c>
      <c r="K4" s="385" t="s">
        <v>400</v>
      </c>
      <c r="L4" s="386" t="s">
        <v>400</v>
      </c>
      <c r="M4" s="385" t="s">
        <v>400</v>
      </c>
      <c r="N4" s="386" t="s">
        <v>400</v>
      </c>
      <c r="O4" s="385" t="s">
        <v>400</v>
      </c>
      <c r="P4" s="386" t="s">
        <v>400</v>
      </c>
    </row>
    <row r="5" spans="1:175" s="413" customFormat="1">
      <c r="A5" s="387" t="s">
        <v>287</v>
      </c>
      <c r="B5" s="388"/>
      <c r="C5" s="380">
        <v>711827</v>
      </c>
      <c r="D5" s="389">
        <v>249106</v>
      </c>
      <c r="E5" s="380">
        <v>588341</v>
      </c>
      <c r="F5" s="389">
        <v>603494</v>
      </c>
      <c r="G5" s="380">
        <v>3762315</v>
      </c>
      <c r="H5" s="389">
        <v>4138518</v>
      </c>
      <c r="I5" s="380">
        <v>702525</v>
      </c>
      <c r="J5" s="389">
        <v>850472</v>
      </c>
      <c r="K5" s="380">
        <v>540145</v>
      </c>
      <c r="L5" s="389">
        <v>546260</v>
      </c>
      <c r="M5" s="556">
        <v>-648414</v>
      </c>
      <c r="N5" s="557">
        <v>-208594</v>
      </c>
      <c r="O5" s="380">
        <v>5656739</v>
      </c>
      <c r="P5" s="382">
        <v>6179256</v>
      </c>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235"/>
      <c r="CA5" s="235"/>
      <c r="CB5" s="235"/>
      <c r="CC5" s="235"/>
      <c r="CD5" s="235"/>
      <c r="CE5" s="235"/>
      <c r="CF5" s="235"/>
      <c r="CG5" s="235"/>
      <c r="CH5" s="235"/>
      <c r="CI5" s="235"/>
      <c r="CJ5" s="235"/>
      <c r="CK5" s="235"/>
      <c r="CL5" s="235"/>
      <c r="CM5" s="235"/>
      <c r="CN5" s="235"/>
      <c r="CO5" s="235"/>
      <c r="CP5" s="235"/>
      <c r="CQ5" s="235"/>
      <c r="CR5" s="235"/>
      <c r="CS5" s="235"/>
      <c r="CT5" s="235"/>
      <c r="CU5" s="235"/>
      <c r="CV5" s="235"/>
      <c r="CW5" s="235"/>
      <c r="CX5" s="235"/>
      <c r="CY5" s="235"/>
      <c r="CZ5" s="235"/>
      <c r="DA5" s="235"/>
      <c r="DB5" s="235"/>
      <c r="DC5" s="235"/>
      <c r="DD5" s="235"/>
      <c r="DE5" s="235"/>
      <c r="DF5" s="235"/>
      <c r="DG5" s="235"/>
      <c r="DH5" s="235"/>
      <c r="DI5" s="235"/>
      <c r="DJ5" s="235"/>
      <c r="DK5" s="235"/>
      <c r="DL5" s="235"/>
      <c r="DM5" s="235"/>
      <c r="DN5" s="235"/>
      <c r="DO5" s="235"/>
      <c r="DP5" s="235"/>
      <c r="DQ5" s="235"/>
      <c r="DR5" s="235"/>
      <c r="DS5" s="235"/>
      <c r="DT5" s="235"/>
      <c r="DU5" s="235"/>
      <c r="DV5" s="235"/>
      <c r="DW5" s="235"/>
      <c r="DX5" s="235"/>
      <c r="DY5" s="235"/>
      <c r="DZ5" s="235"/>
      <c r="EA5" s="235"/>
      <c r="EB5" s="235"/>
      <c r="EC5" s="235"/>
      <c r="ED5" s="235"/>
      <c r="EE5" s="235"/>
      <c r="EF5" s="235"/>
      <c r="EG5" s="235"/>
      <c r="EH5" s="235"/>
      <c r="EI5" s="235"/>
      <c r="EJ5" s="235"/>
      <c r="EK5" s="235"/>
      <c r="EL5" s="235"/>
      <c r="EM5" s="235"/>
      <c r="EN5" s="235"/>
      <c r="EO5" s="235"/>
      <c r="EP5" s="235"/>
      <c r="EQ5" s="235"/>
      <c r="ER5" s="235"/>
      <c r="ES5" s="235"/>
      <c r="ET5" s="235"/>
      <c r="EU5" s="235"/>
      <c r="EV5" s="235"/>
      <c r="EW5" s="235"/>
      <c r="EX5" s="235"/>
      <c r="EY5" s="235"/>
      <c r="EZ5" s="235"/>
      <c r="FA5" s="235"/>
      <c r="FB5" s="235"/>
      <c r="FC5" s="235"/>
      <c r="FD5" s="235"/>
      <c r="FE5" s="235"/>
      <c r="FF5" s="235"/>
      <c r="FG5" s="235"/>
      <c r="FH5" s="235"/>
      <c r="FI5" s="235"/>
      <c r="FJ5" s="235"/>
      <c r="FK5" s="235"/>
      <c r="FL5" s="235"/>
      <c r="FM5" s="235"/>
      <c r="FN5" s="235"/>
      <c r="FO5" s="235"/>
      <c r="FP5" s="235"/>
      <c r="FQ5" s="235"/>
      <c r="FR5" s="235"/>
      <c r="FS5" s="235"/>
    </row>
    <row r="6" spans="1:175">
      <c r="A6" s="390"/>
      <c r="B6" s="391" t="s">
        <v>224</v>
      </c>
      <c r="C6" s="372">
        <v>18343</v>
      </c>
      <c r="D6" s="392">
        <v>8050</v>
      </c>
      <c r="E6" s="372">
        <v>149676</v>
      </c>
      <c r="F6" s="392">
        <v>139448</v>
      </c>
      <c r="G6" s="372">
        <v>501621</v>
      </c>
      <c r="H6" s="392">
        <v>741381</v>
      </c>
      <c r="I6" s="372">
        <v>248162</v>
      </c>
      <c r="J6" s="392">
        <v>383257</v>
      </c>
      <c r="K6" s="372">
        <v>251982</v>
      </c>
      <c r="L6" s="392">
        <v>234857</v>
      </c>
      <c r="M6" s="554">
        <v>0</v>
      </c>
      <c r="N6" s="555">
        <v>0</v>
      </c>
      <c r="O6" s="380">
        <v>1169784</v>
      </c>
      <c r="P6" s="382">
        <v>1506993</v>
      </c>
    </row>
    <row r="7" spans="1:175">
      <c r="A7" s="390"/>
      <c r="B7" s="391" t="s">
        <v>225</v>
      </c>
      <c r="C7" s="372">
        <v>5749</v>
      </c>
      <c r="D7" s="392">
        <v>116</v>
      </c>
      <c r="E7" s="554">
        <v>74041</v>
      </c>
      <c r="F7" s="555">
        <v>65382</v>
      </c>
      <c r="G7" s="372">
        <v>109320</v>
      </c>
      <c r="H7" s="392">
        <v>160734</v>
      </c>
      <c r="I7" s="372">
        <v>9382</v>
      </c>
      <c r="J7" s="392">
        <v>4047</v>
      </c>
      <c r="K7" s="372">
        <v>0</v>
      </c>
      <c r="L7" s="392">
        <v>0</v>
      </c>
      <c r="M7" s="554">
        <v>0</v>
      </c>
      <c r="N7" s="555">
        <v>0</v>
      </c>
      <c r="O7" s="380">
        <v>198492</v>
      </c>
      <c r="P7" s="382">
        <v>230279</v>
      </c>
    </row>
    <row r="8" spans="1:175">
      <c r="A8" s="390"/>
      <c r="B8" s="391" t="s">
        <v>226</v>
      </c>
      <c r="C8" s="372">
        <v>18624</v>
      </c>
      <c r="D8" s="392">
        <v>16730</v>
      </c>
      <c r="E8" s="554">
        <v>27285</v>
      </c>
      <c r="F8" s="555">
        <v>42123</v>
      </c>
      <c r="G8" s="372">
        <v>526280</v>
      </c>
      <c r="H8" s="392">
        <v>411573</v>
      </c>
      <c r="I8" s="372">
        <v>29553</v>
      </c>
      <c r="J8" s="392">
        <v>27496</v>
      </c>
      <c r="K8" s="372">
        <v>53982</v>
      </c>
      <c r="L8" s="392">
        <v>62864</v>
      </c>
      <c r="M8" s="554">
        <v>0</v>
      </c>
      <c r="N8" s="555">
        <v>0</v>
      </c>
      <c r="O8" s="380">
        <v>655724</v>
      </c>
      <c r="P8" s="382">
        <v>560786</v>
      </c>
    </row>
    <row r="9" spans="1:175">
      <c r="A9" s="390"/>
      <c r="B9" s="391" t="s">
        <v>227</v>
      </c>
      <c r="C9" s="372">
        <v>1453</v>
      </c>
      <c r="D9" s="392">
        <v>1587</v>
      </c>
      <c r="E9" s="554">
        <v>286978</v>
      </c>
      <c r="F9" s="555">
        <v>310882</v>
      </c>
      <c r="G9" s="372">
        <v>2203875</v>
      </c>
      <c r="H9" s="392">
        <v>2407709</v>
      </c>
      <c r="I9" s="372">
        <v>313676</v>
      </c>
      <c r="J9" s="392">
        <v>331070</v>
      </c>
      <c r="K9" s="372">
        <v>171133</v>
      </c>
      <c r="L9" s="392">
        <v>182959</v>
      </c>
      <c r="M9" s="554">
        <v>5827</v>
      </c>
      <c r="N9" s="555">
        <v>728</v>
      </c>
      <c r="O9" s="380">
        <v>2982942</v>
      </c>
      <c r="P9" s="382">
        <v>3234935</v>
      </c>
    </row>
    <row r="10" spans="1:175">
      <c r="A10" s="390"/>
      <c r="B10" s="391" t="s">
        <v>228</v>
      </c>
      <c r="C10" s="372">
        <v>658060</v>
      </c>
      <c r="D10" s="392">
        <v>213077</v>
      </c>
      <c r="E10" s="554">
        <v>171</v>
      </c>
      <c r="F10" s="555">
        <v>148</v>
      </c>
      <c r="G10" s="372">
        <v>41682</v>
      </c>
      <c r="H10" s="392">
        <v>38761</v>
      </c>
      <c r="I10" s="372">
        <v>2450</v>
      </c>
      <c r="J10" s="392">
        <v>1790</v>
      </c>
      <c r="K10" s="372">
        <v>1294</v>
      </c>
      <c r="L10" s="392">
        <v>2496</v>
      </c>
      <c r="M10" s="554">
        <v>-654241</v>
      </c>
      <c r="N10" s="555">
        <v>-209322</v>
      </c>
      <c r="O10" s="380">
        <v>49416</v>
      </c>
      <c r="P10" s="382">
        <v>46950</v>
      </c>
    </row>
    <row r="11" spans="1:175">
      <c r="A11" s="390"/>
      <c r="B11" s="391" t="s">
        <v>229</v>
      </c>
      <c r="C11" s="554">
        <v>0</v>
      </c>
      <c r="D11" s="555">
        <v>0</v>
      </c>
      <c r="E11" s="554">
        <v>46032</v>
      </c>
      <c r="F11" s="555">
        <v>42883</v>
      </c>
      <c r="G11" s="372">
        <v>282431</v>
      </c>
      <c r="H11" s="392">
        <v>272754</v>
      </c>
      <c r="I11" s="372">
        <v>99273</v>
      </c>
      <c r="J11" s="392">
        <v>102781</v>
      </c>
      <c r="K11" s="372">
        <v>52055</v>
      </c>
      <c r="L11" s="392">
        <v>53015</v>
      </c>
      <c r="M11" s="554">
        <v>0</v>
      </c>
      <c r="N11" s="555">
        <v>0</v>
      </c>
      <c r="O11" s="380">
        <v>479791</v>
      </c>
      <c r="P11" s="382">
        <v>471433</v>
      </c>
    </row>
    <row r="12" spans="1:175">
      <c r="A12" s="390"/>
      <c r="B12" s="391" t="s">
        <v>230</v>
      </c>
      <c r="C12" s="372">
        <v>9598</v>
      </c>
      <c r="D12" s="392">
        <v>9546</v>
      </c>
      <c r="E12" s="554">
        <v>4158</v>
      </c>
      <c r="F12" s="555">
        <v>2628</v>
      </c>
      <c r="G12" s="554">
        <v>97106</v>
      </c>
      <c r="H12" s="555">
        <v>105606</v>
      </c>
      <c r="I12" s="554">
        <v>29</v>
      </c>
      <c r="J12" s="555">
        <v>31</v>
      </c>
      <c r="K12" s="372">
        <v>9699</v>
      </c>
      <c r="L12" s="392">
        <v>10069</v>
      </c>
      <c r="M12" s="554">
        <v>0</v>
      </c>
      <c r="N12" s="555">
        <v>0</v>
      </c>
      <c r="O12" s="380">
        <v>120590</v>
      </c>
      <c r="P12" s="382">
        <v>127880</v>
      </c>
    </row>
    <row r="13" spans="1:175">
      <c r="A13" s="414"/>
      <c r="B13" s="414"/>
      <c r="C13" s="414"/>
      <c r="D13" s="414"/>
      <c r="E13" s="558"/>
      <c r="F13" s="558"/>
      <c r="G13" s="558"/>
      <c r="H13" s="558"/>
      <c r="I13" s="558"/>
      <c r="J13" s="558"/>
      <c r="K13" s="414"/>
      <c r="L13" s="414"/>
      <c r="M13" s="558"/>
      <c r="N13" s="558"/>
      <c r="O13" s="414"/>
      <c r="P13" s="414"/>
      <c r="Q13" s="414"/>
      <c r="R13" s="414"/>
      <c r="S13" s="414"/>
      <c r="T13" s="414"/>
      <c r="U13" s="414"/>
      <c r="V13" s="414"/>
      <c r="W13" s="414"/>
      <c r="X13" s="414"/>
      <c r="Y13" s="414"/>
    </row>
    <row r="14" spans="1:175">
      <c r="A14" s="390"/>
      <c r="B14" s="391" t="s">
        <v>231</v>
      </c>
      <c r="C14" s="554">
        <v>0</v>
      </c>
      <c r="D14" s="555">
        <v>0</v>
      </c>
      <c r="E14" s="554">
        <v>0</v>
      </c>
      <c r="F14" s="555">
        <v>0</v>
      </c>
      <c r="G14" s="554">
        <v>0</v>
      </c>
      <c r="H14" s="555">
        <v>0</v>
      </c>
      <c r="I14" s="554">
        <v>0</v>
      </c>
      <c r="J14" s="555">
        <v>0</v>
      </c>
      <c r="K14" s="372">
        <v>0</v>
      </c>
      <c r="L14" s="392">
        <v>0</v>
      </c>
      <c r="M14" s="554">
        <v>0</v>
      </c>
      <c r="N14" s="555">
        <v>0</v>
      </c>
      <c r="O14" s="556">
        <v>0</v>
      </c>
      <c r="P14" s="382">
        <v>0</v>
      </c>
    </row>
    <row r="15" spans="1:175">
      <c r="A15" s="414"/>
      <c r="B15" s="414"/>
      <c r="C15" s="414"/>
      <c r="D15" s="414"/>
      <c r="E15" s="414"/>
      <c r="F15" s="414"/>
      <c r="G15" s="414"/>
      <c r="H15" s="414"/>
      <c r="I15" s="414"/>
      <c r="J15" s="414"/>
      <c r="K15" s="414"/>
      <c r="L15" s="414"/>
      <c r="M15" s="414"/>
      <c r="N15" s="414"/>
      <c r="O15" s="414"/>
      <c r="P15" s="414"/>
    </row>
    <row r="16" spans="1:175" s="413" customFormat="1">
      <c r="A16" s="387" t="s">
        <v>288</v>
      </c>
      <c r="B16" s="388"/>
      <c r="C16" s="556">
        <v>10256694</v>
      </c>
      <c r="D16" s="557">
        <v>10473781</v>
      </c>
      <c r="E16" s="380">
        <v>2485575</v>
      </c>
      <c r="F16" s="389">
        <v>2468259</v>
      </c>
      <c r="G16" s="556">
        <v>10632139</v>
      </c>
      <c r="H16" s="557">
        <v>11374761</v>
      </c>
      <c r="I16" s="380">
        <v>4065407</v>
      </c>
      <c r="J16" s="389">
        <v>4397892</v>
      </c>
      <c r="K16" s="556">
        <v>2291075</v>
      </c>
      <c r="L16" s="557">
        <v>2382886</v>
      </c>
      <c r="M16" s="556">
        <v>-10152073</v>
      </c>
      <c r="N16" s="557">
        <v>-10343277</v>
      </c>
      <c r="O16" s="380">
        <v>19578817</v>
      </c>
      <c r="P16" s="382">
        <v>20754302</v>
      </c>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c r="BS16" s="235"/>
      <c r="BT16" s="235"/>
      <c r="BU16" s="235"/>
      <c r="BV16" s="235"/>
      <c r="BW16" s="235"/>
      <c r="BX16" s="235"/>
      <c r="BY16" s="235"/>
      <c r="BZ16" s="235"/>
      <c r="CA16" s="235"/>
      <c r="CB16" s="235"/>
      <c r="CC16" s="235"/>
      <c r="CD16" s="235"/>
      <c r="CE16" s="235"/>
      <c r="CF16" s="235"/>
      <c r="CG16" s="235"/>
      <c r="CH16" s="235"/>
      <c r="CI16" s="235"/>
      <c r="CJ16" s="235"/>
      <c r="CK16" s="235"/>
      <c r="CL16" s="235"/>
      <c r="CM16" s="235"/>
      <c r="CN16" s="235"/>
      <c r="CO16" s="235"/>
      <c r="CP16" s="235"/>
      <c r="CQ16" s="235"/>
      <c r="CR16" s="235"/>
      <c r="CS16" s="235"/>
      <c r="CT16" s="235"/>
      <c r="CU16" s="235"/>
      <c r="CV16" s="235"/>
      <c r="CW16" s="235"/>
      <c r="CX16" s="235"/>
      <c r="CY16" s="235"/>
      <c r="CZ16" s="235"/>
      <c r="DA16" s="235"/>
      <c r="DB16" s="235"/>
      <c r="DC16" s="235"/>
      <c r="DD16" s="235"/>
      <c r="DE16" s="235"/>
      <c r="DF16" s="235"/>
      <c r="DG16" s="235"/>
      <c r="DH16" s="235"/>
      <c r="DI16" s="235"/>
      <c r="DJ16" s="235"/>
      <c r="DK16" s="235"/>
      <c r="DL16" s="235"/>
      <c r="DM16" s="235"/>
      <c r="DN16" s="235"/>
      <c r="DO16" s="235"/>
      <c r="DP16" s="235"/>
      <c r="DQ16" s="235"/>
      <c r="DR16" s="235"/>
      <c r="DS16" s="235"/>
      <c r="DT16" s="235"/>
      <c r="DU16" s="235"/>
      <c r="DV16" s="235"/>
      <c r="DW16" s="235"/>
      <c r="DX16" s="235"/>
      <c r="DY16" s="235"/>
      <c r="DZ16" s="235"/>
      <c r="EA16" s="235"/>
      <c r="EB16" s="235"/>
      <c r="EC16" s="235"/>
      <c r="ED16" s="235"/>
      <c r="EE16" s="235"/>
      <c r="EF16" s="235"/>
      <c r="EG16" s="235"/>
      <c r="EH16" s="235"/>
      <c r="EI16" s="235"/>
      <c r="EJ16" s="235"/>
      <c r="EK16" s="235"/>
      <c r="EL16" s="235"/>
      <c r="EM16" s="235"/>
      <c r="EN16" s="235"/>
      <c r="EO16" s="235"/>
      <c r="EP16" s="235"/>
      <c r="EQ16" s="235"/>
      <c r="ER16" s="235"/>
      <c r="ES16" s="235"/>
      <c r="ET16" s="235"/>
      <c r="EU16" s="235"/>
      <c r="EV16" s="235"/>
      <c r="EW16" s="235"/>
      <c r="EX16" s="235"/>
      <c r="EY16" s="235"/>
      <c r="EZ16" s="235"/>
      <c r="FA16" s="235"/>
      <c r="FB16" s="235"/>
      <c r="FC16" s="235"/>
      <c r="FD16" s="235"/>
      <c r="FE16" s="235"/>
      <c r="FF16" s="235"/>
      <c r="FG16" s="235"/>
      <c r="FH16" s="235"/>
      <c r="FI16" s="235"/>
      <c r="FJ16" s="235"/>
      <c r="FK16" s="235"/>
      <c r="FL16" s="235"/>
      <c r="FM16" s="235"/>
      <c r="FN16" s="235"/>
      <c r="FO16" s="235"/>
      <c r="FP16" s="235"/>
      <c r="FQ16" s="235"/>
      <c r="FR16" s="235"/>
      <c r="FS16" s="235"/>
    </row>
    <row r="17" spans="1:175">
      <c r="A17" s="390"/>
      <c r="B17" s="391" t="s">
        <v>232</v>
      </c>
      <c r="C17" s="554">
        <v>0</v>
      </c>
      <c r="D17" s="555">
        <v>0</v>
      </c>
      <c r="E17" s="372">
        <v>26034</v>
      </c>
      <c r="F17" s="392">
        <v>25461</v>
      </c>
      <c r="G17" s="554">
        <v>2553799</v>
      </c>
      <c r="H17" s="555">
        <v>2765194</v>
      </c>
      <c r="I17" s="554">
        <v>137</v>
      </c>
      <c r="J17" s="555">
        <v>153</v>
      </c>
      <c r="K17" s="554">
        <v>0</v>
      </c>
      <c r="L17" s="555">
        <v>55</v>
      </c>
      <c r="M17" s="554">
        <v>0</v>
      </c>
      <c r="N17" s="555">
        <v>0</v>
      </c>
      <c r="O17" s="380">
        <v>2579970</v>
      </c>
      <c r="P17" s="382">
        <v>2790863</v>
      </c>
    </row>
    <row r="18" spans="1:175">
      <c r="A18" s="390"/>
      <c r="B18" s="391" t="s">
        <v>233</v>
      </c>
      <c r="C18" s="554">
        <v>10887</v>
      </c>
      <c r="D18" s="555">
        <v>2980</v>
      </c>
      <c r="E18" s="372">
        <v>840</v>
      </c>
      <c r="F18" s="392">
        <v>898</v>
      </c>
      <c r="G18" s="554">
        <v>2406506</v>
      </c>
      <c r="H18" s="555">
        <v>2272857</v>
      </c>
      <c r="I18" s="554">
        <v>31749</v>
      </c>
      <c r="J18" s="555">
        <v>33029</v>
      </c>
      <c r="K18" s="554">
        <v>24415</v>
      </c>
      <c r="L18" s="555">
        <v>23092</v>
      </c>
      <c r="M18" s="554">
        <v>0</v>
      </c>
      <c r="N18" s="555">
        <v>0</v>
      </c>
      <c r="O18" s="380">
        <v>2474397</v>
      </c>
      <c r="P18" s="382">
        <v>2332856</v>
      </c>
    </row>
    <row r="19" spans="1:175">
      <c r="A19" s="390"/>
      <c r="B19" s="391" t="s">
        <v>234</v>
      </c>
      <c r="C19" s="554">
        <v>77</v>
      </c>
      <c r="D19" s="555">
        <v>77</v>
      </c>
      <c r="E19" s="372">
        <v>258127</v>
      </c>
      <c r="F19" s="392">
        <v>268536</v>
      </c>
      <c r="G19" s="554">
        <v>235985</v>
      </c>
      <c r="H19" s="555">
        <v>276346</v>
      </c>
      <c r="I19" s="554">
        <v>28152</v>
      </c>
      <c r="J19" s="555">
        <v>33565</v>
      </c>
      <c r="K19" s="554">
        <v>0</v>
      </c>
      <c r="L19" s="555">
        <v>0</v>
      </c>
      <c r="M19" s="554">
        <v>0</v>
      </c>
      <c r="N19" s="555">
        <v>0</v>
      </c>
      <c r="O19" s="380">
        <v>522341</v>
      </c>
      <c r="P19" s="382">
        <v>578524</v>
      </c>
    </row>
    <row r="20" spans="1:175">
      <c r="A20" s="390"/>
      <c r="B20" s="391" t="s">
        <v>235</v>
      </c>
      <c r="C20" s="554">
        <v>0</v>
      </c>
      <c r="D20" s="555">
        <v>225000</v>
      </c>
      <c r="E20" s="372">
        <v>30</v>
      </c>
      <c r="F20" s="392">
        <v>32</v>
      </c>
      <c r="G20" s="554">
        <v>0</v>
      </c>
      <c r="H20" s="555">
        <v>0</v>
      </c>
      <c r="I20" s="554">
        <v>0</v>
      </c>
      <c r="J20" s="555">
        <v>0</v>
      </c>
      <c r="K20" s="554">
        <v>0</v>
      </c>
      <c r="L20" s="555">
        <v>0</v>
      </c>
      <c r="M20" s="554">
        <v>0</v>
      </c>
      <c r="N20" s="555">
        <v>-225000</v>
      </c>
      <c r="O20" s="380">
        <v>30</v>
      </c>
      <c r="P20" s="382">
        <v>32</v>
      </c>
    </row>
    <row r="21" spans="1:175">
      <c r="A21" s="390"/>
      <c r="B21" s="391" t="s">
        <v>236</v>
      </c>
      <c r="C21" s="554">
        <v>10245701</v>
      </c>
      <c r="D21" s="555">
        <v>10245701</v>
      </c>
      <c r="E21" s="372">
        <v>319464</v>
      </c>
      <c r="F21" s="392">
        <v>315981</v>
      </c>
      <c r="G21" s="554">
        <v>0</v>
      </c>
      <c r="H21" s="555">
        <v>0</v>
      </c>
      <c r="I21" s="554">
        <v>118</v>
      </c>
      <c r="J21" s="555">
        <v>127</v>
      </c>
      <c r="K21" s="554">
        <v>0</v>
      </c>
      <c r="L21" s="555">
        <v>0</v>
      </c>
      <c r="M21" s="554">
        <v>-10562829</v>
      </c>
      <c r="N21" s="555">
        <v>-10559536</v>
      </c>
      <c r="O21" s="380">
        <v>2454</v>
      </c>
      <c r="P21" s="382">
        <v>2273</v>
      </c>
    </row>
    <row r="22" spans="1:175">
      <c r="A22" s="390"/>
      <c r="B22" s="391" t="s">
        <v>237</v>
      </c>
      <c r="C22" s="554">
        <v>0</v>
      </c>
      <c r="D22" s="555">
        <v>0</v>
      </c>
      <c r="E22" s="372">
        <v>62097</v>
      </c>
      <c r="F22" s="392">
        <v>61159</v>
      </c>
      <c r="G22" s="554">
        <v>3795497</v>
      </c>
      <c r="H22" s="555">
        <v>4256831</v>
      </c>
      <c r="I22" s="554">
        <v>124094</v>
      </c>
      <c r="J22" s="555">
        <v>135881</v>
      </c>
      <c r="K22" s="554">
        <v>71966</v>
      </c>
      <c r="L22" s="555">
        <v>70955</v>
      </c>
      <c r="M22" s="554">
        <v>0</v>
      </c>
      <c r="N22" s="555">
        <v>0</v>
      </c>
      <c r="O22" s="380">
        <v>4053654</v>
      </c>
      <c r="P22" s="382">
        <v>4524826</v>
      </c>
    </row>
    <row r="23" spans="1:175">
      <c r="A23" s="390"/>
      <c r="B23" s="391" t="s">
        <v>238</v>
      </c>
      <c r="C23" s="554">
        <v>0</v>
      </c>
      <c r="D23" s="555">
        <v>0</v>
      </c>
      <c r="E23" s="372">
        <v>4625</v>
      </c>
      <c r="F23" s="392">
        <v>4523</v>
      </c>
      <c r="G23" s="554">
        <v>444704</v>
      </c>
      <c r="H23" s="555">
        <v>494129</v>
      </c>
      <c r="I23" s="554">
        <v>5139</v>
      </c>
      <c r="J23" s="555">
        <v>5601</v>
      </c>
      <c r="K23" s="554">
        <v>0</v>
      </c>
      <c r="L23" s="555">
        <v>0</v>
      </c>
      <c r="M23" s="554">
        <v>410756</v>
      </c>
      <c r="N23" s="555">
        <v>441259</v>
      </c>
      <c r="O23" s="380">
        <v>865224</v>
      </c>
      <c r="P23" s="382">
        <v>945512</v>
      </c>
    </row>
    <row r="24" spans="1:175">
      <c r="A24" s="390"/>
      <c r="B24" s="391" t="s">
        <v>239</v>
      </c>
      <c r="C24" s="554">
        <v>0</v>
      </c>
      <c r="D24" s="555">
        <v>0</v>
      </c>
      <c r="E24" s="372">
        <v>1785881</v>
      </c>
      <c r="F24" s="392">
        <v>1762799</v>
      </c>
      <c r="G24" s="554">
        <v>274040</v>
      </c>
      <c r="H24" s="555">
        <v>304256</v>
      </c>
      <c r="I24" s="554">
        <v>3840965</v>
      </c>
      <c r="J24" s="555">
        <v>4158620</v>
      </c>
      <c r="K24" s="554">
        <v>2042558</v>
      </c>
      <c r="L24" s="555">
        <v>2128997</v>
      </c>
      <c r="M24" s="554">
        <v>0</v>
      </c>
      <c r="N24" s="555">
        <v>0</v>
      </c>
      <c r="O24" s="380">
        <v>7943444</v>
      </c>
      <c r="P24" s="382">
        <v>8354672</v>
      </c>
    </row>
    <row r="25" spans="1:175">
      <c r="A25" s="390"/>
      <c r="B25" s="391" t="s">
        <v>240</v>
      </c>
      <c r="C25" s="554">
        <v>0</v>
      </c>
      <c r="D25" s="555">
        <v>0</v>
      </c>
      <c r="E25" s="554">
        <v>0</v>
      </c>
      <c r="F25" s="555">
        <v>0</v>
      </c>
      <c r="G25" s="372">
        <v>7147</v>
      </c>
      <c r="H25" s="392">
        <v>7942</v>
      </c>
      <c r="I25" s="554">
        <v>0</v>
      </c>
      <c r="J25" s="555">
        <v>0</v>
      </c>
      <c r="K25" s="372">
        <v>0</v>
      </c>
      <c r="L25" s="392">
        <v>0</v>
      </c>
      <c r="M25" s="554">
        <v>0</v>
      </c>
      <c r="N25" s="555">
        <v>0</v>
      </c>
      <c r="O25" s="380">
        <v>7147</v>
      </c>
      <c r="P25" s="382">
        <v>7942</v>
      </c>
    </row>
    <row r="26" spans="1:175">
      <c r="A26" s="390"/>
      <c r="B26" s="391" t="s">
        <v>336</v>
      </c>
      <c r="C26" s="554">
        <v>30</v>
      </c>
      <c r="D26" s="555">
        <v>24</v>
      </c>
      <c r="E26" s="554">
        <v>103</v>
      </c>
      <c r="F26" s="555">
        <v>124</v>
      </c>
      <c r="G26" s="372">
        <v>35259</v>
      </c>
      <c r="H26" s="392">
        <v>43099</v>
      </c>
      <c r="I26" s="554">
        <v>24204</v>
      </c>
      <c r="J26" s="555">
        <v>19639</v>
      </c>
      <c r="K26" s="372">
        <v>151516</v>
      </c>
      <c r="L26" s="392">
        <v>159534</v>
      </c>
      <c r="M26" s="554">
        <v>0</v>
      </c>
      <c r="N26" s="555">
        <v>0</v>
      </c>
      <c r="O26" s="380">
        <v>211112</v>
      </c>
      <c r="P26" s="382">
        <v>222420</v>
      </c>
    </row>
    <row r="27" spans="1:175">
      <c r="A27" s="390"/>
      <c r="B27" s="391" t="s">
        <v>241</v>
      </c>
      <c r="C27" s="554">
        <v>-1</v>
      </c>
      <c r="D27" s="555">
        <v>-1</v>
      </c>
      <c r="E27" s="554">
        <v>28374</v>
      </c>
      <c r="F27" s="555">
        <v>28746</v>
      </c>
      <c r="G27" s="372">
        <v>879202</v>
      </c>
      <c r="H27" s="392">
        <v>954107</v>
      </c>
      <c r="I27" s="554">
        <v>10849</v>
      </c>
      <c r="J27" s="555">
        <v>11277</v>
      </c>
      <c r="K27" s="372">
        <v>620</v>
      </c>
      <c r="L27" s="392">
        <v>253</v>
      </c>
      <c r="M27" s="554">
        <v>0</v>
      </c>
      <c r="N27" s="555">
        <v>0</v>
      </c>
      <c r="O27" s="380">
        <v>919044</v>
      </c>
      <c r="P27" s="382">
        <v>994382</v>
      </c>
    </row>
    <row r="28" spans="1:175">
      <c r="A28" s="414"/>
      <c r="B28" s="414"/>
      <c r="C28" s="558"/>
      <c r="D28" s="558"/>
      <c r="E28" s="558"/>
      <c r="F28" s="558"/>
      <c r="G28" s="414"/>
      <c r="H28" s="414"/>
      <c r="I28" s="558"/>
      <c r="J28" s="558"/>
      <c r="K28" s="414"/>
      <c r="L28" s="414"/>
      <c r="M28" s="558"/>
      <c r="N28" s="558"/>
      <c r="O28" s="414"/>
      <c r="P28" s="414"/>
    </row>
    <row r="29" spans="1:175" s="413" customFormat="1">
      <c r="A29" s="387" t="s">
        <v>289</v>
      </c>
      <c r="B29" s="388"/>
      <c r="C29" s="556">
        <v>10968521</v>
      </c>
      <c r="D29" s="559">
        <v>10722887</v>
      </c>
      <c r="E29" s="556">
        <v>3073916</v>
      </c>
      <c r="F29" s="559">
        <v>3071753</v>
      </c>
      <c r="G29" s="380">
        <v>14394454</v>
      </c>
      <c r="H29" s="394">
        <v>15513279</v>
      </c>
      <c r="I29" s="556">
        <v>4767932</v>
      </c>
      <c r="J29" s="559">
        <v>5248364</v>
      </c>
      <c r="K29" s="380">
        <v>2831220</v>
      </c>
      <c r="L29" s="394">
        <v>2929146</v>
      </c>
      <c r="M29" s="556">
        <v>-10800487</v>
      </c>
      <c r="N29" s="559">
        <v>-10551871</v>
      </c>
      <c r="O29" s="380">
        <v>25235556</v>
      </c>
      <c r="P29" s="394">
        <v>26933558</v>
      </c>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c r="AU29" s="235"/>
      <c r="AV29" s="235"/>
      <c r="AW29" s="235"/>
      <c r="AX29" s="235"/>
      <c r="AY29" s="235"/>
      <c r="AZ29" s="235"/>
      <c r="BA29" s="235"/>
      <c r="BB29" s="235"/>
      <c r="BC29" s="235"/>
      <c r="BD29" s="235"/>
      <c r="BE29" s="235"/>
      <c r="BF29" s="235"/>
      <c r="BG29" s="235"/>
      <c r="BH29" s="235"/>
      <c r="BI29" s="235"/>
      <c r="BJ29" s="235"/>
      <c r="BK29" s="235"/>
      <c r="BL29" s="235"/>
      <c r="BM29" s="235"/>
      <c r="BN29" s="235"/>
      <c r="BO29" s="235"/>
      <c r="BP29" s="235"/>
      <c r="BQ29" s="235"/>
      <c r="BR29" s="235"/>
      <c r="BS29" s="235"/>
      <c r="BT29" s="235"/>
      <c r="BU29" s="235"/>
      <c r="BV29" s="235"/>
      <c r="BW29" s="235"/>
      <c r="BX29" s="235"/>
      <c r="BY29" s="235"/>
      <c r="BZ29" s="235"/>
      <c r="CA29" s="235"/>
      <c r="CB29" s="235"/>
      <c r="CC29" s="235"/>
      <c r="CD29" s="235"/>
      <c r="CE29" s="235"/>
      <c r="CF29" s="235"/>
      <c r="CG29" s="235"/>
      <c r="CH29" s="235"/>
      <c r="CI29" s="235"/>
      <c r="CJ29" s="235"/>
      <c r="CK29" s="235"/>
      <c r="CL29" s="235"/>
      <c r="CM29" s="235"/>
      <c r="CN29" s="235"/>
      <c r="CO29" s="235"/>
      <c r="CP29" s="235"/>
      <c r="CQ29" s="235"/>
      <c r="CR29" s="235"/>
      <c r="CS29" s="235"/>
      <c r="CT29" s="235"/>
      <c r="CU29" s="235"/>
      <c r="CV29" s="235"/>
      <c r="CW29" s="235"/>
      <c r="CX29" s="235"/>
      <c r="CY29" s="235"/>
      <c r="CZ29" s="235"/>
      <c r="DA29" s="235"/>
      <c r="DB29" s="235"/>
      <c r="DC29" s="235"/>
      <c r="DD29" s="235"/>
      <c r="DE29" s="235"/>
      <c r="DF29" s="235"/>
      <c r="DG29" s="235"/>
      <c r="DH29" s="235"/>
      <c r="DI29" s="235"/>
      <c r="DJ29" s="235"/>
      <c r="DK29" s="235"/>
      <c r="DL29" s="235"/>
      <c r="DM29" s="235"/>
      <c r="DN29" s="235"/>
      <c r="DO29" s="235"/>
      <c r="DP29" s="235"/>
      <c r="DQ29" s="235"/>
      <c r="DR29" s="235"/>
      <c r="DS29" s="235"/>
      <c r="DT29" s="235"/>
      <c r="DU29" s="235"/>
      <c r="DV29" s="235"/>
      <c r="DW29" s="235"/>
      <c r="DX29" s="235"/>
      <c r="DY29" s="235"/>
      <c r="DZ29" s="235"/>
      <c r="EA29" s="235"/>
      <c r="EB29" s="235"/>
      <c r="EC29" s="235"/>
      <c r="ED29" s="235"/>
      <c r="EE29" s="235"/>
      <c r="EF29" s="235"/>
      <c r="EG29" s="235"/>
      <c r="EH29" s="235"/>
      <c r="EI29" s="235"/>
      <c r="EJ29" s="235"/>
      <c r="EK29" s="235"/>
      <c r="EL29" s="235"/>
      <c r="EM29" s="235"/>
      <c r="EN29" s="235"/>
      <c r="EO29" s="235"/>
      <c r="EP29" s="235"/>
      <c r="EQ29" s="235"/>
      <c r="ER29" s="235"/>
      <c r="ES29" s="235"/>
      <c r="ET29" s="235"/>
      <c r="EU29" s="235"/>
      <c r="EV29" s="235"/>
      <c r="EW29" s="235"/>
      <c r="EX29" s="235"/>
      <c r="EY29" s="235"/>
      <c r="EZ29" s="235"/>
      <c r="FA29" s="235"/>
      <c r="FB29" s="235"/>
      <c r="FC29" s="235"/>
      <c r="FD29" s="235"/>
      <c r="FE29" s="235"/>
      <c r="FF29" s="235"/>
      <c r="FG29" s="235"/>
      <c r="FH29" s="235"/>
      <c r="FI29" s="235"/>
      <c r="FJ29" s="235"/>
      <c r="FK29" s="235"/>
      <c r="FL29" s="235"/>
      <c r="FM29" s="235"/>
      <c r="FN29" s="235"/>
      <c r="FO29" s="235"/>
      <c r="FP29" s="235"/>
      <c r="FQ29" s="235"/>
      <c r="FR29" s="235"/>
      <c r="FS29" s="235"/>
    </row>
    <row r="30" spans="1:175">
      <c r="A30" s="414"/>
      <c r="B30" s="414"/>
      <c r="C30" s="414"/>
      <c r="D30" s="414"/>
      <c r="E30" s="414"/>
      <c r="F30" s="414"/>
      <c r="G30" s="414"/>
      <c r="H30" s="414"/>
      <c r="I30" s="414"/>
      <c r="J30" s="414"/>
      <c r="K30" s="414"/>
      <c r="L30" s="414"/>
      <c r="M30" s="414"/>
      <c r="N30" s="414"/>
      <c r="O30" s="414"/>
      <c r="P30" s="414"/>
    </row>
    <row r="31" spans="1:175">
      <c r="A31" s="414"/>
      <c r="B31" s="414"/>
      <c r="C31" s="414"/>
      <c r="D31" s="415"/>
      <c r="E31" s="414"/>
      <c r="F31" s="414"/>
      <c r="G31" s="414"/>
      <c r="H31" s="414"/>
      <c r="I31" s="414"/>
      <c r="J31" s="414"/>
      <c r="K31" s="414"/>
      <c r="L31" s="414"/>
      <c r="M31" s="414"/>
      <c r="N31" s="414"/>
      <c r="O31" s="414"/>
      <c r="P31" s="414"/>
    </row>
    <row r="32" spans="1:175">
      <c r="A32" s="414"/>
      <c r="B32" s="414"/>
      <c r="C32" s="414"/>
      <c r="D32" s="415"/>
      <c r="E32" s="414"/>
      <c r="F32" s="414"/>
      <c r="G32" s="414"/>
      <c r="H32" s="414"/>
      <c r="I32" s="414"/>
      <c r="J32" s="414"/>
      <c r="K32" s="414"/>
      <c r="L32" s="414"/>
      <c r="M32" s="414"/>
      <c r="N32" s="414"/>
      <c r="O32" s="414"/>
      <c r="P32" s="414"/>
    </row>
    <row r="33" spans="1:175">
      <c r="A33" s="414"/>
      <c r="B33" s="414"/>
      <c r="C33" s="414"/>
      <c r="D33" s="415"/>
      <c r="E33" s="414"/>
      <c r="F33" s="414"/>
      <c r="G33" s="414"/>
      <c r="H33" s="414"/>
      <c r="I33" s="414"/>
      <c r="J33" s="414"/>
      <c r="K33" s="414"/>
      <c r="L33" s="414"/>
      <c r="M33" s="414"/>
      <c r="N33" s="414"/>
      <c r="O33" s="414"/>
      <c r="P33" s="414"/>
    </row>
    <row r="34" spans="1:175">
      <c r="A34" s="676" t="s">
        <v>74</v>
      </c>
      <c r="B34" s="677"/>
      <c r="C34" s="678" t="s">
        <v>311</v>
      </c>
      <c r="D34" s="679"/>
      <c r="E34" s="678" t="s">
        <v>10</v>
      </c>
      <c r="F34" s="679"/>
      <c r="G34" s="678" t="s">
        <v>47</v>
      </c>
      <c r="H34" s="679"/>
      <c r="I34" s="678" t="s">
        <v>14</v>
      </c>
      <c r="J34" s="679"/>
      <c r="K34" s="678" t="s">
        <v>48</v>
      </c>
      <c r="L34" s="679"/>
      <c r="M34" s="678" t="s">
        <v>312</v>
      </c>
      <c r="N34" s="679"/>
      <c r="O34" s="678" t="s">
        <v>17</v>
      </c>
      <c r="P34" s="679"/>
    </row>
    <row r="35" spans="1:175">
      <c r="A35" s="672" t="s">
        <v>290</v>
      </c>
      <c r="B35" s="680"/>
      <c r="C35" s="411" t="s">
        <v>438</v>
      </c>
      <c r="D35" s="412" t="s">
        <v>428</v>
      </c>
      <c r="E35" s="411" t="s">
        <v>438</v>
      </c>
      <c r="F35" s="412" t="s">
        <v>428</v>
      </c>
      <c r="G35" s="411" t="s">
        <v>438</v>
      </c>
      <c r="H35" s="412" t="s">
        <v>428</v>
      </c>
      <c r="I35" s="411" t="s">
        <v>438</v>
      </c>
      <c r="J35" s="412" t="s">
        <v>428</v>
      </c>
      <c r="K35" s="411" t="s">
        <v>438</v>
      </c>
      <c r="L35" s="412" t="s">
        <v>428</v>
      </c>
      <c r="M35" s="411" t="s">
        <v>438</v>
      </c>
      <c r="N35" s="412" t="s">
        <v>428</v>
      </c>
      <c r="O35" s="411" t="s">
        <v>438</v>
      </c>
      <c r="P35" s="412" t="s">
        <v>428</v>
      </c>
    </row>
    <row r="36" spans="1:175">
      <c r="A36" s="681"/>
      <c r="B36" s="682"/>
      <c r="C36" s="385" t="s">
        <v>400</v>
      </c>
      <c r="D36" s="386" t="s">
        <v>400</v>
      </c>
      <c r="E36" s="385" t="s">
        <v>400</v>
      </c>
      <c r="F36" s="386" t="s">
        <v>400</v>
      </c>
      <c r="G36" s="385" t="s">
        <v>400</v>
      </c>
      <c r="H36" s="386" t="s">
        <v>400</v>
      </c>
      <c r="I36" s="385" t="s">
        <v>400</v>
      </c>
      <c r="J36" s="386" t="s">
        <v>400</v>
      </c>
      <c r="K36" s="385" t="s">
        <v>400</v>
      </c>
      <c r="L36" s="386" t="s">
        <v>400</v>
      </c>
      <c r="M36" s="385" t="s">
        <v>400</v>
      </c>
      <c r="N36" s="386" t="s">
        <v>400</v>
      </c>
      <c r="O36" s="385" t="s">
        <v>400</v>
      </c>
      <c r="P36" s="386" t="s">
        <v>400</v>
      </c>
    </row>
    <row r="37" spans="1:175" s="413" customFormat="1">
      <c r="A37" s="387" t="s">
        <v>290</v>
      </c>
      <c r="B37" s="388"/>
      <c r="C37" s="554">
        <v>751832</v>
      </c>
      <c r="D37" s="560">
        <v>595828</v>
      </c>
      <c r="E37" s="554">
        <v>717734</v>
      </c>
      <c r="F37" s="560">
        <v>689017</v>
      </c>
      <c r="G37" s="554">
        <v>3819598</v>
      </c>
      <c r="H37" s="560">
        <v>4192739</v>
      </c>
      <c r="I37" s="554">
        <v>1471661</v>
      </c>
      <c r="J37" s="560">
        <v>1206026</v>
      </c>
      <c r="K37" s="554">
        <v>598436</v>
      </c>
      <c r="L37" s="560">
        <v>627532</v>
      </c>
      <c r="M37" s="554">
        <v>-648414</v>
      </c>
      <c r="N37" s="560">
        <v>-33920</v>
      </c>
      <c r="O37" s="556">
        <v>6710847</v>
      </c>
      <c r="P37" s="563">
        <v>7277222</v>
      </c>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c r="BS37" s="235"/>
      <c r="BT37" s="235"/>
      <c r="BU37" s="235"/>
      <c r="BV37" s="235"/>
      <c r="BW37" s="235"/>
      <c r="BX37" s="235"/>
      <c r="BY37" s="235"/>
      <c r="BZ37" s="235"/>
      <c r="CA37" s="235"/>
      <c r="CB37" s="235"/>
      <c r="CC37" s="235"/>
      <c r="CD37" s="235"/>
      <c r="CE37" s="235"/>
      <c r="CF37" s="235"/>
      <c r="CG37" s="235"/>
      <c r="CH37" s="235"/>
      <c r="CI37" s="235"/>
      <c r="CJ37" s="235"/>
      <c r="CK37" s="235"/>
      <c r="CL37" s="235"/>
      <c r="CM37" s="235"/>
      <c r="CN37" s="235"/>
      <c r="CO37" s="235"/>
      <c r="CP37" s="235"/>
      <c r="CQ37" s="235"/>
      <c r="CR37" s="235"/>
      <c r="CS37" s="235"/>
      <c r="CT37" s="235"/>
      <c r="CU37" s="235"/>
      <c r="CV37" s="235"/>
      <c r="CW37" s="235"/>
      <c r="CX37" s="235"/>
      <c r="CY37" s="235"/>
      <c r="CZ37" s="235"/>
      <c r="DA37" s="235"/>
      <c r="DB37" s="235"/>
      <c r="DC37" s="235"/>
      <c r="DD37" s="235"/>
      <c r="DE37" s="235"/>
      <c r="DF37" s="235"/>
      <c r="DG37" s="235"/>
      <c r="DH37" s="235"/>
      <c r="DI37" s="235"/>
      <c r="DJ37" s="235"/>
      <c r="DK37" s="235"/>
      <c r="DL37" s="235"/>
      <c r="DM37" s="235"/>
      <c r="DN37" s="235"/>
      <c r="DO37" s="235"/>
      <c r="DP37" s="235"/>
      <c r="DQ37" s="235"/>
      <c r="DR37" s="235"/>
      <c r="DS37" s="235"/>
      <c r="DT37" s="235"/>
      <c r="DU37" s="235"/>
      <c r="DV37" s="235"/>
      <c r="DW37" s="235"/>
      <c r="DX37" s="235"/>
      <c r="DY37" s="235"/>
      <c r="DZ37" s="235"/>
      <c r="EA37" s="235"/>
      <c r="EB37" s="235"/>
      <c r="EC37" s="235"/>
      <c r="ED37" s="235"/>
      <c r="EE37" s="235"/>
      <c r="EF37" s="235"/>
      <c r="EG37" s="235"/>
      <c r="EH37" s="235"/>
      <c r="EI37" s="235"/>
      <c r="EJ37" s="235"/>
      <c r="EK37" s="235"/>
      <c r="EL37" s="235"/>
      <c r="EM37" s="235"/>
      <c r="EN37" s="235"/>
      <c r="EO37" s="235"/>
      <c r="EP37" s="235"/>
      <c r="EQ37" s="235"/>
      <c r="ER37" s="235"/>
      <c r="ES37" s="235"/>
      <c r="ET37" s="235"/>
      <c r="EU37" s="235"/>
      <c r="EV37" s="235"/>
      <c r="EW37" s="235"/>
      <c r="EX37" s="235"/>
      <c r="EY37" s="235"/>
      <c r="EZ37" s="235"/>
      <c r="FA37" s="235"/>
      <c r="FB37" s="235"/>
      <c r="FC37" s="235"/>
      <c r="FD37" s="235"/>
      <c r="FE37" s="235"/>
      <c r="FF37" s="235"/>
      <c r="FG37" s="235"/>
      <c r="FH37" s="235"/>
      <c r="FI37" s="235"/>
      <c r="FJ37" s="235"/>
      <c r="FK37" s="235"/>
      <c r="FL37" s="235"/>
      <c r="FM37" s="235"/>
      <c r="FN37" s="235"/>
      <c r="FO37" s="235"/>
      <c r="FP37" s="235"/>
      <c r="FQ37" s="235"/>
      <c r="FR37" s="235"/>
      <c r="FS37" s="235"/>
    </row>
    <row r="38" spans="1:175">
      <c r="A38" s="390"/>
      <c r="B38" s="391" t="s">
        <v>339</v>
      </c>
      <c r="C38" s="554">
        <v>280986</v>
      </c>
      <c r="D38" s="555">
        <v>339842</v>
      </c>
      <c r="E38" s="554">
        <v>4915</v>
      </c>
      <c r="F38" s="555">
        <v>6088</v>
      </c>
      <c r="G38" s="554">
        <v>599874</v>
      </c>
      <c r="H38" s="555">
        <v>797217</v>
      </c>
      <c r="I38" s="554">
        <v>358623</v>
      </c>
      <c r="J38" s="555">
        <v>454167</v>
      </c>
      <c r="K38" s="554">
        <v>220393</v>
      </c>
      <c r="L38" s="555">
        <v>227816</v>
      </c>
      <c r="M38" s="554">
        <v>0</v>
      </c>
      <c r="N38" s="555">
        <v>0</v>
      </c>
      <c r="O38" s="556">
        <v>1464791</v>
      </c>
      <c r="P38" s="563">
        <v>1825130</v>
      </c>
    </row>
    <row r="39" spans="1:175">
      <c r="A39" s="390"/>
      <c r="B39" s="391" t="s">
        <v>337</v>
      </c>
      <c r="C39" s="554">
        <v>19</v>
      </c>
      <c r="D39" s="555">
        <v>19</v>
      </c>
      <c r="E39" s="554">
        <v>56</v>
      </c>
      <c r="F39" s="555">
        <v>78</v>
      </c>
      <c r="G39" s="554">
        <v>13031</v>
      </c>
      <c r="H39" s="555">
        <v>15702</v>
      </c>
      <c r="I39" s="554">
        <v>6156</v>
      </c>
      <c r="J39" s="555">
        <v>4792</v>
      </c>
      <c r="K39" s="554">
        <v>34404</v>
      </c>
      <c r="L39" s="555">
        <v>30904</v>
      </c>
      <c r="M39" s="554">
        <v>0</v>
      </c>
      <c r="N39" s="555">
        <v>0</v>
      </c>
      <c r="O39" s="556">
        <v>53666</v>
      </c>
      <c r="P39" s="563">
        <v>51495</v>
      </c>
    </row>
    <row r="40" spans="1:175">
      <c r="A40" s="390"/>
      <c r="B40" s="391" t="s">
        <v>243</v>
      </c>
      <c r="C40" s="554">
        <v>79230</v>
      </c>
      <c r="D40" s="555">
        <v>46970</v>
      </c>
      <c r="E40" s="554">
        <v>572615</v>
      </c>
      <c r="F40" s="555">
        <v>527729</v>
      </c>
      <c r="G40" s="554">
        <v>2320439</v>
      </c>
      <c r="H40" s="555">
        <v>2758445</v>
      </c>
      <c r="I40" s="554">
        <v>672347</v>
      </c>
      <c r="J40" s="555">
        <v>492040</v>
      </c>
      <c r="K40" s="554">
        <v>175579</v>
      </c>
      <c r="L40" s="555">
        <v>207027</v>
      </c>
      <c r="M40" s="554">
        <v>549</v>
      </c>
      <c r="N40" s="555">
        <v>61365</v>
      </c>
      <c r="O40" s="556">
        <v>3820759</v>
      </c>
      <c r="P40" s="563">
        <v>4093576</v>
      </c>
    </row>
    <row r="41" spans="1:175">
      <c r="A41" s="390"/>
      <c r="B41" s="391" t="s">
        <v>244</v>
      </c>
      <c r="C41" s="554">
        <v>389799</v>
      </c>
      <c r="D41" s="555">
        <v>208628</v>
      </c>
      <c r="E41" s="554">
        <v>32158</v>
      </c>
      <c r="F41" s="555">
        <v>31787</v>
      </c>
      <c r="G41" s="554">
        <v>627741</v>
      </c>
      <c r="H41" s="555">
        <v>337202</v>
      </c>
      <c r="I41" s="554">
        <v>267868</v>
      </c>
      <c r="J41" s="555">
        <v>72213</v>
      </c>
      <c r="K41" s="554">
        <v>71275</v>
      </c>
      <c r="L41" s="555">
        <v>42577</v>
      </c>
      <c r="M41" s="554">
        <v>-648963</v>
      </c>
      <c r="N41" s="555">
        <v>-95285</v>
      </c>
      <c r="O41" s="556">
        <v>739878</v>
      </c>
      <c r="P41" s="563">
        <v>597122</v>
      </c>
    </row>
    <row r="42" spans="1:175">
      <c r="A42" s="390"/>
      <c r="B42" s="391" t="s">
        <v>245</v>
      </c>
      <c r="C42" s="554">
        <v>0</v>
      </c>
      <c r="D42" s="555">
        <v>0</v>
      </c>
      <c r="E42" s="554">
        <v>43061</v>
      </c>
      <c r="F42" s="555">
        <v>45167</v>
      </c>
      <c r="G42" s="554">
        <v>106501</v>
      </c>
      <c r="H42" s="555">
        <v>77844</v>
      </c>
      <c r="I42" s="554">
        <v>31174</v>
      </c>
      <c r="J42" s="555">
        <v>40176</v>
      </c>
      <c r="K42" s="554">
        <v>56703</v>
      </c>
      <c r="L42" s="555">
        <v>57238</v>
      </c>
      <c r="M42" s="554">
        <v>0</v>
      </c>
      <c r="N42" s="555">
        <v>0</v>
      </c>
      <c r="O42" s="556">
        <v>237439</v>
      </c>
      <c r="P42" s="563">
        <v>220425</v>
      </c>
    </row>
    <row r="43" spans="1:175" ht="14.25" customHeight="1">
      <c r="A43" s="390"/>
      <c r="B43" s="391" t="s">
        <v>246</v>
      </c>
      <c r="C43" s="554">
        <v>0</v>
      </c>
      <c r="D43" s="555">
        <v>0</v>
      </c>
      <c r="E43" s="554">
        <v>35955</v>
      </c>
      <c r="F43" s="555">
        <v>44383</v>
      </c>
      <c r="G43" s="554">
        <v>1030</v>
      </c>
      <c r="H43" s="555">
        <v>33986</v>
      </c>
      <c r="I43" s="554">
        <v>110550</v>
      </c>
      <c r="J43" s="555">
        <v>110724</v>
      </c>
      <c r="K43" s="554">
        <v>13527</v>
      </c>
      <c r="L43" s="555">
        <v>33777</v>
      </c>
      <c r="M43" s="554">
        <v>0</v>
      </c>
      <c r="N43" s="555">
        <v>0</v>
      </c>
      <c r="O43" s="556">
        <v>161062</v>
      </c>
      <c r="P43" s="563">
        <v>222870</v>
      </c>
    </row>
    <row r="44" spans="1:175">
      <c r="A44" s="390"/>
      <c r="B44" s="391" t="s">
        <v>247</v>
      </c>
      <c r="C44" s="554">
        <v>0</v>
      </c>
      <c r="D44" s="555">
        <v>0</v>
      </c>
      <c r="E44" s="554">
        <v>0</v>
      </c>
      <c r="F44" s="555">
        <v>0</v>
      </c>
      <c r="G44" s="554">
        <v>0</v>
      </c>
      <c r="H44" s="555">
        <v>0</v>
      </c>
      <c r="I44" s="554">
        <v>0</v>
      </c>
      <c r="J44" s="555">
        <v>0</v>
      </c>
      <c r="K44" s="554">
        <v>0</v>
      </c>
      <c r="L44" s="555">
        <v>0</v>
      </c>
      <c r="M44" s="554">
        <v>0</v>
      </c>
      <c r="N44" s="555">
        <v>0</v>
      </c>
      <c r="O44" s="556">
        <v>0</v>
      </c>
      <c r="P44" s="563">
        <v>0</v>
      </c>
    </row>
    <row r="45" spans="1:175">
      <c r="A45" s="390"/>
      <c r="B45" s="391" t="s">
        <v>248</v>
      </c>
      <c r="C45" s="554">
        <v>1798</v>
      </c>
      <c r="D45" s="555">
        <v>369</v>
      </c>
      <c r="E45" s="554">
        <v>28974</v>
      </c>
      <c r="F45" s="555">
        <v>33785</v>
      </c>
      <c r="G45" s="554">
        <v>150982</v>
      </c>
      <c r="H45" s="555">
        <v>172343</v>
      </c>
      <c r="I45" s="554">
        <v>24943</v>
      </c>
      <c r="J45" s="555">
        <v>31914</v>
      </c>
      <c r="K45" s="554">
        <v>26555</v>
      </c>
      <c r="L45" s="555">
        <v>28193</v>
      </c>
      <c r="M45" s="554">
        <v>0</v>
      </c>
      <c r="N45" s="555">
        <v>0</v>
      </c>
      <c r="O45" s="556">
        <v>233252</v>
      </c>
      <c r="P45" s="563">
        <v>266604</v>
      </c>
    </row>
    <row r="46" spans="1:175">
      <c r="A46" s="414"/>
      <c r="B46" s="414"/>
      <c r="C46" s="558"/>
      <c r="D46" s="558"/>
      <c r="E46" s="558"/>
      <c r="F46" s="558"/>
      <c r="G46" s="558"/>
      <c r="H46" s="558"/>
      <c r="I46" s="558"/>
      <c r="J46" s="558"/>
      <c r="K46" s="558"/>
      <c r="L46" s="558"/>
      <c r="M46" s="558"/>
      <c r="N46" s="558"/>
      <c r="O46" s="558"/>
      <c r="P46" s="558"/>
    </row>
    <row r="47" spans="1:175" ht="25.5">
      <c r="A47" s="390"/>
      <c r="B47" s="399" t="s">
        <v>249</v>
      </c>
      <c r="C47" s="554">
        <v>0</v>
      </c>
      <c r="D47" s="555">
        <v>0</v>
      </c>
      <c r="E47" s="554">
        <v>0</v>
      </c>
      <c r="F47" s="562">
        <v>0</v>
      </c>
      <c r="G47" s="554">
        <v>0</v>
      </c>
      <c r="H47" s="562">
        <v>0</v>
      </c>
      <c r="I47" s="554">
        <v>0</v>
      </c>
      <c r="J47" s="562">
        <v>0</v>
      </c>
      <c r="K47" s="554">
        <v>0</v>
      </c>
      <c r="L47" s="562">
        <v>0</v>
      </c>
      <c r="M47" s="554">
        <v>0</v>
      </c>
      <c r="N47" s="555">
        <v>0</v>
      </c>
      <c r="O47" s="556">
        <v>0</v>
      </c>
      <c r="P47" s="563">
        <v>0</v>
      </c>
    </row>
    <row r="48" spans="1:175">
      <c r="A48" s="414"/>
      <c r="B48" s="414"/>
      <c r="C48" s="558"/>
      <c r="D48" s="558"/>
      <c r="E48" s="558"/>
      <c r="F48" s="558"/>
      <c r="G48" s="558"/>
      <c r="H48" s="558"/>
      <c r="I48" s="558"/>
      <c r="J48" s="558"/>
      <c r="K48" s="558"/>
      <c r="L48" s="558"/>
      <c r="M48" s="558"/>
      <c r="N48" s="558"/>
      <c r="O48" s="558"/>
      <c r="P48" s="558"/>
    </row>
    <row r="49" spans="1:175" s="413" customFormat="1">
      <c r="A49" s="387" t="s">
        <v>292</v>
      </c>
      <c r="B49" s="388"/>
      <c r="C49" s="554">
        <v>598450</v>
      </c>
      <c r="D49" s="561">
        <v>597203</v>
      </c>
      <c r="E49" s="554">
        <v>467199</v>
      </c>
      <c r="F49" s="560">
        <v>509899</v>
      </c>
      <c r="G49" s="554">
        <v>5919567</v>
      </c>
      <c r="H49" s="560">
        <v>6168982</v>
      </c>
      <c r="I49" s="554">
        <v>1347551</v>
      </c>
      <c r="J49" s="560">
        <v>1537229</v>
      </c>
      <c r="K49" s="554">
        <v>708579</v>
      </c>
      <c r="L49" s="560">
        <v>734467</v>
      </c>
      <c r="M49" s="554">
        <v>0</v>
      </c>
      <c r="N49" s="560">
        <v>-225107</v>
      </c>
      <c r="O49" s="556">
        <v>9041346</v>
      </c>
      <c r="P49" s="563">
        <v>9322673</v>
      </c>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5"/>
      <c r="BR49" s="235"/>
      <c r="BS49" s="235"/>
      <c r="BT49" s="235"/>
      <c r="BU49" s="235"/>
      <c r="BV49" s="235"/>
      <c r="BW49" s="235"/>
      <c r="BX49" s="235"/>
      <c r="BY49" s="235"/>
      <c r="BZ49" s="235"/>
      <c r="CA49" s="235"/>
      <c r="CB49" s="235"/>
      <c r="CC49" s="235"/>
      <c r="CD49" s="235"/>
      <c r="CE49" s="235"/>
      <c r="CF49" s="235"/>
      <c r="CG49" s="235"/>
      <c r="CH49" s="235"/>
      <c r="CI49" s="235"/>
      <c r="CJ49" s="235"/>
      <c r="CK49" s="235"/>
      <c r="CL49" s="235"/>
      <c r="CM49" s="235"/>
      <c r="CN49" s="235"/>
      <c r="CO49" s="235"/>
      <c r="CP49" s="235"/>
      <c r="CQ49" s="235"/>
      <c r="CR49" s="235"/>
      <c r="CS49" s="235"/>
      <c r="CT49" s="235"/>
      <c r="CU49" s="235"/>
      <c r="CV49" s="235"/>
      <c r="CW49" s="235"/>
      <c r="CX49" s="235"/>
      <c r="CY49" s="235"/>
      <c r="CZ49" s="235"/>
      <c r="DA49" s="235"/>
      <c r="DB49" s="235"/>
      <c r="DC49" s="235"/>
      <c r="DD49" s="235"/>
      <c r="DE49" s="235"/>
      <c r="DF49" s="235"/>
      <c r="DG49" s="235"/>
      <c r="DH49" s="235"/>
      <c r="DI49" s="235"/>
      <c r="DJ49" s="235"/>
      <c r="DK49" s="235"/>
      <c r="DL49" s="235"/>
      <c r="DM49" s="235"/>
      <c r="DN49" s="235"/>
      <c r="DO49" s="235"/>
      <c r="DP49" s="235"/>
      <c r="DQ49" s="235"/>
      <c r="DR49" s="235"/>
      <c r="DS49" s="235"/>
      <c r="DT49" s="235"/>
      <c r="DU49" s="235"/>
      <c r="DV49" s="235"/>
      <c r="DW49" s="235"/>
      <c r="DX49" s="235"/>
      <c r="DY49" s="235"/>
      <c r="DZ49" s="235"/>
      <c r="EA49" s="235"/>
      <c r="EB49" s="235"/>
      <c r="EC49" s="235"/>
      <c r="ED49" s="235"/>
      <c r="EE49" s="235"/>
      <c r="EF49" s="235"/>
      <c r="EG49" s="235"/>
      <c r="EH49" s="235"/>
      <c r="EI49" s="235"/>
      <c r="EJ49" s="235"/>
      <c r="EK49" s="235"/>
      <c r="EL49" s="235"/>
      <c r="EM49" s="235"/>
      <c r="EN49" s="235"/>
      <c r="EO49" s="235"/>
      <c r="EP49" s="235"/>
      <c r="EQ49" s="235"/>
      <c r="ER49" s="235"/>
      <c r="ES49" s="235"/>
      <c r="ET49" s="235"/>
      <c r="EU49" s="235"/>
      <c r="EV49" s="235"/>
      <c r="EW49" s="235"/>
      <c r="EX49" s="235"/>
      <c r="EY49" s="235"/>
      <c r="EZ49" s="235"/>
      <c r="FA49" s="235"/>
      <c r="FB49" s="235"/>
      <c r="FC49" s="235"/>
      <c r="FD49" s="235"/>
      <c r="FE49" s="235"/>
      <c r="FF49" s="235"/>
      <c r="FG49" s="235"/>
      <c r="FH49" s="235"/>
      <c r="FI49" s="235"/>
      <c r="FJ49" s="235"/>
      <c r="FK49" s="235"/>
      <c r="FL49" s="235"/>
      <c r="FM49" s="235"/>
      <c r="FN49" s="235"/>
      <c r="FO49" s="235"/>
      <c r="FP49" s="235"/>
      <c r="FQ49" s="235"/>
      <c r="FR49" s="235"/>
      <c r="FS49" s="235"/>
    </row>
    <row r="50" spans="1:175">
      <c r="A50" s="390"/>
      <c r="B50" s="391" t="s">
        <v>242</v>
      </c>
      <c r="C50" s="554">
        <v>592211</v>
      </c>
      <c r="D50" s="555">
        <v>591722</v>
      </c>
      <c r="E50" s="554">
        <v>41182</v>
      </c>
      <c r="F50" s="555">
        <v>40785</v>
      </c>
      <c r="G50" s="554">
        <v>1484088</v>
      </c>
      <c r="H50" s="555">
        <v>1539623</v>
      </c>
      <c r="I50" s="554">
        <v>1081622</v>
      </c>
      <c r="J50" s="555">
        <v>1251199</v>
      </c>
      <c r="K50" s="554">
        <v>398617</v>
      </c>
      <c r="L50" s="555">
        <v>414377</v>
      </c>
      <c r="M50" s="554">
        <v>0</v>
      </c>
      <c r="N50" s="555">
        <v>0</v>
      </c>
      <c r="O50" s="556">
        <v>3597720</v>
      </c>
      <c r="P50" s="563">
        <v>3837706</v>
      </c>
    </row>
    <row r="51" spans="1:175">
      <c r="A51" s="390"/>
      <c r="B51" s="391" t="s">
        <v>338</v>
      </c>
      <c r="C51" s="554">
        <v>0</v>
      </c>
      <c r="D51" s="555">
        <v>0</v>
      </c>
      <c r="E51" s="554">
        <v>41</v>
      </c>
      <c r="F51" s="555">
        <v>45</v>
      </c>
      <c r="G51" s="554">
        <v>29571</v>
      </c>
      <c r="H51" s="555">
        <v>35901</v>
      </c>
      <c r="I51" s="554">
        <v>18972</v>
      </c>
      <c r="J51" s="555">
        <v>15639</v>
      </c>
      <c r="K51" s="554">
        <v>35296</v>
      </c>
      <c r="L51" s="555">
        <v>39485</v>
      </c>
      <c r="M51" s="554">
        <v>0</v>
      </c>
      <c r="N51" s="555">
        <v>0</v>
      </c>
      <c r="O51" s="556">
        <v>83880</v>
      </c>
      <c r="P51" s="563">
        <v>91070</v>
      </c>
    </row>
    <row r="52" spans="1:175">
      <c r="A52" s="390"/>
      <c r="B52" s="391" t="s">
        <v>243</v>
      </c>
      <c r="C52" s="554">
        <v>0</v>
      </c>
      <c r="D52" s="555">
        <v>0</v>
      </c>
      <c r="E52" s="554">
        <v>80792</v>
      </c>
      <c r="F52" s="555">
        <v>86559</v>
      </c>
      <c r="G52" s="554">
        <v>2051071</v>
      </c>
      <c r="H52" s="555">
        <v>1962061</v>
      </c>
      <c r="I52" s="554">
        <v>1140</v>
      </c>
      <c r="J52" s="555">
        <v>1136</v>
      </c>
      <c r="K52" s="554">
        <v>11270</v>
      </c>
      <c r="L52" s="555">
        <v>11719</v>
      </c>
      <c r="M52" s="554">
        <v>0</v>
      </c>
      <c r="N52" s="555">
        <v>0</v>
      </c>
      <c r="O52" s="556">
        <v>2144273</v>
      </c>
      <c r="P52" s="563">
        <v>2061475</v>
      </c>
    </row>
    <row r="53" spans="1:175">
      <c r="A53" s="390"/>
      <c r="B53" s="391" t="s">
        <v>250</v>
      </c>
      <c r="C53" s="554">
        <v>0</v>
      </c>
      <c r="D53" s="555">
        <v>0</v>
      </c>
      <c r="E53" s="554">
        <v>0</v>
      </c>
      <c r="F53" s="555">
        <v>0</v>
      </c>
      <c r="G53" s="554">
        <v>320541</v>
      </c>
      <c r="H53" s="555">
        <v>369498</v>
      </c>
      <c r="I53" s="554">
        <v>0</v>
      </c>
      <c r="J53" s="555">
        <v>0</v>
      </c>
      <c r="K53" s="554">
        <v>65</v>
      </c>
      <c r="L53" s="555">
        <v>0</v>
      </c>
      <c r="M53" s="554">
        <v>0</v>
      </c>
      <c r="N53" s="555">
        <v>-225107</v>
      </c>
      <c r="O53" s="556">
        <v>320606</v>
      </c>
      <c r="P53" s="563">
        <v>144391</v>
      </c>
    </row>
    <row r="54" spans="1:175">
      <c r="A54" s="390"/>
      <c r="B54" s="391" t="s">
        <v>251</v>
      </c>
      <c r="C54" s="554">
        <v>0</v>
      </c>
      <c r="D54" s="555">
        <v>0</v>
      </c>
      <c r="E54" s="554">
        <v>19016</v>
      </c>
      <c r="F54" s="555">
        <v>19760</v>
      </c>
      <c r="G54" s="554">
        <v>651666</v>
      </c>
      <c r="H54" s="555">
        <v>714757</v>
      </c>
      <c r="I54" s="554">
        <v>67906</v>
      </c>
      <c r="J54" s="555">
        <v>78504</v>
      </c>
      <c r="K54" s="554">
        <v>20266</v>
      </c>
      <c r="L54" s="555">
        <v>20879</v>
      </c>
      <c r="M54" s="554">
        <v>0</v>
      </c>
      <c r="N54" s="555">
        <v>0</v>
      </c>
      <c r="O54" s="556">
        <v>758854</v>
      </c>
      <c r="P54" s="563">
        <v>833900</v>
      </c>
    </row>
    <row r="55" spans="1:175">
      <c r="A55" s="390"/>
      <c r="B55" s="391" t="s">
        <v>252</v>
      </c>
      <c r="C55" s="554">
        <v>3234</v>
      </c>
      <c r="D55" s="555">
        <v>2521</v>
      </c>
      <c r="E55" s="554">
        <v>253446</v>
      </c>
      <c r="F55" s="555">
        <v>286936</v>
      </c>
      <c r="G55" s="554">
        <v>38781</v>
      </c>
      <c r="H55" s="555">
        <v>40030</v>
      </c>
      <c r="I55" s="554">
        <v>62729</v>
      </c>
      <c r="J55" s="555">
        <v>63683</v>
      </c>
      <c r="K55" s="554">
        <v>216581</v>
      </c>
      <c r="L55" s="555">
        <v>219783</v>
      </c>
      <c r="M55" s="554">
        <v>0</v>
      </c>
      <c r="N55" s="555">
        <v>0</v>
      </c>
      <c r="O55" s="556">
        <v>574771</v>
      </c>
      <c r="P55" s="563">
        <v>612953</v>
      </c>
    </row>
    <row r="56" spans="1:175">
      <c r="A56" s="390"/>
      <c r="B56" s="391" t="s">
        <v>253</v>
      </c>
      <c r="C56" s="554">
        <v>3005</v>
      </c>
      <c r="D56" s="555">
        <v>2960</v>
      </c>
      <c r="E56" s="554">
        <v>14017</v>
      </c>
      <c r="F56" s="555">
        <v>13920</v>
      </c>
      <c r="G56" s="554">
        <v>1320656</v>
      </c>
      <c r="H56" s="555">
        <v>1476884</v>
      </c>
      <c r="I56" s="554">
        <v>113716</v>
      </c>
      <c r="J56" s="555">
        <v>124248</v>
      </c>
      <c r="K56" s="554">
        <v>5575</v>
      </c>
      <c r="L56" s="555">
        <v>6205</v>
      </c>
      <c r="M56" s="554">
        <v>0</v>
      </c>
      <c r="N56" s="555">
        <v>0</v>
      </c>
      <c r="O56" s="556">
        <v>1456969</v>
      </c>
      <c r="P56" s="563">
        <v>1624217</v>
      </c>
    </row>
    <row r="57" spans="1:175">
      <c r="A57" s="390"/>
      <c r="B57" s="391" t="s">
        <v>254</v>
      </c>
      <c r="C57" s="554">
        <v>0</v>
      </c>
      <c r="D57" s="555">
        <v>0</v>
      </c>
      <c r="E57" s="554">
        <v>58705</v>
      </c>
      <c r="F57" s="555">
        <v>61894</v>
      </c>
      <c r="G57" s="554">
        <v>23193</v>
      </c>
      <c r="H57" s="555">
        <v>30228</v>
      </c>
      <c r="I57" s="554">
        <v>1466</v>
      </c>
      <c r="J57" s="555">
        <v>2820</v>
      </c>
      <c r="K57" s="554">
        <v>20909</v>
      </c>
      <c r="L57" s="555">
        <v>22019</v>
      </c>
      <c r="M57" s="554">
        <v>0</v>
      </c>
      <c r="N57" s="555">
        <v>0</v>
      </c>
      <c r="O57" s="556">
        <v>104273</v>
      </c>
      <c r="P57" s="563">
        <v>116961</v>
      </c>
    </row>
    <row r="58" spans="1:175">
      <c r="A58" s="414"/>
      <c r="B58" s="414"/>
      <c r="C58" s="414"/>
      <c r="D58" s="414"/>
      <c r="E58" s="558"/>
      <c r="F58" s="558"/>
      <c r="G58" s="558"/>
      <c r="H58" s="558"/>
      <c r="I58" s="558"/>
      <c r="J58" s="558"/>
      <c r="K58" s="558"/>
      <c r="L58" s="558"/>
      <c r="M58" s="558"/>
      <c r="N58" s="558"/>
      <c r="O58" s="558"/>
      <c r="P58" s="558"/>
    </row>
    <row r="59" spans="1:175" s="413" customFormat="1">
      <c r="A59" s="387" t="s">
        <v>293</v>
      </c>
      <c r="B59" s="388"/>
      <c r="C59" s="554">
        <v>9618239</v>
      </c>
      <c r="D59" s="561">
        <v>9529856</v>
      </c>
      <c r="E59" s="554">
        <v>1888983</v>
      </c>
      <c r="F59" s="560">
        <v>1872837</v>
      </c>
      <c r="G59" s="554">
        <v>4655289</v>
      </c>
      <c r="H59" s="560">
        <v>5151558</v>
      </c>
      <c r="I59" s="554">
        <v>1948720</v>
      </c>
      <c r="J59" s="560">
        <v>2505109</v>
      </c>
      <c r="K59" s="554">
        <v>1524205</v>
      </c>
      <c r="L59" s="560">
        <v>1567147</v>
      </c>
      <c r="M59" s="554">
        <v>-10152073</v>
      </c>
      <c r="N59" s="560">
        <v>-10292844</v>
      </c>
      <c r="O59" s="556">
        <v>9483363</v>
      </c>
      <c r="P59" s="563">
        <v>10333663</v>
      </c>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5"/>
      <c r="BR59" s="235"/>
      <c r="BS59" s="235"/>
      <c r="BT59" s="235"/>
      <c r="BU59" s="235"/>
      <c r="BV59" s="235"/>
      <c r="BW59" s="235"/>
      <c r="BX59" s="235"/>
      <c r="BY59" s="235"/>
      <c r="BZ59" s="235"/>
      <c r="CA59" s="235"/>
      <c r="CB59" s="235"/>
      <c r="CC59" s="235"/>
      <c r="CD59" s="235"/>
      <c r="CE59" s="235"/>
      <c r="CF59" s="235"/>
      <c r="CG59" s="235"/>
      <c r="CH59" s="235"/>
      <c r="CI59" s="235"/>
      <c r="CJ59" s="235"/>
      <c r="CK59" s="235"/>
      <c r="CL59" s="235"/>
      <c r="CM59" s="235"/>
      <c r="CN59" s="235"/>
      <c r="CO59" s="235"/>
      <c r="CP59" s="235"/>
      <c r="CQ59" s="235"/>
      <c r="CR59" s="235"/>
      <c r="CS59" s="235"/>
      <c r="CT59" s="235"/>
      <c r="CU59" s="235"/>
      <c r="CV59" s="235"/>
      <c r="CW59" s="235"/>
      <c r="CX59" s="235"/>
      <c r="CY59" s="235"/>
      <c r="CZ59" s="235"/>
      <c r="DA59" s="235"/>
      <c r="DB59" s="235"/>
      <c r="DC59" s="235"/>
      <c r="DD59" s="235"/>
      <c r="DE59" s="235"/>
      <c r="DF59" s="235"/>
      <c r="DG59" s="235"/>
      <c r="DH59" s="235"/>
      <c r="DI59" s="235"/>
      <c r="DJ59" s="235"/>
      <c r="DK59" s="235"/>
      <c r="DL59" s="235"/>
      <c r="DM59" s="235"/>
      <c r="DN59" s="235"/>
      <c r="DO59" s="235"/>
      <c r="DP59" s="235"/>
      <c r="DQ59" s="235"/>
      <c r="DR59" s="235"/>
      <c r="DS59" s="235"/>
      <c r="DT59" s="235"/>
      <c r="DU59" s="235"/>
      <c r="DV59" s="235"/>
      <c r="DW59" s="235"/>
      <c r="DX59" s="235"/>
      <c r="DY59" s="235"/>
      <c r="DZ59" s="235"/>
      <c r="EA59" s="235"/>
      <c r="EB59" s="235"/>
      <c r="EC59" s="235"/>
      <c r="ED59" s="235"/>
      <c r="EE59" s="235"/>
      <c r="EF59" s="235"/>
      <c r="EG59" s="235"/>
      <c r="EH59" s="235"/>
      <c r="EI59" s="235"/>
      <c r="EJ59" s="235"/>
      <c r="EK59" s="235"/>
      <c r="EL59" s="235"/>
      <c r="EM59" s="235"/>
      <c r="EN59" s="235"/>
      <c r="EO59" s="235"/>
      <c r="EP59" s="235"/>
      <c r="EQ59" s="235"/>
      <c r="ER59" s="235"/>
      <c r="ES59" s="235"/>
      <c r="ET59" s="235"/>
      <c r="EU59" s="235"/>
      <c r="EV59" s="235"/>
      <c r="EW59" s="235"/>
      <c r="EX59" s="235"/>
      <c r="EY59" s="235"/>
      <c r="EZ59" s="235"/>
      <c r="FA59" s="235"/>
      <c r="FB59" s="235"/>
      <c r="FC59" s="235"/>
      <c r="FD59" s="235"/>
      <c r="FE59" s="235"/>
      <c r="FF59" s="235"/>
      <c r="FG59" s="235"/>
      <c r="FH59" s="235"/>
      <c r="FI59" s="235"/>
      <c r="FJ59" s="235"/>
      <c r="FK59" s="235"/>
      <c r="FL59" s="235"/>
      <c r="FM59" s="235"/>
      <c r="FN59" s="235"/>
      <c r="FO59" s="235"/>
      <c r="FP59" s="235"/>
      <c r="FQ59" s="235"/>
      <c r="FR59" s="235"/>
      <c r="FS59" s="235"/>
    </row>
    <row r="60" spans="1:175">
      <c r="A60" s="390" t="s">
        <v>294</v>
      </c>
      <c r="B60" s="391"/>
      <c r="C60" s="554">
        <v>9618239</v>
      </c>
      <c r="D60" s="560">
        <v>9529856</v>
      </c>
      <c r="E60" s="554">
        <v>1888983</v>
      </c>
      <c r="F60" s="560">
        <v>1872837</v>
      </c>
      <c r="G60" s="554">
        <v>4655289</v>
      </c>
      <c r="H60" s="560">
        <v>5151558</v>
      </c>
      <c r="I60" s="554">
        <v>1948720</v>
      </c>
      <c r="J60" s="560">
        <v>2505109</v>
      </c>
      <c r="K60" s="554">
        <v>1524205</v>
      </c>
      <c r="L60" s="560">
        <v>1567147</v>
      </c>
      <c r="M60" s="554">
        <v>-10152073</v>
      </c>
      <c r="N60" s="560">
        <v>-10292844</v>
      </c>
      <c r="O60" s="556">
        <v>7562587</v>
      </c>
      <c r="P60" s="563">
        <v>8105859</v>
      </c>
    </row>
    <row r="61" spans="1:175">
      <c r="A61" s="390"/>
      <c r="B61" s="391" t="s">
        <v>255</v>
      </c>
      <c r="C61" s="554">
        <v>9763079</v>
      </c>
      <c r="D61" s="555">
        <v>9763079</v>
      </c>
      <c r="E61" s="554">
        <v>970408</v>
      </c>
      <c r="F61" s="555">
        <v>953561</v>
      </c>
      <c r="G61" s="554">
        <v>3316445</v>
      </c>
      <c r="H61" s="555">
        <v>3695565</v>
      </c>
      <c r="I61" s="554">
        <v>179278</v>
      </c>
      <c r="J61" s="555">
        <v>195415</v>
      </c>
      <c r="K61" s="554">
        <v>1423250</v>
      </c>
      <c r="L61" s="555">
        <v>1483352</v>
      </c>
      <c r="M61" s="554">
        <v>-5889382</v>
      </c>
      <c r="N61" s="555">
        <v>-6327894</v>
      </c>
      <c r="O61" s="556">
        <v>9763078</v>
      </c>
      <c r="P61" s="563">
        <v>9763078</v>
      </c>
    </row>
    <row r="62" spans="1:175">
      <c r="A62" s="390"/>
      <c r="B62" s="391" t="s">
        <v>256</v>
      </c>
      <c r="C62" s="554">
        <v>3097046</v>
      </c>
      <c r="D62" s="555">
        <v>3008390</v>
      </c>
      <c r="E62" s="554">
        <v>-167849</v>
      </c>
      <c r="F62" s="555">
        <v>-121454</v>
      </c>
      <c r="G62" s="554">
        <v>170249</v>
      </c>
      <c r="H62" s="555">
        <v>197561</v>
      </c>
      <c r="I62" s="554">
        <v>596738</v>
      </c>
      <c r="J62" s="555">
        <v>972249</v>
      </c>
      <c r="K62" s="554">
        <v>283336</v>
      </c>
      <c r="L62" s="555">
        <v>272808</v>
      </c>
      <c r="M62" s="554">
        <v>1619458</v>
      </c>
      <c r="N62" s="555">
        <v>1086144</v>
      </c>
      <c r="O62" s="556">
        <v>5598978</v>
      </c>
      <c r="P62" s="563">
        <v>5415698</v>
      </c>
    </row>
    <row r="63" spans="1:175">
      <c r="A63" s="390"/>
      <c r="B63" s="391" t="s">
        <v>257</v>
      </c>
      <c r="C63" s="554">
        <v>0</v>
      </c>
      <c r="D63" s="555">
        <v>0</v>
      </c>
      <c r="E63" s="554">
        <v>0</v>
      </c>
      <c r="F63" s="555">
        <v>0</v>
      </c>
      <c r="G63" s="554">
        <v>517781</v>
      </c>
      <c r="H63" s="555">
        <v>575327</v>
      </c>
      <c r="I63" s="554">
        <v>81450</v>
      </c>
      <c r="J63" s="555">
        <v>88781</v>
      </c>
      <c r="K63" s="554">
        <v>1546</v>
      </c>
      <c r="L63" s="555">
        <v>1612</v>
      </c>
      <c r="M63" s="554">
        <v>-600777</v>
      </c>
      <c r="N63" s="555">
        <v>-665720</v>
      </c>
      <c r="O63" s="556">
        <v>0</v>
      </c>
      <c r="P63" s="563">
        <v>0</v>
      </c>
    </row>
    <row r="64" spans="1:175">
      <c r="A64" s="390"/>
      <c r="B64" s="391" t="s">
        <v>258</v>
      </c>
      <c r="C64" s="554">
        <v>-272</v>
      </c>
      <c r="D64" s="555">
        <v>0</v>
      </c>
      <c r="E64" s="554">
        <v>0</v>
      </c>
      <c r="F64" s="555">
        <v>0</v>
      </c>
      <c r="G64" s="554">
        <v>-19237</v>
      </c>
      <c r="H64" s="555">
        <v>-21375</v>
      </c>
      <c r="I64" s="554">
        <v>0</v>
      </c>
      <c r="J64" s="555">
        <v>0</v>
      </c>
      <c r="K64" s="554">
        <v>0</v>
      </c>
      <c r="L64" s="555">
        <v>0</v>
      </c>
      <c r="M64" s="554">
        <v>19237</v>
      </c>
      <c r="N64" s="555">
        <v>21375</v>
      </c>
      <c r="O64" s="556">
        <v>-272</v>
      </c>
      <c r="P64" s="563">
        <v>0</v>
      </c>
    </row>
    <row r="65" spans="1:175">
      <c r="A65" s="390"/>
      <c r="B65" s="391" t="s">
        <v>259</v>
      </c>
      <c r="C65" s="554">
        <v>0</v>
      </c>
      <c r="D65" s="555">
        <v>0</v>
      </c>
      <c r="E65" s="554">
        <v>0</v>
      </c>
      <c r="F65" s="555">
        <v>0</v>
      </c>
      <c r="G65" s="554">
        <v>0</v>
      </c>
      <c r="H65" s="555">
        <v>0</v>
      </c>
      <c r="I65" s="554">
        <v>0</v>
      </c>
      <c r="J65" s="555">
        <v>0</v>
      </c>
      <c r="K65" s="554">
        <v>0</v>
      </c>
      <c r="L65" s="555">
        <v>0</v>
      </c>
      <c r="M65" s="554">
        <v>0</v>
      </c>
      <c r="N65" s="555">
        <v>0</v>
      </c>
      <c r="O65" s="556">
        <v>0</v>
      </c>
      <c r="P65" s="563">
        <v>0</v>
      </c>
    </row>
    <row r="66" spans="1:175">
      <c r="A66" s="390"/>
      <c r="B66" s="391" t="s">
        <v>260</v>
      </c>
      <c r="C66" s="554">
        <v>-3241614</v>
      </c>
      <c r="D66" s="555">
        <v>-3241613</v>
      </c>
      <c r="E66" s="554">
        <v>1086424</v>
      </c>
      <c r="F66" s="555">
        <v>1040730</v>
      </c>
      <c r="G66" s="554">
        <v>670051</v>
      </c>
      <c r="H66" s="555">
        <v>704480</v>
      </c>
      <c r="I66" s="554">
        <v>1091254</v>
      </c>
      <c r="J66" s="555">
        <v>1248664</v>
      </c>
      <c r="K66" s="554">
        <v>-183927</v>
      </c>
      <c r="L66" s="555">
        <v>-190625</v>
      </c>
      <c r="M66" s="554">
        <v>-5300609</v>
      </c>
      <c r="N66" s="555">
        <v>-4406749</v>
      </c>
      <c r="O66" s="556">
        <v>-7799197</v>
      </c>
      <c r="P66" s="563">
        <v>-7072917</v>
      </c>
    </row>
    <row r="67" spans="1:175">
      <c r="A67" s="414"/>
      <c r="B67" s="414"/>
      <c r="C67" s="558"/>
      <c r="D67" s="558"/>
      <c r="E67" s="558"/>
      <c r="F67" s="558"/>
      <c r="G67" s="558"/>
      <c r="H67" s="558"/>
      <c r="I67" s="558"/>
      <c r="J67" s="558"/>
      <c r="K67" s="558"/>
      <c r="L67" s="558"/>
      <c r="M67" s="558"/>
      <c r="N67" s="558"/>
      <c r="O67" s="558"/>
      <c r="P67" s="558"/>
      <c r="Q67" s="414"/>
    </row>
    <row r="68" spans="1:175" s="413" customFormat="1">
      <c r="A68" s="387" t="s">
        <v>295</v>
      </c>
      <c r="B68" s="388"/>
      <c r="C68" s="554">
        <v>0</v>
      </c>
      <c r="D68" s="562">
        <v>0</v>
      </c>
      <c r="E68" s="554">
        <v>0</v>
      </c>
      <c r="F68" s="562">
        <v>0</v>
      </c>
      <c r="G68" s="554">
        <v>0</v>
      </c>
      <c r="H68" s="562">
        <v>0</v>
      </c>
      <c r="I68" s="554">
        <v>0</v>
      </c>
      <c r="J68" s="562">
        <v>0</v>
      </c>
      <c r="K68" s="554">
        <v>0</v>
      </c>
      <c r="L68" s="562">
        <v>0</v>
      </c>
      <c r="M68" s="554">
        <v>0</v>
      </c>
      <c r="N68" s="562">
        <v>0</v>
      </c>
      <c r="O68" s="556">
        <v>1920776</v>
      </c>
      <c r="P68" s="563">
        <v>2227804</v>
      </c>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5"/>
      <c r="AT68" s="235"/>
      <c r="AU68" s="235"/>
      <c r="AV68" s="235"/>
      <c r="AW68" s="235"/>
      <c r="AX68" s="235"/>
      <c r="AY68" s="235"/>
      <c r="AZ68" s="235"/>
      <c r="BA68" s="235"/>
      <c r="BB68" s="235"/>
      <c r="BC68" s="235"/>
      <c r="BD68" s="235"/>
      <c r="BE68" s="235"/>
      <c r="BF68" s="235"/>
      <c r="BG68" s="235"/>
      <c r="BH68" s="235"/>
      <c r="BI68" s="235"/>
      <c r="BJ68" s="235"/>
      <c r="BK68" s="235"/>
      <c r="BL68" s="235"/>
      <c r="BM68" s="235"/>
      <c r="BN68" s="235"/>
      <c r="BO68" s="235"/>
      <c r="BP68" s="235"/>
      <c r="BQ68" s="235"/>
      <c r="BR68" s="235"/>
      <c r="BS68" s="235"/>
      <c r="BT68" s="235"/>
      <c r="BU68" s="235"/>
      <c r="BV68" s="235"/>
      <c r="BW68" s="235"/>
      <c r="BX68" s="235"/>
      <c r="BY68" s="235"/>
      <c r="BZ68" s="235"/>
      <c r="CA68" s="235"/>
      <c r="CB68" s="235"/>
      <c r="CC68" s="235"/>
      <c r="CD68" s="235"/>
      <c r="CE68" s="235"/>
      <c r="CF68" s="235"/>
      <c r="CG68" s="235"/>
      <c r="CH68" s="235"/>
      <c r="CI68" s="235"/>
      <c r="CJ68" s="235"/>
      <c r="CK68" s="235"/>
      <c r="CL68" s="235"/>
      <c r="CM68" s="235"/>
      <c r="CN68" s="235"/>
      <c r="CO68" s="235"/>
      <c r="CP68" s="235"/>
      <c r="CQ68" s="235"/>
      <c r="CR68" s="235"/>
      <c r="CS68" s="235"/>
      <c r="CT68" s="235"/>
      <c r="CU68" s="235"/>
      <c r="CV68" s="235"/>
      <c r="CW68" s="235"/>
      <c r="CX68" s="235"/>
      <c r="CY68" s="235"/>
      <c r="CZ68" s="235"/>
      <c r="DA68" s="235"/>
      <c r="DB68" s="235"/>
      <c r="DC68" s="235"/>
      <c r="DD68" s="235"/>
      <c r="DE68" s="235"/>
      <c r="DF68" s="235"/>
      <c r="DG68" s="235"/>
      <c r="DH68" s="235"/>
      <c r="DI68" s="235"/>
      <c r="DJ68" s="235"/>
      <c r="DK68" s="235"/>
      <c r="DL68" s="235"/>
      <c r="DM68" s="235"/>
      <c r="DN68" s="235"/>
      <c r="DO68" s="235"/>
      <c r="DP68" s="235"/>
      <c r="DQ68" s="235"/>
      <c r="DR68" s="235"/>
      <c r="DS68" s="235"/>
      <c r="DT68" s="235"/>
      <c r="DU68" s="235"/>
      <c r="DV68" s="235"/>
      <c r="DW68" s="235"/>
      <c r="DX68" s="235"/>
      <c r="DY68" s="235"/>
      <c r="DZ68" s="235"/>
      <c r="EA68" s="235"/>
      <c r="EB68" s="235"/>
      <c r="EC68" s="235"/>
      <c r="ED68" s="235"/>
      <c r="EE68" s="235"/>
      <c r="EF68" s="235"/>
      <c r="EG68" s="235"/>
      <c r="EH68" s="235"/>
      <c r="EI68" s="235"/>
      <c r="EJ68" s="235"/>
      <c r="EK68" s="235"/>
      <c r="EL68" s="235"/>
      <c r="EM68" s="235"/>
      <c r="EN68" s="235"/>
      <c r="EO68" s="235"/>
      <c r="EP68" s="235"/>
      <c r="EQ68" s="235"/>
      <c r="ER68" s="235"/>
      <c r="ES68" s="235"/>
      <c r="ET68" s="235"/>
      <c r="EU68" s="235"/>
      <c r="EV68" s="235"/>
      <c r="EW68" s="235"/>
      <c r="EX68" s="235"/>
      <c r="EY68" s="235"/>
      <c r="EZ68" s="235"/>
      <c r="FA68" s="235"/>
      <c r="FB68" s="235"/>
      <c r="FC68" s="235"/>
      <c r="FD68" s="235"/>
      <c r="FE68" s="235"/>
      <c r="FF68" s="235"/>
      <c r="FG68" s="235"/>
      <c r="FH68" s="235"/>
      <c r="FI68" s="235"/>
      <c r="FJ68" s="235"/>
      <c r="FK68" s="235"/>
      <c r="FL68" s="235"/>
      <c r="FM68" s="235"/>
      <c r="FN68" s="235"/>
      <c r="FO68" s="235"/>
      <c r="FP68" s="235"/>
      <c r="FQ68" s="235"/>
      <c r="FR68" s="235"/>
      <c r="FS68" s="235"/>
    </row>
    <row r="69" spans="1:175">
      <c r="A69" s="414"/>
      <c r="B69" s="414"/>
      <c r="C69" s="558"/>
      <c r="D69" s="558"/>
      <c r="E69" s="558"/>
      <c r="F69" s="558"/>
      <c r="G69" s="558"/>
      <c r="H69" s="558"/>
      <c r="I69" s="558"/>
      <c r="J69" s="558"/>
      <c r="K69" s="558"/>
      <c r="L69" s="558"/>
      <c r="M69" s="558"/>
      <c r="N69" s="558"/>
      <c r="O69" s="558"/>
      <c r="P69" s="558"/>
    </row>
    <row r="70" spans="1:175" s="413" customFormat="1">
      <c r="A70" s="387" t="s">
        <v>296</v>
      </c>
      <c r="B70" s="388"/>
      <c r="C70" s="556">
        <v>10968521</v>
      </c>
      <c r="D70" s="563">
        <v>10722887</v>
      </c>
      <c r="E70" s="556">
        <v>3073916</v>
      </c>
      <c r="F70" s="563">
        <v>3071753</v>
      </c>
      <c r="G70" s="556">
        <v>14394454</v>
      </c>
      <c r="H70" s="563">
        <v>15513279</v>
      </c>
      <c r="I70" s="556">
        <v>4767932</v>
      </c>
      <c r="J70" s="563">
        <v>5248364</v>
      </c>
      <c r="K70" s="556">
        <v>2831220</v>
      </c>
      <c r="L70" s="563">
        <v>2929146</v>
      </c>
      <c r="M70" s="556">
        <v>-10800487</v>
      </c>
      <c r="N70" s="563">
        <v>-10551871</v>
      </c>
      <c r="O70" s="556">
        <v>25235556</v>
      </c>
      <c r="P70" s="563">
        <v>26933558</v>
      </c>
      <c r="Q70" s="235"/>
      <c r="R70" s="235"/>
      <c r="S70" s="235"/>
      <c r="T70" s="235"/>
      <c r="U70" s="235"/>
      <c r="V70" s="235"/>
      <c r="W70" s="235"/>
      <c r="X70" s="235"/>
      <c r="Y70" s="235"/>
      <c r="Z70" s="235"/>
      <c r="AA70" s="235"/>
      <c r="AB70" s="235"/>
      <c r="AC70" s="235"/>
      <c r="AD70" s="235"/>
      <c r="AE70" s="235"/>
      <c r="AF70" s="235"/>
      <c r="AG70" s="235"/>
      <c r="AH70" s="235"/>
      <c r="AI70" s="235"/>
      <c r="AJ70" s="235"/>
      <c r="AK70" s="235"/>
      <c r="AL70" s="235"/>
      <c r="AM70" s="235"/>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5"/>
      <c r="BO70" s="235"/>
      <c r="BP70" s="235"/>
      <c r="BQ70" s="235"/>
      <c r="BR70" s="235"/>
      <c r="BS70" s="235"/>
      <c r="BT70" s="235"/>
      <c r="BU70" s="235"/>
      <c r="BV70" s="235"/>
      <c r="BW70" s="235"/>
      <c r="BX70" s="235"/>
      <c r="BY70" s="235"/>
      <c r="BZ70" s="235"/>
      <c r="CA70" s="235"/>
      <c r="CB70" s="235"/>
      <c r="CC70" s="235"/>
      <c r="CD70" s="235"/>
      <c r="CE70" s="235"/>
      <c r="CF70" s="235"/>
      <c r="CG70" s="235"/>
      <c r="CH70" s="235"/>
      <c r="CI70" s="235"/>
      <c r="CJ70" s="235"/>
      <c r="CK70" s="235"/>
      <c r="CL70" s="235"/>
      <c r="CM70" s="235"/>
      <c r="CN70" s="235"/>
      <c r="CO70" s="235"/>
      <c r="CP70" s="235"/>
      <c r="CQ70" s="235"/>
      <c r="CR70" s="235"/>
      <c r="CS70" s="235"/>
      <c r="CT70" s="235"/>
      <c r="CU70" s="235"/>
      <c r="CV70" s="235"/>
      <c r="CW70" s="235"/>
      <c r="CX70" s="235"/>
      <c r="CY70" s="235"/>
      <c r="CZ70" s="235"/>
      <c r="DA70" s="235"/>
      <c r="DB70" s="235"/>
      <c r="DC70" s="235"/>
      <c r="DD70" s="235"/>
      <c r="DE70" s="235"/>
      <c r="DF70" s="235"/>
      <c r="DG70" s="235"/>
      <c r="DH70" s="235"/>
      <c r="DI70" s="235"/>
      <c r="DJ70" s="235"/>
      <c r="DK70" s="235"/>
      <c r="DL70" s="235"/>
      <c r="DM70" s="235"/>
      <c r="DN70" s="235"/>
      <c r="DO70" s="235"/>
      <c r="DP70" s="235"/>
      <c r="DQ70" s="235"/>
      <c r="DR70" s="235"/>
      <c r="DS70" s="235"/>
      <c r="DT70" s="235"/>
      <c r="DU70" s="235"/>
      <c r="DV70" s="235"/>
      <c r="DW70" s="235"/>
      <c r="DX70" s="235"/>
      <c r="DY70" s="235"/>
      <c r="DZ70" s="235"/>
      <c r="EA70" s="235"/>
      <c r="EB70" s="235"/>
      <c r="EC70" s="235"/>
      <c r="ED70" s="235"/>
      <c r="EE70" s="235"/>
      <c r="EF70" s="235"/>
      <c r="EG70" s="235"/>
      <c r="EH70" s="235"/>
      <c r="EI70" s="235"/>
      <c r="EJ70" s="235"/>
      <c r="EK70" s="235"/>
      <c r="EL70" s="235"/>
      <c r="EM70" s="235"/>
      <c r="EN70" s="235"/>
      <c r="EO70" s="235"/>
      <c r="EP70" s="235"/>
      <c r="EQ70" s="235"/>
      <c r="ER70" s="235"/>
      <c r="ES70" s="235"/>
      <c r="ET70" s="235"/>
      <c r="EU70" s="235"/>
      <c r="EV70" s="235"/>
      <c r="EW70" s="235"/>
      <c r="EX70" s="235"/>
      <c r="EY70" s="235"/>
      <c r="EZ70" s="235"/>
      <c r="FA70" s="235"/>
      <c r="FB70" s="235"/>
      <c r="FC70" s="235"/>
      <c r="FD70" s="235"/>
      <c r="FE70" s="235"/>
      <c r="FF70" s="235"/>
      <c r="FG70" s="235"/>
      <c r="FH70" s="235"/>
      <c r="FI70" s="235"/>
      <c r="FJ70" s="235"/>
      <c r="FK70" s="235"/>
      <c r="FL70" s="235"/>
      <c r="FM70" s="235"/>
      <c r="FN70" s="235"/>
      <c r="FO70" s="235"/>
      <c r="FP70" s="235"/>
      <c r="FQ70" s="235"/>
      <c r="FR70" s="235"/>
      <c r="FS70" s="235"/>
    </row>
    <row r="71" spans="1:175">
      <c r="A71" s="414"/>
      <c r="B71" s="414"/>
      <c r="C71" s="376"/>
      <c r="D71" s="415"/>
      <c r="E71" s="415"/>
      <c r="F71" s="415"/>
      <c r="G71" s="415"/>
      <c r="H71" s="376"/>
      <c r="I71" s="376"/>
      <c r="J71" s="376"/>
      <c r="K71" s="376"/>
      <c r="L71" s="376"/>
      <c r="M71" s="376"/>
      <c r="N71" s="376"/>
      <c r="O71" s="376"/>
      <c r="P71" s="376"/>
    </row>
    <row r="72" spans="1:175">
      <c r="A72" s="414"/>
      <c r="B72" s="414"/>
      <c r="C72" s="414"/>
      <c r="D72" s="415"/>
      <c r="E72" s="415"/>
      <c r="F72" s="415"/>
      <c r="G72" s="415"/>
      <c r="H72" s="414"/>
      <c r="I72" s="414"/>
      <c r="J72" s="414"/>
      <c r="K72" s="414"/>
      <c r="L72" s="414"/>
      <c r="M72" s="414"/>
      <c r="N72" s="414"/>
      <c r="O72" s="414"/>
      <c r="P72" s="414"/>
    </row>
    <row r="73" spans="1:175" ht="12.75" customHeight="1">
      <c r="A73" s="676" t="s">
        <v>74</v>
      </c>
      <c r="B73" s="677"/>
      <c r="C73" s="678" t="s">
        <v>311</v>
      </c>
      <c r="D73" s="679"/>
      <c r="E73" s="678" t="s">
        <v>10</v>
      </c>
      <c r="F73" s="679"/>
      <c r="G73" s="678" t="s">
        <v>47</v>
      </c>
      <c r="H73" s="679"/>
      <c r="I73" s="678" t="s">
        <v>14</v>
      </c>
      <c r="J73" s="679"/>
      <c r="K73" s="678" t="s">
        <v>48</v>
      </c>
      <c r="L73" s="679"/>
      <c r="M73" s="678" t="s">
        <v>312</v>
      </c>
      <c r="N73" s="679"/>
      <c r="O73" s="678" t="s">
        <v>17</v>
      </c>
      <c r="P73" s="679"/>
      <c r="FR73" s="101"/>
      <c r="FS73" s="101"/>
    </row>
    <row r="74" spans="1:175">
      <c r="A74" s="683" t="s">
        <v>297</v>
      </c>
      <c r="B74" s="684"/>
      <c r="C74" s="384" t="s">
        <v>430</v>
      </c>
      <c r="D74" s="412" t="s">
        <v>431</v>
      </c>
      <c r="E74" s="384" t="s">
        <v>430</v>
      </c>
      <c r="F74" s="412" t="s">
        <v>431</v>
      </c>
      <c r="G74" s="384" t="s">
        <v>430</v>
      </c>
      <c r="H74" s="412" t="s">
        <v>431</v>
      </c>
      <c r="I74" s="384" t="s">
        <v>430</v>
      </c>
      <c r="J74" s="412" t="s">
        <v>431</v>
      </c>
      <c r="K74" s="384" t="s">
        <v>430</v>
      </c>
      <c r="L74" s="412" t="s">
        <v>431</v>
      </c>
      <c r="M74" s="384" t="s">
        <v>430</v>
      </c>
      <c r="N74" s="412" t="s">
        <v>431</v>
      </c>
      <c r="O74" s="384" t="s">
        <v>430</v>
      </c>
      <c r="P74" s="412" t="s">
        <v>431</v>
      </c>
      <c r="FR74" s="101"/>
      <c r="FS74" s="101"/>
    </row>
    <row r="75" spans="1:175">
      <c r="A75" s="685"/>
      <c r="B75" s="686"/>
      <c r="C75" s="385" t="s">
        <v>400</v>
      </c>
      <c r="D75" s="386" t="s">
        <v>400</v>
      </c>
      <c r="E75" s="385" t="s">
        <v>400</v>
      </c>
      <c r="F75" s="386" t="s">
        <v>400</v>
      </c>
      <c r="G75" s="385" t="s">
        <v>400</v>
      </c>
      <c r="H75" s="386" t="s">
        <v>400</v>
      </c>
      <c r="I75" s="385" t="s">
        <v>400</v>
      </c>
      <c r="J75" s="386" t="s">
        <v>400</v>
      </c>
      <c r="K75" s="385" t="s">
        <v>400</v>
      </c>
      <c r="L75" s="386" t="s">
        <v>400</v>
      </c>
      <c r="M75" s="385" t="s">
        <v>400</v>
      </c>
      <c r="N75" s="386" t="s">
        <v>400</v>
      </c>
      <c r="O75" s="385" t="s">
        <v>400</v>
      </c>
      <c r="P75" s="386" t="s">
        <v>400</v>
      </c>
      <c r="FR75" s="101"/>
      <c r="FS75" s="101"/>
    </row>
    <row r="76" spans="1:175" s="413" customFormat="1">
      <c r="A76" s="387" t="s">
        <v>298</v>
      </c>
      <c r="B76" s="388"/>
      <c r="C76" s="369">
        <v>23</v>
      </c>
      <c r="D76" s="377">
        <v>11</v>
      </c>
      <c r="E76" s="369">
        <v>199325</v>
      </c>
      <c r="F76" s="377">
        <v>310653</v>
      </c>
      <c r="G76" s="369">
        <v>2089834</v>
      </c>
      <c r="H76" s="377">
        <v>1957761</v>
      </c>
      <c r="I76" s="369">
        <v>611108</v>
      </c>
      <c r="J76" s="377">
        <v>618268</v>
      </c>
      <c r="K76" s="369">
        <v>326623</v>
      </c>
      <c r="L76" s="370">
        <v>329770</v>
      </c>
      <c r="M76" s="369">
        <v>-7</v>
      </c>
      <c r="N76" s="370">
        <v>-6</v>
      </c>
      <c r="O76" s="369">
        <v>3226906</v>
      </c>
      <c r="P76" s="371">
        <v>3216457</v>
      </c>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c r="BH76" s="235"/>
      <c r="BI76" s="235"/>
      <c r="BJ76" s="235"/>
      <c r="BK76" s="235"/>
      <c r="BL76" s="235"/>
      <c r="BM76" s="235"/>
      <c r="BN76" s="235"/>
      <c r="BO76" s="235"/>
      <c r="BP76" s="235"/>
      <c r="BQ76" s="235"/>
      <c r="BR76" s="235"/>
      <c r="BS76" s="235"/>
      <c r="BT76" s="235"/>
      <c r="BU76" s="235"/>
      <c r="BV76" s="235"/>
      <c r="BW76" s="235"/>
      <c r="BX76" s="235"/>
      <c r="BY76" s="235"/>
      <c r="BZ76" s="235"/>
      <c r="CA76" s="235"/>
      <c r="CB76" s="235"/>
      <c r="CC76" s="235"/>
      <c r="CD76" s="235"/>
      <c r="CE76" s="235"/>
      <c r="CF76" s="235"/>
      <c r="CG76" s="235"/>
      <c r="CH76" s="235"/>
      <c r="CI76" s="235"/>
      <c r="CJ76" s="235"/>
      <c r="CK76" s="235"/>
      <c r="CL76" s="235"/>
      <c r="CM76" s="235"/>
      <c r="CN76" s="235"/>
      <c r="CO76" s="235"/>
      <c r="CP76" s="235"/>
      <c r="CQ76" s="235"/>
      <c r="CR76" s="235"/>
      <c r="CS76" s="235"/>
      <c r="CT76" s="235"/>
      <c r="CU76" s="235"/>
      <c r="CV76" s="235"/>
      <c r="CW76" s="235"/>
      <c r="CX76" s="235"/>
      <c r="CY76" s="235"/>
      <c r="CZ76" s="235"/>
      <c r="DA76" s="235"/>
      <c r="DB76" s="235"/>
      <c r="DC76" s="235"/>
      <c r="DD76" s="235"/>
      <c r="DE76" s="235"/>
      <c r="DF76" s="235"/>
      <c r="DG76" s="235"/>
      <c r="DH76" s="235"/>
      <c r="DI76" s="235"/>
      <c r="DJ76" s="235"/>
      <c r="DK76" s="235"/>
      <c r="DL76" s="235"/>
      <c r="DM76" s="235"/>
      <c r="DN76" s="235"/>
      <c r="DO76" s="235"/>
      <c r="DP76" s="235"/>
      <c r="DQ76" s="235"/>
      <c r="DR76" s="235"/>
      <c r="DS76" s="235"/>
      <c r="DT76" s="235"/>
      <c r="DU76" s="235"/>
      <c r="DV76" s="235"/>
      <c r="DW76" s="235"/>
      <c r="DX76" s="235"/>
      <c r="DY76" s="235"/>
      <c r="DZ76" s="235"/>
      <c r="EA76" s="235"/>
      <c r="EB76" s="235"/>
      <c r="EC76" s="235"/>
      <c r="ED76" s="235"/>
      <c r="EE76" s="235"/>
      <c r="EF76" s="235"/>
      <c r="EG76" s="235"/>
      <c r="EH76" s="235"/>
      <c r="EI76" s="235"/>
      <c r="EJ76" s="235"/>
      <c r="EK76" s="235"/>
      <c r="EL76" s="235"/>
      <c r="EM76" s="235"/>
      <c r="EN76" s="235"/>
      <c r="EO76" s="235"/>
      <c r="EP76" s="235"/>
      <c r="EQ76" s="235"/>
      <c r="ER76" s="235"/>
      <c r="ES76" s="235"/>
      <c r="ET76" s="235"/>
      <c r="EU76" s="235"/>
      <c r="EV76" s="235"/>
      <c r="EW76" s="235"/>
      <c r="EX76" s="235"/>
      <c r="EY76" s="235"/>
      <c r="EZ76" s="235"/>
      <c r="FA76" s="235"/>
      <c r="FB76" s="235"/>
      <c r="FC76" s="235"/>
      <c r="FD76" s="235"/>
      <c r="FE76" s="235"/>
      <c r="FF76" s="235"/>
      <c r="FG76" s="235"/>
      <c r="FH76" s="235"/>
      <c r="FI76" s="235"/>
      <c r="FJ76" s="235"/>
      <c r="FK76" s="235"/>
      <c r="FL76" s="235"/>
      <c r="FM76" s="235"/>
      <c r="FN76" s="235"/>
      <c r="FO76" s="235"/>
      <c r="FP76" s="235"/>
      <c r="FQ76" s="235"/>
    </row>
    <row r="77" spans="1:175">
      <c r="A77" s="398"/>
      <c r="B77" s="399" t="s">
        <v>97</v>
      </c>
      <c r="C77" s="383">
        <v>0</v>
      </c>
      <c r="D77" s="397">
        <v>0</v>
      </c>
      <c r="E77" s="369">
        <v>197137</v>
      </c>
      <c r="F77" s="377">
        <v>308161</v>
      </c>
      <c r="G77" s="369">
        <v>1888752</v>
      </c>
      <c r="H77" s="377">
        <v>1735040</v>
      </c>
      <c r="I77" s="369">
        <v>602766</v>
      </c>
      <c r="J77" s="377">
        <v>613149</v>
      </c>
      <c r="K77" s="369">
        <v>325682</v>
      </c>
      <c r="L77" s="370">
        <v>328986</v>
      </c>
      <c r="M77" s="369">
        <v>0</v>
      </c>
      <c r="N77" s="370">
        <v>0</v>
      </c>
      <c r="O77" s="369">
        <v>3014337</v>
      </c>
      <c r="P77" s="371">
        <v>2985336</v>
      </c>
      <c r="FR77" s="101"/>
      <c r="FS77" s="101"/>
    </row>
    <row r="78" spans="1:175">
      <c r="A78" s="390"/>
      <c r="B78" s="391" t="s">
        <v>50</v>
      </c>
      <c r="C78" s="374">
        <v>0</v>
      </c>
      <c r="D78" s="378">
        <v>0</v>
      </c>
      <c r="E78" s="374">
        <v>191614</v>
      </c>
      <c r="F78" s="378">
        <v>299285</v>
      </c>
      <c r="G78" s="374">
        <v>1703832</v>
      </c>
      <c r="H78" s="378">
        <v>1523028</v>
      </c>
      <c r="I78" s="374">
        <v>409080</v>
      </c>
      <c r="J78" s="378">
        <v>463971</v>
      </c>
      <c r="K78" s="372">
        <v>310777</v>
      </c>
      <c r="L78" s="373">
        <v>316996</v>
      </c>
      <c r="M78" s="372">
        <v>0</v>
      </c>
      <c r="N78" s="373">
        <v>0</v>
      </c>
      <c r="O78" s="374">
        <v>2615303</v>
      </c>
      <c r="P78" s="375">
        <v>2603280</v>
      </c>
      <c r="FR78" s="101"/>
      <c r="FS78" s="101"/>
    </row>
    <row r="79" spans="1:175">
      <c r="A79" s="390"/>
      <c r="B79" s="391" t="s">
        <v>261</v>
      </c>
      <c r="C79" s="374">
        <v>0</v>
      </c>
      <c r="D79" s="378">
        <v>0</v>
      </c>
      <c r="E79" s="374">
        <v>584</v>
      </c>
      <c r="F79" s="378">
        <v>400</v>
      </c>
      <c r="G79" s="374">
        <v>0</v>
      </c>
      <c r="H79" s="378">
        <v>216</v>
      </c>
      <c r="I79" s="374">
        <v>5056</v>
      </c>
      <c r="J79" s="378">
        <v>7062</v>
      </c>
      <c r="K79" s="372">
        <v>3701</v>
      </c>
      <c r="L79" s="373">
        <v>2638</v>
      </c>
      <c r="M79" s="372">
        <v>0</v>
      </c>
      <c r="N79" s="373">
        <v>0</v>
      </c>
      <c r="O79" s="374">
        <v>9341</v>
      </c>
      <c r="P79" s="375">
        <v>10316</v>
      </c>
      <c r="FR79" s="101"/>
      <c r="FS79" s="101"/>
    </row>
    <row r="80" spans="1:175">
      <c r="A80" s="390"/>
      <c r="B80" s="391" t="s">
        <v>262</v>
      </c>
      <c r="C80" s="374">
        <v>0</v>
      </c>
      <c r="D80" s="378">
        <v>0</v>
      </c>
      <c r="E80" s="374">
        <v>4939</v>
      </c>
      <c r="F80" s="378">
        <v>8476</v>
      </c>
      <c r="G80" s="374">
        <v>184920</v>
      </c>
      <c r="H80" s="378">
        <v>211796</v>
      </c>
      <c r="I80" s="374">
        <v>188630</v>
      </c>
      <c r="J80" s="378">
        <v>142116</v>
      </c>
      <c r="K80" s="372">
        <v>11204</v>
      </c>
      <c r="L80" s="373">
        <v>9352</v>
      </c>
      <c r="M80" s="372">
        <v>0</v>
      </c>
      <c r="N80" s="373">
        <v>0</v>
      </c>
      <c r="O80" s="374">
        <v>389693</v>
      </c>
      <c r="P80" s="375">
        <v>371740</v>
      </c>
      <c r="FR80" s="101"/>
      <c r="FS80" s="101"/>
    </row>
    <row r="81" spans="1:175">
      <c r="A81" s="390"/>
      <c r="B81" s="391" t="s">
        <v>98</v>
      </c>
      <c r="C81" s="372">
        <v>23</v>
      </c>
      <c r="D81" s="373">
        <v>11</v>
      </c>
      <c r="E81" s="374">
        <v>2188</v>
      </c>
      <c r="F81" s="378">
        <v>2492</v>
      </c>
      <c r="G81" s="372">
        <v>201082</v>
      </c>
      <c r="H81" s="373">
        <v>222721</v>
      </c>
      <c r="I81" s="372">
        <v>8342</v>
      </c>
      <c r="J81" s="373">
        <v>5119</v>
      </c>
      <c r="K81" s="372">
        <v>941</v>
      </c>
      <c r="L81" s="373">
        <v>784</v>
      </c>
      <c r="M81" s="372">
        <v>-7</v>
      </c>
      <c r="N81" s="373">
        <v>-6</v>
      </c>
      <c r="O81" s="374">
        <v>212569</v>
      </c>
      <c r="P81" s="375">
        <v>231121</v>
      </c>
      <c r="FR81" s="101"/>
      <c r="FS81" s="101"/>
    </row>
    <row r="82" spans="1:175">
      <c r="A82" s="414"/>
      <c r="B82" s="414"/>
      <c r="C82" s="414"/>
      <c r="D82" s="414"/>
      <c r="E82" s="414"/>
      <c r="F82" s="414"/>
      <c r="G82" s="414"/>
      <c r="H82" s="414"/>
      <c r="I82" s="414"/>
      <c r="J82" s="414"/>
      <c r="K82" s="414"/>
      <c r="L82" s="414"/>
      <c r="M82" s="414"/>
      <c r="N82" s="414"/>
      <c r="O82" s="414"/>
      <c r="P82" s="414"/>
      <c r="FR82" s="101"/>
      <c r="FS82" s="101"/>
    </row>
    <row r="83" spans="1:175" s="413" customFormat="1">
      <c r="A83" s="387" t="s">
        <v>299</v>
      </c>
      <c r="B83" s="388"/>
      <c r="C83" s="369">
        <v>-37</v>
      </c>
      <c r="D83" s="370">
        <v>0</v>
      </c>
      <c r="E83" s="369">
        <v>-110510</v>
      </c>
      <c r="F83" s="377">
        <v>-171672</v>
      </c>
      <c r="G83" s="369">
        <v>-1562489</v>
      </c>
      <c r="H83" s="370">
        <v>-1336287</v>
      </c>
      <c r="I83" s="369">
        <v>-243987</v>
      </c>
      <c r="J83" s="370">
        <v>-251976</v>
      </c>
      <c r="K83" s="369">
        <v>-158355</v>
      </c>
      <c r="L83" s="370">
        <v>-160314</v>
      </c>
      <c r="M83" s="369">
        <v>0</v>
      </c>
      <c r="N83" s="370">
        <v>0</v>
      </c>
      <c r="O83" s="369">
        <v>-2075378</v>
      </c>
      <c r="P83" s="371">
        <v>-1920249</v>
      </c>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c r="BH83" s="235"/>
      <c r="BI83" s="235"/>
      <c r="BJ83" s="235"/>
      <c r="BK83" s="235"/>
      <c r="BL83" s="235"/>
      <c r="BM83" s="235"/>
      <c r="BN83" s="235"/>
      <c r="BO83" s="235"/>
      <c r="BP83" s="235"/>
      <c r="BQ83" s="235"/>
      <c r="BR83" s="235"/>
      <c r="BS83" s="235"/>
      <c r="BT83" s="235"/>
      <c r="BU83" s="235"/>
      <c r="BV83" s="235"/>
      <c r="BW83" s="235"/>
      <c r="BX83" s="235"/>
      <c r="BY83" s="235"/>
      <c r="BZ83" s="235"/>
      <c r="CA83" s="235"/>
      <c r="CB83" s="235"/>
      <c r="CC83" s="235"/>
      <c r="CD83" s="235"/>
      <c r="CE83" s="235"/>
      <c r="CF83" s="235"/>
      <c r="CG83" s="235"/>
      <c r="CH83" s="235"/>
      <c r="CI83" s="235"/>
      <c r="CJ83" s="235"/>
      <c r="CK83" s="235"/>
      <c r="CL83" s="235"/>
      <c r="CM83" s="235"/>
      <c r="CN83" s="235"/>
      <c r="CO83" s="235"/>
      <c r="CP83" s="235"/>
      <c r="CQ83" s="235"/>
      <c r="CR83" s="235"/>
      <c r="CS83" s="235"/>
      <c r="CT83" s="235"/>
      <c r="CU83" s="235"/>
      <c r="CV83" s="235"/>
      <c r="CW83" s="235"/>
      <c r="CX83" s="235"/>
      <c r="CY83" s="235"/>
      <c r="CZ83" s="235"/>
      <c r="DA83" s="235"/>
      <c r="DB83" s="235"/>
      <c r="DC83" s="235"/>
      <c r="DD83" s="235"/>
      <c r="DE83" s="235"/>
      <c r="DF83" s="235"/>
      <c r="DG83" s="235"/>
      <c r="DH83" s="235"/>
      <c r="DI83" s="235"/>
      <c r="DJ83" s="235"/>
      <c r="DK83" s="235"/>
      <c r="DL83" s="235"/>
      <c r="DM83" s="235"/>
      <c r="DN83" s="235"/>
      <c r="DO83" s="235"/>
      <c r="DP83" s="235"/>
      <c r="DQ83" s="235"/>
      <c r="DR83" s="235"/>
      <c r="DS83" s="235"/>
      <c r="DT83" s="235"/>
      <c r="DU83" s="235"/>
      <c r="DV83" s="235"/>
      <c r="DW83" s="235"/>
      <c r="DX83" s="235"/>
      <c r="DY83" s="235"/>
      <c r="DZ83" s="235"/>
      <c r="EA83" s="235"/>
      <c r="EB83" s="235"/>
      <c r="EC83" s="235"/>
      <c r="ED83" s="235"/>
      <c r="EE83" s="235"/>
      <c r="EF83" s="235"/>
      <c r="EG83" s="235"/>
      <c r="EH83" s="235"/>
      <c r="EI83" s="235"/>
      <c r="EJ83" s="235"/>
      <c r="EK83" s="235"/>
      <c r="EL83" s="235"/>
      <c r="EM83" s="235"/>
      <c r="EN83" s="235"/>
      <c r="EO83" s="235"/>
      <c r="EP83" s="235"/>
      <c r="EQ83" s="235"/>
      <c r="ER83" s="235"/>
      <c r="ES83" s="235"/>
      <c r="ET83" s="235"/>
      <c r="EU83" s="235"/>
      <c r="EV83" s="235"/>
      <c r="EW83" s="235"/>
      <c r="EX83" s="235"/>
      <c r="EY83" s="235"/>
      <c r="EZ83" s="235"/>
      <c r="FA83" s="235"/>
      <c r="FB83" s="235"/>
      <c r="FC83" s="235"/>
      <c r="FD83" s="235"/>
      <c r="FE83" s="235"/>
      <c r="FF83" s="235"/>
      <c r="FG83" s="235"/>
      <c r="FH83" s="235"/>
      <c r="FI83" s="235"/>
      <c r="FJ83" s="235"/>
      <c r="FK83" s="235"/>
      <c r="FL83" s="235"/>
      <c r="FM83" s="235"/>
      <c r="FN83" s="235"/>
      <c r="FO83" s="235"/>
      <c r="FP83" s="235"/>
      <c r="FQ83" s="235"/>
    </row>
    <row r="84" spans="1:175">
      <c r="A84" s="398"/>
      <c r="B84" s="399" t="s">
        <v>263</v>
      </c>
      <c r="C84" s="372">
        <v>0</v>
      </c>
      <c r="D84" s="373">
        <v>0</v>
      </c>
      <c r="E84" s="374">
        <v>-98830</v>
      </c>
      <c r="F84" s="378">
        <v>-144196</v>
      </c>
      <c r="G84" s="372">
        <v>-1176487</v>
      </c>
      <c r="H84" s="373">
        <v>-941454</v>
      </c>
      <c r="I84" s="372">
        <v>-128967</v>
      </c>
      <c r="J84" s="373">
        <v>-143371</v>
      </c>
      <c r="K84" s="372">
        <v>-118748</v>
      </c>
      <c r="L84" s="373">
        <v>-121912</v>
      </c>
      <c r="M84" s="372">
        <v>0</v>
      </c>
      <c r="N84" s="373">
        <v>0</v>
      </c>
      <c r="O84" s="374">
        <v>-1523032</v>
      </c>
      <c r="P84" s="375">
        <v>-1350933</v>
      </c>
      <c r="FR84" s="101"/>
      <c r="FS84" s="101"/>
    </row>
    <row r="85" spans="1:175">
      <c r="A85" s="390"/>
      <c r="B85" s="391" t="s">
        <v>264</v>
      </c>
      <c r="C85" s="372">
        <v>0</v>
      </c>
      <c r="D85" s="373">
        <v>0</v>
      </c>
      <c r="E85" s="374">
        <v>-195</v>
      </c>
      <c r="F85" s="378">
        <v>-9254</v>
      </c>
      <c r="G85" s="372">
        <v>-16813</v>
      </c>
      <c r="H85" s="373">
        <v>-14662</v>
      </c>
      <c r="I85" s="372">
        <v>-5353</v>
      </c>
      <c r="J85" s="373">
        <v>-15127</v>
      </c>
      <c r="K85" s="372">
        <v>-12614</v>
      </c>
      <c r="L85" s="373">
        <v>-11604</v>
      </c>
      <c r="M85" s="372">
        <v>0</v>
      </c>
      <c r="N85" s="373">
        <v>0</v>
      </c>
      <c r="O85" s="374">
        <v>-34975</v>
      </c>
      <c r="P85" s="375">
        <v>-50647</v>
      </c>
      <c r="FR85" s="101"/>
      <c r="FS85" s="101"/>
    </row>
    <row r="86" spans="1:175">
      <c r="A86" s="390"/>
      <c r="B86" s="391" t="s">
        <v>102</v>
      </c>
      <c r="C86" s="372">
        <v>0</v>
      </c>
      <c r="D86" s="373">
        <v>0</v>
      </c>
      <c r="E86" s="374">
        <v>-4575</v>
      </c>
      <c r="F86" s="378">
        <v>-8066</v>
      </c>
      <c r="G86" s="372">
        <v>-175716</v>
      </c>
      <c r="H86" s="373">
        <v>-175136</v>
      </c>
      <c r="I86" s="372">
        <v>-70601</v>
      </c>
      <c r="J86" s="373">
        <v>-61855</v>
      </c>
      <c r="K86" s="372">
        <v>-14904</v>
      </c>
      <c r="L86" s="373">
        <v>-15324</v>
      </c>
      <c r="M86" s="372">
        <v>0</v>
      </c>
      <c r="N86" s="373">
        <v>0</v>
      </c>
      <c r="O86" s="374">
        <v>-265796</v>
      </c>
      <c r="P86" s="375">
        <v>-260381</v>
      </c>
      <c r="FR86" s="101"/>
      <c r="FS86" s="101"/>
    </row>
    <row r="87" spans="1:175">
      <c r="A87" s="390"/>
      <c r="B87" s="391" t="s">
        <v>265</v>
      </c>
      <c r="C87" s="372">
        <v>-37</v>
      </c>
      <c r="D87" s="373">
        <v>0</v>
      </c>
      <c r="E87" s="374">
        <v>-6910</v>
      </c>
      <c r="F87" s="378">
        <v>-10156</v>
      </c>
      <c r="G87" s="372">
        <v>-193473</v>
      </c>
      <c r="H87" s="373">
        <v>-205035</v>
      </c>
      <c r="I87" s="372">
        <v>-39066</v>
      </c>
      <c r="J87" s="373">
        <v>-31623</v>
      </c>
      <c r="K87" s="372">
        <v>-12089</v>
      </c>
      <c r="L87" s="373">
        <v>-11474</v>
      </c>
      <c r="M87" s="372">
        <v>0</v>
      </c>
      <c r="N87" s="373">
        <v>0</v>
      </c>
      <c r="O87" s="374">
        <v>-251575</v>
      </c>
      <c r="P87" s="375">
        <v>-258288</v>
      </c>
      <c r="FR87" s="101"/>
      <c r="FS87" s="101"/>
    </row>
    <row r="88" spans="1:175">
      <c r="A88" s="414"/>
      <c r="B88" s="414"/>
      <c r="C88" s="414"/>
      <c r="D88" s="414"/>
      <c r="E88" s="414"/>
      <c r="F88" s="414"/>
      <c r="G88" s="414"/>
      <c r="H88" s="414"/>
      <c r="I88" s="414"/>
      <c r="J88" s="414"/>
      <c r="K88" s="414"/>
      <c r="L88" s="414"/>
      <c r="M88" s="414"/>
      <c r="N88" s="414"/>
      <c r="O88" s="414"/>
      <c r="P88" s="414"/>
      <c r="Q88" s="414"/>
      <c r="FR88" s="101"/>
      <c r="FS88" s="101"/>
    </row>
    <row r="89" spans="1:175" s="413" customFormat="1">
      <c r="A89" s="387" t="s">
        <v>300</v>
      </c>
      <c r="B89" s="388"/>
      <c r="C89" s="369">
        <v>-14</v>
      </c>
      <c r="D89" s="370">
        <v>11</v>
      </c>
      <c r="E89" s="369">
        <v>88815</v>
      </c>
      <c r="F89" s="377">
        <v>138981</v>
      </c>
      <c r="G89" s="369">
        <v>527345</v>
      </c>
      <c r="H89" s="370">
        <v>621474</v>
      </c>
      <c r="I89" s="369">
        <v>367121</v>
      </c>
      <c r="J89" s="370">
        <v>366292</v>
      </c>
      <c r="K89" s="369">
        <v>168268</v>
      </c>
      <c r="L89" s="371">
        <v>169456</v>
      </c>
      <c r="M89" s="369">
        <v>-7</v>
      </c>
      <c r="N89" s="370">
        <v>-6</v>
      </c>
      <c r="O89" s="369">
        <v>1151528</v>
      </c>
      <c r="P89" s="377">
        <v>1296208</v>
      </c>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c r="BQ89" s="235"/>
      <c r="BR89" s="235"/>
      <c r="BS89" s="235"/>
      <c r="BT89" s="235"/>
      <c r="BU89" s="235"/>
      <c r="BV89" s="235"/>
      <c r="BW89" s="235"/>
      <c r="BX89" s="235"/>
      <c r="BY89" s="235"/>
      <c r="BZ89" s="235"/>
      <c r="CA89" s="235"/>
      <c r="CB89" s="235"/>
      <c r="CC89" s="235"/>
      <c r="CD89" s="235"/>
      <c r="CE89" s="235"/>
      <c r="CF89" s="235"/>
      <c r="CG89" s="235"/>
      <c r="CH89" s="235"/>
      <c r="CI89" s="235"/>
      <c r="CJ89" s="235"/>
      <c r="CK89" s="235"/>
      <c r="CL89" s="235"/>
      <c r="CM89" s="235"/>
      <c r="CN89" s="235"/>
      <c r="CO89" s="235"/>
      <c r="CP89" s="235"/>
      <c r="CQ89" s="235"/>
      <c r="CR89" s="235"/>
      <c r="CS89" s="235"/>
      <c r="CT89" s="235"/>
      <c r="CU89" s="235"/>
      <c r="CV89" s="235"/>
      <c r="CW89" s="235"/>
      <c r="CX89" s="235"/>
      <c r="CY89" s="235"/>
      <c r="CZ89" s="235"/>
      <c r="DA89" s="235"/>
      <c r="DB89" s="235"/>
      <c r="DC89" s="235"/>
      <c r="DD89" s="235"/>
      <c r="DE89" s="235"/>
      <c r="DF89" s="235"/>
      <c r="DG89" s="235"/>
      <c r="DH89" s="235"/>
      <c r="DI89" s="235"/>
      <c r="DJ89" s="235"/>
      <c r="DK89" s="235"/>
      <c r="DL89" s="235"/>
      <c r="DM89" s="235"/>
      <c r="DN89" s="235"/>
      <c r="DO89" s="235"/>
      <c r="DP89" s="235"/>
      <c r="DQ89" s="235"/>
      <c r="DR89" s="235"/>
      <c r="DS89" s="235"/>
      <c r="DT89" s="235"/>
      <c r="DU89" s="235"/>
      <c r="DV89" s="235"/>
      <c r="DW89" s="235"/>
      <c r="DX89" s="235"/>
      <c r="DY89" s="235"/>
      <c r="DZ89" s="235"/>
      <c r="EA89" s="235"/>
      <c r="EB89" s="235"/>
      <c r="EC89" s="235"/>
      <c r="ED89" s="235"/>
      <c r="EE89" s="235"/>
      <c r="EF89" s="235"/>
      <c r="EG89" s="235"/>
      <c r="EH89" s="235"/>
      <c r="EI89" s="235"/>
      <c r="EJ89" s="235"/>
      <c r="EK89" s="235"/>
      <c r="EL89" s="235"/>
      <c r="EM89" s="235"/>
      <c r="EN89" s="235"/>
      <c r="EO89" s="235"/>
      <c r="EP89" s="235"/>
      <c r="EQ89" s="235"/>
      <c r="ER89" s="235"/>
      <c r="ES89" s="235"/>
      <c r="ET89" s="235"/>
      <c r="EU89" s="235"/>
      <c r="EV89" s="235"/>
      <c r="EW89" s="235"/>
      <c r="EX89" s="235"/>
      <c r="EY89" s="235"/>
      <c r="EZ89" s="235"/>
      <c r="FA89" s="235"/>
      <c r="FB89" s="235"/>
      <c r="FC89" s="235"/>
      <c r="FD89" s="235"/>
      <c r="FE89" s="235"/>
      <c r="FF89" s="235"/>
      <c r="FG89" s="235"/>
      <c r="FH89" s="235"/>
      <c r="FI89" s="235"/>
      <c r="FJ89" s="235"/>
      <c r="FK89" s="235"/>
      <c r="FL89" s="235"/>
      <c r="FM89" s="235"/>
      <c r="FN89" s="235"/>
      <c r="FO89" s="235"/>
      <c r="FP89" s="235"/>
      <c r="FQ89" s="235"/>
    </row>
    <row r="90" spans="1:175">
      <c r="A90" s="414"/>
      <c r="B90" s="414"/>
      <c r="C90" s="414"/>
      <c r="D90" s="414"/>
      <c r="E90" s="414"/>
      <c r="F90" s="414"/>
      <c r="G90" s="414"/>
      <c r="H90" s="414"/>
      <c r="I90" s="414"/>
      <c r="J90" s="414"/>
      <c r="K90" s="414"/>
      <c r="L90" s="414"/>
      <c r="M90" s="414"/>
      <c r="N90" s="414"/>
      <c r="O90" s="414"/>
      <c r="P90" s="414"/>
      <c r="Q90" s="414"/>
      <c r="R90" s="414"/>
      <c r="FR90" s="101"/>
      <c r="FS90" s="101"/>
    </row>
    <row r="91" spans="1:175">
      <c r="A91" s="398"/>
      <c r="B91" s="399" t="s">
        <v>266</v>
      </c>
      <c r="C91" s="372">
        <v>0</v>
      </c>
      <c r="D91" s="373">
        <v>0</v>
      </c>
      <c r="E91" s="374">
        <v>7539</v>
      </c>
      <c r="F91" s="378">
        <v>6702</v>
      </c>
      <c r="G91" s="372">
        <v>18355</v>
      </c>
      <c r="H91" s="373">
        <v>21999</v>
      </c>
      <c r="I91" s="372">
        <v>8339</v>
      </c>
      <c r="J91" s="373">
        <v>7347</v>
      </c>
      <c r="K91" s="372">
        <v>2479</v>
      </c>
      <c r="L91" s="373">
        <v>1749</v>
      </c>
      <c r="M91" s="372">
        <v>0</v>
      </c>
      <c r="N91" s="373">
        <v>0</v>
      </c>
      <c r="O91" s="374">
        <v>36712</v>
      </c>
      <c r="P91" s="378">
        <v>37797</v>
      </c>
      <c r="FR91" s="101"/>
      <c r="FS91" s="101"/>
    </row>
    <row r="92" spans="1:175">
      <c r="A92" s="390"/>
      <c r="B92" s="391" t="s">
        <v>267</v>
      </c>
      <c r="C92" s="372">
        <v>-1526</v>
      </c>
      <c r="D92" s="373">
        <v>-1460</v>
      </c>
      <c r="E92" s="374">
        <v>-37995</v>
      </c>
      <c r="F92" s="378">
        <v>-40928</v>
      </c>
      <c r="G92" s="372">
        <v>-100269</v>
      </c>
      <c r="H92" s="373">
        <v>-99808</v>
      </c>
      <c r="I92" s="372">
        <v>-24245</v>
      </c>
      <c r="J92" s="373">
        <v>-24423</v>
      </c>
      <c r="K92" s="372">
        <v>-15400</v>
      </c>
      <c r="L92" s="373">
        <v>-16019</v>
      </c>
      <c r="M92" s="372">
        <v>0</v>
      </c>
      <c r="N92" s="373">
        <v>0</v>
      </c>
      <c r="O92" s="374">
        <v>-179435</v>
      </c>
      <c r="P92" s="378">
        <v>-182638</v>
      </c>
      <c r="FR92" s="101"/>
      <c r="FS92" s="101"/>
    </row>
    <row r="93" spans="1:175">
      <c r="A93" s="390"/>
      <c r="B93" s="391" t="s">
        <v>268</v>
      </c>
      <c r="C93" s="372">
        <v>-4096</v>
      </c>
      <c r="D93" s="373">
        <v>-3917</v>
      </c>
      <c r="E93" s="374">
        <v>-34521</v>
      </c>
      <c r="F93" s="378">
        <v>-42091</v>
      </c>
      <c r="G93" s="372">
        <v>-175393</v>
      </c>
      <c r="H93" s="373">
        <v>-196511</v>
      </c>
      <c r="I93" s="372">
        <v>-33594</v>
      </c>
      <c r="J93" s="373">
        <v>-36695</v>
      </c>
      <c r="K93" s="372">
        <v>-20029</v>
      </c>
      <c r="L93" s="373">
        <v>-23667</v>
      </c>
      <c r="M93" s="372">
        <v>7</v>
      </c>
      <c r="N93" s="373">
        <v>6</v>
      </c>
      <c r="O93" s="374">
        <v>-267626</v>
      </c>
      <c r="P93" s="378">
        <v>-302875</v>
      </c>
      <c r="FR93" s="101"/>
      <c r="FS93" s="101"/>
    </row>
    <row r="94" spans="1:175">
      <c r="A94" s="414"/>
      <c r="B94" s="414"/>
      <c r="C94" s="414"/>
      <c r="D94" s="414"/>
      <c r="E94" s="414"/>
      <c r="F94" s="414"/>
      <c r="G94" s="414"/>
      <c r="H94" s="414"/>
      <c r="I94" s="414"/>
      <c r="J94" s="414"/>
      <c r="K94" s="414"/>
      <c r="L94" s="414"/>
      <c r="M94" s="414"/>
      <c r="N94" s="414"/>
      <c r="O94" s="414"/>
      <c r="P94" s="414"/>
      <c r="Q94" s="414"/>
      <c r="R94" s="414"/>
      <c r="FR94" s="101"/>
      <c r="FS94" s="101"/>
    </row>
    <row r="95" spans="1:175" s="413" customFormat="1">
      <c r="A95" s="387" t="s">
        <v>301</v>
      </c>
      <c r="B95" s="388"/>
      <c r="C95" s="369">
        <v>-5636</v>
      </c>
      <c r="D95" s="370">
        <v>-5366</v>
      </c>
      <c r="E95" s="369">
        <v>23838</v>
      </c>
      <c r="F95" s="377">
        <v>62664</v>
      </c>
      <c r="G95" s="369">
        <v>270038</v>
      </c>
      <c r="H95" s="370">
        <v>347154</v>
      </c>
      <c r="I95" s="369">
        <v>317621</v>
      </c>
      <c r="J95" s="370">
        <v>312521</v>
      </c>
      <c r="K95" s="369">
        <v>135318</v>
      </c>
      <c r="L95" s="370">
        <v>131519</v>
      </c>
      <c r="M95" s="369">
        <v>0</v>
      </c>
      <c r="N95" s="370">
        <v>0</v>
      </c>
      <c r="O95" s="369">
        <v>741179</v>
      </c>
      <c r="P95" s="377">
        <v>848492</v>
      </c>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5"/>
      <c r="BA95" s="235"/>
      <c r="BB95" s="235"/>
      <c r="BC95" s="235"/>
      <c r="BD95" s="235"/>
      <c r="BE95" s="235"/>
      <c r="BF95" s="235"/>
      <c r="BG95" s="235"/>
      <c r="BH95" s="235"/>
      <c r="BI95" s="235"/>
      <c r="BJ95" s="235"/>
      <c r="BK95" s="235"/>
      <c r="BL95" s="235"/>
      <c r="BM95" s="235"/>
      <c r="BN95" s="235"/>
      <c r="BO95" s="235"/>
      <c r="BP95" s="235"/>
      <c r="BQ95" s="235"/>
      <c r="BR95" s="235"/>
      <c r="BS95" s="235"/>
      <c r="BT95" s="235"/>
      <c r="BU95" s="235"/>
      <c r="BV95" s="235"/>
      <c r="BW95" s="235"/>
      <c r="BX95" s="235"/>
      <c r="BY95" s="235"/>
      <c r="BZ95" s="235"/>
      <c r="CA95" s="235"/>
      <c r="CB95" s="235"/>
      <c r="CC95" s="235"/>
      <c r="CD95" s="235"/>
      <c r="CE95" s="235"/>
      <c r="CF95" s="235"/>
      <c r="CG95" s="235"/>
      <c r="CH95" s="235"/>
      <c r="CI95" s="235"/>
      <c r="CJ95" s="235"/>
      <c r="CK95" s="235"/>
      <c r="CL95" s="235"/>
      <c r="CM95" s="235"/>
      <c r="CN95" s="235"/>
      <c r="CO95" s="235"/>
      <c r="CP95" s="235"/>
      <c r="CQ95" s="235"/>
      <c r="CR95" s="235"/>
      <c r="CS95" s="235"/>
      <c r="CT95" s="235"/>
      <c r="CU95" s="235"/>
      <c r="CV95" s="235"/>
      <c r="CW95" s="235"/>
      <c r="CX95" s="235"/>
      <c r="CY95" s="235"/>
      <c r="CZ95" s="235"/>
      <c r="DA95" s="235"/>
      <c r="DB95" s="235"/>
      <c r="DC95" s="235"/>
      <c r="DD95" s="235"/>
      <c r="DE95" s="235"/>
      <c r="DF95" s="235"/>
      <c r="DG95" s="235"/>
      <c r="DH95" s="235"/>
      <c r="DI95" s="235"/>
      <c r="DJ95" s="235"/>
      <c r="DK95" s="235"/>
      <c r="DL95" s="235"/>
      <c r="DM95" s="235"/>
      <c r="DN95" s="235"/>
      <c r="DO95" s="235"/>
      <c r="DP95" s="235"/>
      <c r="DQ95" s="235"/>
      <c r="DR95" s="235"/>
      <c r="DS95" s="235"/>
      <c r="DT95" s="235"/>
      <c r="DU95" s="235"/>
      <c r="DV95" s="235"/>
      <c r="DW95" s="235"/>
      <c r="DX95" s="235"/>
      <c r="DY95" s="235"/>
      <c r="DZ95" s="235"/>
      <c r="EA95" s="235"/>
      <c r="EB95" s="235"/>
      <c r="EC95" s="235"/>
      <c r="ED95" s="235"/>
      <c r="EE95" s="235"/>
      <c r="EF95" s="235"/>
      <c r="EG95" s="235"/>
      <c r="EH95" s="235"/>
      <c r="EI95" s="235"/>
      <c r="EJ95" s="235"/>
      <c r="EK95" s="235"/>
      <c r="EL95" s="235"/>
      <c r="EM95" s="235"/>
      <c r="EN95" s="235"/>
      <c r="EO95" s="235"/>
      <c r="EP95" s="235"/>
      <c r="EQ95" s="235"/>
      <c r="ER95" s="235"/>
      <c r="ES95" s="235"/>
      <c r="ET95" s="235"/>
      <c r="EU95" s="235"/>
      <c r="EV95" s="235"/>
      <c r="EW95" s="235"/>
      <c r="EX95" s="235"/>
      <c r="EY95" s="235"/>
      <c r="EZ95" s="235"/>
      <c r="FA95" s="235"/>
      <c r="FB95" s="235"/>
      <c r="FC95" s="235"/>
      <c r="FD95" s="235"/>
      <c r="FE95" s="235"/>
      <c r="FF95" s="235"/>
      <c r="FG95" s="235"/>
      <c r="FH95" s="235"/>
      <c r="FI95" s="235"/>
      <c r="FJ95" s="235"/>
      <c r="FK95" s="235"/>
      <c r="FL95" s="235"/>
      <c r="FM95" s="235"/>
      <c r="FN95" s="235"/>
      <c r="FO95" s="235"/>
      <c r="FP95" s="235"/>
      <c r="FQ95" s="235"/>
    </row>
    <row r="96" spans="1:175">
      <c r="A96" s="414"/>
      <c r="B96" s="414"/>
      <c r="C96" s="414"/>
      <c r="D96" s="414"/>
      <c r="E96" s="414"/>
      <c r="F96" s="414"/>
      <c r="G96" s="414"/>
      <c r="H96" s="414"/>
      <c r="I96" s="414"/>
      <c r="J96" s="414"/>
      <c r="K96" s="414"/>
      <c r="L96" s="414"/>
      <c r="M96" s="414"/>
      <c r="N96" s="414"/>
      <c r="O96" s="414"/>
      <c r="P96" s="414"/>
      <c r="Q96" s="414"/>
      <c r="R96" s="414"/>
      <c r="S96" s="414"/>
      <c r="FR96" s="101"/>
      <c r="FS96" s="101"/>
    </row>
    <row r="97" spans="1:175">
      <c r="A97" s="398"/>
      <c r="B97" s="399" t="s">
        <v>269</v>
      </c>
      <c r="C97" s="372">
        <v>0</v>
      </c>
      <c r="D97" s="373">
        <v>0</v>
      </c>
      <c r="E97" s="374">
        <v>-49741</v>
      </c>
      <c r="F97" s="378">
        <v>-34829</v>
      </c>
      <c r="G97" s="372">
        <v>-96816</v>
      </c>
      <c r="H97" s="373">
        <v>-109965</v>
      </c>
      <c r="I97" s="374">
        <v>-47197</v>
      </c>
      <c r="J97" s="378">
        <v>-47987</v>
      </c>
      <c r="K97" s="372">
        <v>-27447</v>
      </c>
      <c r="L97" s="373">
        <v>-30153</v>
      </c>
      <c r="M97" s="372">
        <v>0</v>
      </c>
      <c r="N97" s="373">
        <v>0</v>
      </c>
      <c r="O97" s="374">
        <v>-221201</v>
      </c>
      <c r="P97" s="378">
        <v>-222934</v>
      </c>
      <c r="FR97" s="101"/>
      <c r="FS97" s="101"/>
    </row>
    <row r="98" spans="1:175">
      <c r="A98" s="398"/>
      <c r="B98" s="399" t="s">
        <v>270</v>
      </c>
      <c r="C98" s="372">
        <v>0</v>
      </c>
      <c r="D98" s="373">
        <v>0</v>
      </c>
      <c r="E98" s="374">
        <v>0</v>
      </c>
      <c r="F98" s="378">
        <v>0</v>
      </c>
      <c r="G98" s="372">
        <v>0</v>
      </c>
      <c r="H98" s="373">
        <v>0</v>
      </c>
      <c r="I98" s="374">
        <v>0</v>
      </c>
      <c r="J98" s="378">
        <v>0</v>
      </c>
      <c r="K98" s="372">
        <v>0</v>
      </c>
      <c r="L98" s="373">
        <v>0</v>
      </c>
      <c r="M98" s="372">
        <v>0</v>
      </c>
      <c r="N98" s="373">
        <v>0</v>
      </c>
      <c r="O98" s="374">
        <v>0</v>
      </c>
      <c r="P98" s="378">
        <v>0</v>
      </c>
      <c r="FR98" s="101"/>
      <c r="FS98" s="101"/>
    </row>
    <row r="99" spans="1:175" ht="25.5">
      <c r="A99" s="398"/>
      <c r="B99" s="399" t="s">
        <v>323</v>
      </c>
      <c r="C99" s="372">
        <v>0</v>
      </c>
      <c r="D99" s="373">
        <v>0</v>
      </c>
      <c r="E99" s="374">
        <v>-4413</v>
      </c>
      <c r="F99" s="378">
        <v>-13962</v>
      </c>
      <c r="G99" s="372">
        <v>-39730</v>
      </c>
      <c r="H99" s="373">
        <v>-60367</v>
      </c>
      <c r="I99" s="374">
        <v>-3212</v>
      </c>
      <c r="J99" s="378">
        <v>-4394</v>
      </c>
      <c r="K99" s="372">
        <v>-2494</v>
      </c>
      <c r="L99" s="373">
        <v>-1761</v>
      </c>
      <c r="M99" s="372">
        <v>0</v>
      </c>
      <c r="N99" s="373">
        <v>0</v>
      </c>
      <c r="O99" s="374">
        <v>-49849</v>
      </c>
      <c r="P99" s="378">
        <v>-80484</v>
      </c>
      <c r="FR99" s="101"/>
      <c r="FS99" s="101"/>
    </row>
    <row r="100" spans="1:175">
      <c r="A100" s="414"/>
      <c r="B100" s="414"/>
      <c r="C100" s="414"/>
      <c r="D100" s="414"/>
      <c r="E100" s="414"/>
      <c r="F100" s="414"/>
      <c r="G100" s="414"/>
      <c r="H100" s="414"/>
      <c r="I100" s="414"/>
      <c r="J100" s="414"/>
      <c r="K100" s="414"/>
      <c r="L100" s="414"/>
      <c r="M100" s="414"/>
      <c r="N100" s="414"/>
      <c r="O100" s="414"/>
      <c r="P100" s="414"/>
      <c r="Q100" s="414"/>
      <c r="R100" s="414"/>
      <c r="FR100" s="101"/>
      <c r="FS100" s="101"/>
    </row>
    <row r="101" spans="1:175" s="413" customFormat="1">
      <c r="A101" s="387" t="s">
        <v>302</v>
      </c>
      <c r="B101" s="388"/>
      <c r="C101" s="369">
        <v>-5636</v>
      </c>
      <c r="D101" s="377">
        <v>-5366</v>
      </c>
      <c r="E101" s="369">
        <v>-30316</v>
      </c>
      <c r="F101" s="377">
        <v>13873</v>
      </c>
      <c r="G101" s="369">
        <v>133492</v>
      </c>
      <c r="H101" s="370">
        <v>176822</v>
      </c>
      <c r="I101" s="369">
        <v>267212</v>
      </c>
      <c r="J101" s="377">
        <v>260140</v>
      </c>
      <c r="K101" s="369">
        <v>105377</v>
      </c>
      <c r="L101" s="370">
        <v>99605</v>
      </c>
      <c r="M101" s="369">
        <v>0</v>
      </c>
      <c r="N101" s="370">
        <v>0</v>
      </c>
      <c r="O101" s="369">
        <v>470129</v>
      </c>
      <c r="P101" s="379">
        <v>545074</v>
      </c>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5"/>
      <c r="BA101" s="235"/>
      <c r="BB101" s="235"/>
      <c r="BC101" s="235"/>
      <c r="BD101" s="235"/>
      <c r="BE101" s="235"/>
      <c r="BF101" s="235"/>
      <c r="BG101" s="235"/>
      <c r="BH101" s="235"/>
      <c r="BI101" s="235"/>
      <c r="BJ101" s="235"/>
      <c r="BK101" s="235"/>
      <c r="BL101" s="235"/>
      <c r="BM101" s="235"/>
      <c r="BN101" s="235"/>
      <c r="BO101" s="235"/>
      <c r="BP101" s="235"/>
      <c r="BQ101" s="235"/>
      <c r="BR101" s="235"/>
      <c r="BS101" s="235"/>
      <c r="BT101" s="235"/>
      <c r="BU101" s="235"/>
      <c r="BV101" s="235"/>
      <c r="BW101" s="235"/>
      <c r="BX101" s="235"/>
      <c r="BY101" s="235"/>
      <c r="BZ101" s="235"/>
      <c r="CA101" s="235"/>
      <c r="CB101" s="235"/>
      <c r="CC101" s="235"/>
      <c r="CD101" s="235"/>
      <c r="CE101" s="235"/>
      <c r="CF101" s="235"/>
      <c r="CG101" s="235"/>
      <c r="CH101" s="235"/>
      <c r="CI101" s="235"/>
      <c r="CJ101" s="235"/>
      <c r="CK101" s="235"/>
      <c r="CL101" s="235"/>
      <c r="CM101" s="235"/>
      <c r="CN101" s="235"/>
      <c r="CO101" s="235"/>
      <c r="CP101" s="235"/>
      <c r="CQ101" s="235"/>
      <c r="CR101" s="235"/>
      <c r="CS101" s="235"/>
      <c r="CT101" s="235"/>
      <c r="CU101" s="235"/>
      <c r="CV101" s="235"/>
      <c r="CW101" s="235"/>
      <c r="CX101" s="235"/>
      <c r="CY101" s="235"/>
      <c r="CZ101" s="235"/>
      <c r="DA101" s="235"/>
      <c r="DB101" s="235"/>
      <c r="DC101" s="235"/>
      <c r="DD101" s="235"/>
      <c r="DE101" s="235"/>
      <c r="DF101" s="235"/>
      <c r="DG101" s="235"/>
      <c r="DH101" s="235"/>
      <c r="DI101" s="235"/>
      <c r="DJ101" s="235"/>
      <c r="DK101" s="235"/>
      <c r="DL101" s="235"/>
      <c r="DM101" s="235"/>
      <c r="DN101" s="235"/>
      <c r="DO101" s="235"/>
      <c r="DP101" s="235"/>
      <c r="DQ101" s="235"/>
      <c r="DR101" s="235"/>
      <c r="DS101" s="235"/>
      <c r="DT101" s="235"/>
      <c r="DU101" s="235"/>
      <c r="DV101" s="235"/>
      <c r="DW101" s="235"/>
      <c r="DX101" s="235"/>
      <c r="DY101" s="235"/>
      <c r="DZ101" s="235"/>
      <c r="EA101" s="235"/>
      <c r="EB101" s="235"/>
      <c r="EC101" s="235"/>
      <c r="ED101" s="235"/>
      <c r="EE101" s="235"/>
      <c r="EF101" s="235"/>
      <c r="EG101" s="235"/>
      <c r="EH101" s="235"/>
      <c r="EI101" s="235"/>
      <c r="EJ101" s="235"/>
      <c r="EK101" s="235"/>
      <c r="EL101" s="235"/>
      <c r="EM101" s="235"/>
      <c r="EN101" s="235"/>
      <c r="EO101" s="235"/>
      <c r="EP101" s="235"/>
      <c r="EQ101" s="235"/>
      <c r="ER101" s="235"/>
      <c r="ES101" s="235"/>
      <c r="ET101" s="235"/>
      <c r="EU101" s="235"/>
      <c r="EV101" s="235"/>
      <c r="EW101" s="235"/>
      <c r="EX101" s="235"/>
      <c r="EY101" s="235"/>
      <c r="EZ101" s="235"/>
      <c r="FA101" s="235"/>
      <c r="FB101" s="235"/>
      <c r="FC101" s="235"/>
      <c r="FD101" s="235"/>
      <c r="FE101" s="235"/>
      <c r="FF101" s="235"/>
      <c r="FG101" s="235"/>
      <c r="FH101" s="235"/>
      <c r="FI101" s="235"/>
      <c r="FJ101" s="235"/>
      <c r="FK101" s="235"/>
      <c r="FL101" s="235"/>
      <c r="FM101" s="235"/>
      <c r="FN101" s="235"/>
      <c r="FO101" s="235"/>
      <c r="FP101" s="235"/>
      <c r="FQ101" s="235"/>
    </row>
    <row r="102" spans="1:175">
      <c r="A102" s="400"/>
      <c r="B102" s="401"/>
      <c r="C102" s="401"/>
      <c r="D102" s="401"/>
      <c r="E102" s="401"/>
      <c r="F102" s="401"/>
      <c r="G102" s="401"/>
      <c r="H102" s="401"/>
      <c r="I102" s="401"/>
      <c r="J102" s="401"/>
      <c r="K102" s="401"/>
      <c r="L102" s="401"/>
      <c r="M102" s="401"/>
      <c r="N102" s="401"/>
      <c r="O102" s="401"/>
      <c r="P102" s="401"/>
      <c r="Q102" s="401"/>
      <c r="R102" s="401"/>
      <c r="FR102" s="101"/>
      <c r="FS102" s="101"/>
    </row>
    <row r="103" spans="1:175" s="413" customFormat="1">
      <c r="A103" s="387" t="s">
        <v>303</v>
      </c>
      <c r="B103" s="388"/>
      <c r="C103" s="369">
        <v>-2927</v>
      </c>
      <c r="D103" s="370">
        <v>-18685</v>
      </c>
      <c r="E103" s="369">
        <v>5705</v>
      </c>
      <c r="F103" s="377">
        <v>25880</v>
      </c>
      <c r="G103" s="369">
        <v>-87339</v>
      </c>
      <c r="H103" s="377">
        <v>-160198</v>
      </c>
      <c r="I103" s="369">
        <v>-22592</v>
      </c>
      <c r="J103" s="377">
        <v>-32956</v>
      </c>
      <c r="K103" s="369">
        <v>-8010</v>
      </c>
      <c r="L103" s="370">
        <v>-5421</v>
      </c>
      <c r="M103" s="369">
        <v>34637</v>
      </c>
      <c r="N103" s="370">
        <v>77605</v>
      </c>
      <c r="O103" s="369">
        <v>-80526</v>
      </c>
      <c r="P103" s="377">
        <v>-113775</v>
      </c>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5"/>
      <c r="BA103" s="235"/>
      <c r="BB103" s="235"/>
      <c r="BC103" s="235"/>
      <c r="BD103" s="235"/>
      <c r="BE103" s="235"/>
      <c r="BF103" s="235"/>
      <c r="BG103" s="235"/>
      <c r="BH103" s="235"/>
      <c r="BI103" s="235"/>
      <c r="BJ103" s="235"/>
      <c r="BK103" s="235"/>
      <c r="BL103" s="235"/>
      <c r="BM103" s="235"/>
      <c r="BN103" s="235"/>
      <c r="BO103" s="235"/>
      <c r="BP103" s="235"/>
      <c r="BQ103" s="235"/>
      <c r="BR103" s="235"/>
      <c r="BS103" s="235"/>
      <c r="BT103" s="235"/>
      <c r="BU103" s="235"/>
      <c r="BV103" s="235"/>
      <c r="BW103" s="235"/>
      <c r="BX103" s="235"/>
      <c r="BY103" s="235"/>
      <c r="BZ103" s="235"/>
      <c r="CA103" s="235"/>
      <c r="CB103" s="235"/>
      <c r="CC103" s="235"/>
      <c r="CD103" s="235"/>
      <c r="CE103" s="235"/>
      <c r="CF103" s="235"/>
      <c r="CG103" s="235"/>
      <c r="CH103" s="235"/>
      <c r="CI103" s="235"/>
      <c r="CJ103" s="235"/>
      <c r="CK103" s="235"/>
      <c r="CL103" s="235"/>
      <c r="CM103" s="235"/>
      <c r="CN103" s="235"/>
      <c r="CO103" s="235"/>
      <c r="CP103" s="235"/>
      <c r="CQ103" s="235"/>
      <c r="CR103" s="235"/>
      <c r="CS103" s="235"/>
      <c r="CT103" s="235"/>
      <c r="CU103" s="235"/>
      <c r="CV103" s="235"/>
      <c r="CW103" s="235"/>
      <c r="CX103" s="235"/>
      <c r="CY103" s="235"/>
      <c r="CZ103" s="235"/>
      <c r="DA103" s="235"/>
      <c r="DB103" s="235"/>
      <c r="DC103" s="235"/>
      <c r="DD103" s="235"/>
      <c r="DE103" s="235"/>
      <c r="DF103" s="235"/>
      <c r="DG103" s="235"/>
      <c r="DH103" s="235"/>
      <c r="DI103" s="235"/>
      <c r="DJ103" s="235"/>
      <c r="DK103" s="235"/>
      <c r="DL103" s="235"/>
      <c r="DM103" s="235"/>
      <c r="DN103" s="235"/>
      <c r="DO103" s="235"/>
      <c r="DP103" s="235"/>
      <c r="DQ103" s="235"/>
      <c r="DR103" s="235"/>
      <c r="DS103" s="235"/>
      <c r="DT103" s="235"/>
      <c r="DU103" s="235"/>
      <c r="DV103" s="235"/>
      <c r="DW103" s="235"/>
      <c r="DX103" s="235"/>
      <c r="DY103" s="235"/>
      <c r="DZ103" s="235"/>
      <c r="EA103" s="235"/>
      <c r="EB103" s="235"/>
      <c r="EC103" s="235"/>
      <c r="ED103" s="235"/>
      <c r="EE103" s="235"/>
      <c r="EF103" s="235"/>
      <c r="EG103" s="235"/>
      <c r="EH103" s="235"/>
      <c r="EI103" s="235"/>
      <c r="EJ103" s="235"/>
      <c r="EK103" s="235"/>
      <c r="EL103" s="235"/>
      <c r="EM103" s="235"/>
      <c r="EN103" s="235"/>
      <c r="EO103" s="235"/>
      <c r="EP103" s="235"/>
      <c r="EQ103" s="235"/>
      <c r="ER103" s="235"/>
      <c r="ES103" s="235"/>
      <c r="ET103" s="235"/>
      <c r="EU103" s="235"/>
      <c r="EV103" s="235"/>
      <c r="EW103" s="235"/>
      <c r="EX103" s="235"/>
      <c r="EY103" s="235"/>
      <c r="EZ103" s="235"/>
      <c r="FA103" s="235"/>
      <c r="FB103" s="235"/>
      <c r="FC103" s="235"/>
      <c r="FD103" s="235"/>
      <c r="FE103" s="235"/>
      <c r="FF103" s="235"/>
      <c r="FG103" s="235"/>
      <c r="FH103" s="235"/>
      <c r="FI103" s="235"/>
      <c r="FJ103" s="235"/>
      <c r="FK103" s="235"/>
      <c r="FL103" s="235"/>
      <c r="FM103" s="235"/>
      <c r="FN103" s="235"/>
      <c r="FO103" s="235"/>
      <c r="FP103" s="235"/>
      <c r="FQ103" s="235"/>
    </row>
    <row r="104" spans="1:175" s="413" customFormat="1">
      <c r="A104" s="387"/>
      <c r="B104" s="402" t="s">
        <v>90</v>
      </c>
      <c r="C104" s="380">
        <v>5184</v>
      </c>
      <c r="D104" s="370">
        <v>8272</v>
      </c>
      <c r="E104" s="369">
        <v>17142</v>
      </c>
      <c r="F104" s="377">
        <v>13606</v>
      </c>
      <c r="G104" s="369">
        <v>78928</v>
      </c>
      <c r="H104" s="377">
        <v>57452</v>
      </c>
      <c r="I104" s="374">
        <v>3265</v>
      </c>
      <c r="J104" s="378">
        <v>3642</v>
      </c>
      <c r="K104" s="380">
        <v>1305</v>
      </c>
      <c r="L104" s="370">
        <v>2602</v>
      </c>
      <c r="M104" s="380">
        <v>-5163</v>
      </c>
      <c r="N104" s="370">
        <v>-5220</v>
      </c>
      <c r="O104" s="369">
        <v>100661</v>
      </c>
      <c r="P104" s="377">
        <v>80354</v>
      </c>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5"/>
      <c r="BA104" s="235"/>
      <c r="BB104" s="235"/>
      <c r="BC104" s="235"/>
      <c r="BD104" s="235"/>
      <c r="BE104" s="235"/>
      <c r="BF104" s="235"/>
      <c r="BG104" s="235"/>
      <c r="BH104" s="235"/>
      <c r="BI104" s="235"/>
      <c r="BJ104" s="235"/>
      <c r="BK104" s="235"/>
      <c r="BL104" s="235"/>
      <c r="BM104" s="235"/>
      <c r="BN104" s="235"/>
      <c r="BO104" s="235"/>
      <c r="BP104" s="235"/>
      <c r="BQ104" s="235"/>
      <c r="BR104" s="235"/>
      <c r="BS104" s="235"/>
      <c r="BT104" s="235"/>
      <c r="BU104" s="235"/>
      <c r="BV104" s="235"/>
      <c r="BW104" s="235"/>
      <c r="BX104" s="235"/>
      <c r="BY104" s="235"/>
      <c r="BZ104" s="235"/>
      <c r="CA104" s="235"/>
      <c r="CB104" s="235"/>
      <c r="CC104" s="235"/>
      <c r="CD104" s="235"/>
      <c r="CE104" s="235"/>
      <c r="CF104" s="235"/>
      <c r="CG104" s="235"/>
      <c r="CH104" s="235"/>
      <c r="CI104" s="235"/>
      <c r="CJ104" s="235"/>
      <c r="CK104" s="235"/>
      <c r="CL104" s="235"/>
      <c r="CM104" s="235"/>
      <c r="CN104" s="235"/>
      <c r="CO104" s="235"/>
      <c r="CP104" s="235"/>
      <c r="CQ104" s="235"/>
      <c r="CR104" s="235"/>
      <c r="CS104" s="235"/>
      <c r="CT104" s="235"/>
      <c r="CU104" s="235"/>
      <c r="CV104" s="235"/>
      <c r="CW104" s="235"/>
      <c r="CX104" s="235"/>
      <c r="CY104" s="235"/>
      <c r="CZ104" s="235"/>
      <c r="DA104" s="235"/>
      <c r="DB104" s="235"/>
      <c r="DC104" s="235"/>
      <c r="DD104" s="235"/>
      <c r="DE104" s="235"/>
      <c r="DF104" s="235"/>
      <c r="DG104" s="235"/>
      <c r="DH104" s="235"/>
      <c r="DI104" s="235"/>
      <c r="DJ104" s="235"/>
      <c r="DK104" s="235"/>
      <c r="DL104" s="235"/>
      <c r="DM104" s="235"/>
      <c r="DN104" s="235"/>
      <c r="DO104" s="235"/>
      <c r="DP104" s="235"/>
      <c r="DQ104" s="235"/>
      <c r="DR104" s="235"/>
      <c r="DS104" s="235"/>
      <c r="DT104" s="235"/>
      <c r="DU104" s="235"/>
      <c r="DV104" s="235"/>
      <c r="DW104" s="235"/>
      <c r="DX104" s="235"/>
      <c r="DY104" s="235"/>
      <c r="DZ104" s="235"/>
      <c r="EA104" s="235"/>
      <c r="EB104" s="235"/>
      <c r="EC104" s="235"/>
      <c r="ED104" s="235"/>
      <c r="EE104" s="235"/>
      <c r="EF104" s="235"/>
      <c r="EG104" s="235"/>
      <c r="EH104" s="235"/>
      <c r="EI104" s="235"/>
      <c r="EJ104" s="235"/>
      <c r="EK104" s="235"/>
      <c r="EL104" s="235"/>
      <c r="EM104" s="235"/>
      <c r="EN104" s="235"/>
      <c r="EO104" s="235"/>
      <c r="EP104" s="235"/>
      <c r="EQ104" s="235"/>
      <c r="ER104" s="235"/>
      <c r="ES104" s="235"/>
      <c r="ET104" s="235"/>
      <c r="EU104" s="235"/>
      <c r="EV104" s="235"/>
      <c r="EW104" s="235"/>
      <c r="EX104" s="235"/>
      <c r="EY104" s="235"/>
      <c r="EZ104" s="235"/>
      <c r="FA104" s="235"/>
      <c r="FB104" s="235"/>
      <c r="FC104" s="235"/>
      <c r="FD104" s="235"/>
      <c r="FE104" s="235"/>
      <c r="FF104" s="235"/>
      <c r="FG104" s="235"/>
      <c r="FH104" s="235"/>
      <c r="FI104" s="235"/>
      <c r="FJ104" s="235"/>
      <c r="FK104" s="235"/>
      <c r="FL104" s="235"/>
      <c r="FM104" s="235"/>
      <c r="FN104" s="235"/>
      <c r="FO104" s="235"/>
      <c r="FP104" s="235"/>
      <c r="FQ104" s="235"/>
    </row>
    <row r="105" spans="1:175">
      <c r="A105" s="398"/>
      <c r="B105" s="416" t="s">
        <v>224</v>
      </c>
      <c r="C105" s="372">
        <v>21</v>
      </c>
      <c r="D105" s="373">
        <v>3051</v>
      </c>
      <c r="E105" s="374">
        <v>12764</v>
      </c>
      <c r="F105" s="378">
        <v>9810</v>
      </c>
      <c r="G105" s="374">
        <v>1149</v>
      </c>
      <c r="H105" s="378">
        <v>2873</v>
      </c>
      <c r="I105" s="374">
        <v>1370</v>
      </c>
      <c r="J105" s="378">
        <v>1991</v>
      </c>
      <c r="K105" s="372">
        <v>89</v>
      </c>
      <c r="L105" s="373">
        <v>1473</v>
      </c>
      <c r="M105" s="372">
        <v>0</v>
      </c>
      <c r="N105" s="373">
        <v>0</v>
      </c>
      <c r="O105" s="374">
        <v>15393</v>
      </c>
      <c r="P105" s="378">
        <v>19198</v>
      </c>
      <c r="FR105" s="101"/>
      <c r="FS105" s="101"/>
    </row>
    <row r="106" spans="1:175">
      <c r="A106" s="398"/>
      <c r="B106" s="416" t="s">
        <v>271</v>
      </c>
      <c r="C106" s="372">
        <v>5163</v>
      </c>
      <c r="D106" s="373">
        <v>5221</v>
      </c>
      <c r="E106" s="374">
        <v>4378</v>
      </c>
      <c r="F106" s="378">
        <v>3796</v>
      </c>
      <c r="G106" s="374">
        <v>77779</v>
      </c>
      <c r="H106" s="378">
        <v>54579</v>
      </c>
      <c r="I106" s="374">
        <v>1895</v>
      </c>
      <c r="J106" s="378">
        <v>1651</v>
      </c>
      <c r="K106" s="372">
        <v>1216</v>
      </c>
      <c r="L106" s="373">
        <v>1129</v>
      </c>
      <c r="M106" s="372">
        <v>-5163</v>
      </c>
      <c r="N106" s="373">
        <v>-5220</v>
      </c>
      <c r="O106" s="374">
        <v>85268</v>
      </c>
      <c r="P106" s="378">
        <v>61156</v>
      </c>
      <c r="FR106" s="101"/>
      <c r="FS106" s="101"/>
    </row>
    <row r="107" spans="1:175" s="413" customFormat="1">
      <c r="A107" s="387"/>
      <c r="B107" s="402" t="s">
        <v>110</v>
      </c>
      <c r="C107" s="380">
        <v>-11688</v>
      </c>
      <c r="D107" s="370">
        <v>-11831</v>
      </c>
      <c r="E107" s="369">
        <v>-42597</v>
      </c>
      <c r="F107" s="377">
        <v>-21510</v>
      </c>
      <c r="G107" s="369">
        <v>-118378</v>
      </c>
      <c r="H107" s="377">
        <v>-119083</v>
      </c>
      <c r="I107" s="369">
        <v>-23669</v>
      </c>
      <c r="J107" s="377">
        <v>-29748</v>
      </c>
      <c r="K107" s="380">
        <v>-7703</v>
      </c>
      <c r="L107" s="370">
        <v>-8463</v>
      </c>
      <c r="M107" s="380">
        <v>5163</v>
      </c>
      <c r="N107" s="370">
        <v>5220</v>
      </c>
      <c r="O107" s="369">
        <v>-198872</v>
      </c>
      <c r="P107" s="377">
        <v>-185415</v>
      </c>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5"/>
      <c r="AP107" s="235"/>
      <c r="AQ107" s="235"/>
      <c r="AR107" s="235"/>
      <c r="AS107" s="235"/>
      <c r="AT107" s="235"/>
      <c r="AU107" s="235"/>
      <c r="AV107" s="235"/>
      <c r="AW107" s="235"/>
      <c r="AX107" s="235"/>
      <c r="AY107" s="235"/>
      <c r="AZ107" s="235"/>
      <c r="BA107" s="235"/>
      <c r="BB107" s="235"/>
      <c r="BC107" s="235"/>
      <c r="BD107" s="235"/>
      <c r="BE107" s="235"/>
      <c r="BF107" s="235"/>
      <c r="BG107" s="235"/>
      <c r="BH107" s="235"/>
      <c r="BI107" s="235"/>
      <c r="BJ107" s="235"/>
      <c r="BK107" s="235"/>
      <c r="BL107" s="235"/>
      <c r="BM107" s="235"/>
      <c r="BN107" s="235"/>
      <c r="BO107" s="235"/>
      <c r="BP107" s="235"/>
      <c r="BQ107" s="235"/>
      <c r="BR107" s="235"/>
      <c r="BS107" s="235"/>
      <c r="BT107" s="235"/>
      <c r="BU107" s="235"/>
      <c r="BV107" s="235"/>
      <c r="BW107" s="235"/>
      <c r="BX107" s="235"/>
      <c r="BY107" s="235"/>
      <c r="BZ107" s="235"/>
      <c r="CA107" s="235"/>
      <c r="CB107" s="235"/>
      <c r="CC107" s="235"/>
      <c r="CD107" s="235"/>
      <c r="CE107" s="235"/>
      <c r="CF107" s="235"/>
      <c r="CG107" s="235"/>
      <c r="CH107" s="235"/>
      <c r="CI107" s="235"/>
      <c r="CJ107" s="235"/>
      <c r="CK107" s="235"/>
      <c r="CL107" s="235"/>
      <c r="CM107" s="235"/>
      <c r="CN107" s="235"/>
      <c r="CO107" s="235"/>
      <c r="CP107" s="235"/>
      <c r="CQ107" s="235"/>
      <c r="CR107" s="235"/>
      <c r="CS107" s="235"/>
      <c r="CT107" s="235"/>
      <c r="CU107" s="235"/>
      <c r="CV107" s="235"/>
      <c r="CW107" s="235"/>
      <c r="CX107" s="235"/>
      <c r="CY107" s="235"/>
      <c r="CZ107" s="235"/>
      <c r="DA107" s="235"/>
      <c r="DB107" s="235"/>
      <c r="DC107" s="235"/>
      <c r="DD107" s="235"/>
      <c r="DE107" s="235"/>
      <c r="DF107" s="235"/>
      <c r="DG107" s="235"/>
      <c r="DH107" s="235"/>
      <c r="DI107" s="235"/>
      <c r="DJ107" s="235"/>
      <c r="DK107" s="235"/>
      <c r="DL107" s="235"/>
      <c r="DM107" s="235"/>
      <c r="DN107" s="235"/>
      <c r="DO107" s="235"/>
      <c r="DP107" s="235"/>
      <c r="DQ107" s="235"/>
      <c r="DR107" s="235"/>
      <c r="DS107" s="235"/>
      <c r="DT107" s="235"/>
      <c r="DU107" s="235"/>
      <c r="DV107" s="235"/>
      <c r="DW107" s="235"/>
      <c r="DX107" s="235"/>
      <c r="DY107" s="235"/>
      <c r="DZ107" s="235"/>
      <c r="EA107" s="235"/>
      <c r="EB107" s="235"/>
      <c r="EC107" s="235"/>
      <c r="ED107" s="235"/>
      <c r="EE107" s="235"/>
      <c r="EF107" s="235"/>
      <c r="EG107" s="235"/>
      <c r="EH107" s="235"/>
      <c r="EI107" s="235"/>
      <c r="EJ107" s="235"/>
      <c r="EK107" s="235"/>
      <c r="EL107" s="235"/>
      <c r="EM107" s="235"/>
      <c r="EN107" s="235"/>
      <c r="EO107" s="235"/>
      <c r="EP107" s="235"/>
      <c r="EQ107" s="235"/>
      <c r="ER107" s="235"/>
      <c r="ES107" s="235"/>
      <c r="ET107" s="235"/>
      <c r="EU107" s="235"/>
      <c r="EV107" s="235"/>
      <c r="EW107" s="235"/>
      <c r="EX107" s="235"/>
      <c r="EY107" s="235"/>
      <c r="EZ107" s="235"/>
      <c r="FA107" s="235"/>
      <c r="FB107" s="235"/>
      <c r="FC107" s="235"/>
      <c r="FD107" s="235"/>
      <c r="FE107" s="235"/>
      <c r="FF107" s="235"/>
      <c r="FG107" s="235"/>
      <c r="FH107" s="235"/>
      <c r="FI107" s="235"/>
      <c r="FJ107" s="235"/>
      <c r="FK107" s="235"/>
      <c r="FL107" s="235"/>
      <c r="FM107" s="235"/>
      <c r="FN107" s="235"/>
      <c r="FO107" s="235"/>
      <c r="FP107" s="235"/>
      <c r="FQ107" s="235"/>
    </row>
    <row r="108" spans="1:175">
      <c r="A108" s="398"/>
      <c r="B108" s="416" t="s">
        <v>272</v>
      </c>
      <c r="C108" s="372">
        <v>-908</v>
      </c>
      <c r="D108" s="373">
        <v>-2392</v>
      </c>
      <c r="E108" s="374">
        <v>-327</v>
      </c>
      <c r="F108" s="378">
        <v>-355</v>
      </c>
      <c r="G108" s="374">
        <v>-21820</v>
      </c>
      <c r="H108" s="378">
        <v>-15524</v>
      </c>
      <c r="I108" s="374">
        <v>-2589</v>
      </c>
      <c r="J108" s="378">
        <v>-1499</v>
      </c>
      <c r="K108" s="372">
        <v>-1294</v>
      </c>
      <c r="L108" s="373">
        <v>-284</v>
      </c>
      <c r="M108" s="372">
        <v>0</v>
      </c>
      <c r="N108" s="373">
        <v>0</v>
      </c>
      <c r="O108" s="374">
        <v>-26938</v>
      </c>
      <c r="P108" s="378">
        <v>-20054</v>
      </c>
      <c r="FR108" s="101"/>
      <c r="FS108" s="101"/>
    </row>
    <row r="109" spans="1:175">
      <c r="A109" s="398"/>
      <c r="B109" s="416" t="s">
        <v>273</v>
      </c>
      <c r="C109" s="372">
        <v>-6166</v>
      </c>
      <c r="D109" s="373">
        <v>-6346</v>
      </c>
      <c r="E109" s="374">
        <v>0</v>
      </c>
      <c r="F109" s="378">
        <v>-93</v>
      </c>
      <c r="G109" s="374">
        <v>-17113</v>
      </c>
      <c r="H109" s="378">
        <v>-25156</v>
      </c>
      <c r="I109" s="374">
        <v>-18824</v>
      </c>
      <c r="J109" s="378">
        <v>-26159</v>
      </c>
      <c r="K109" s="372">
        <v>-5401</v>
      </c>
      <c r="L109" s="373">
        <v>-6600</v>
      </c>
      <c r="M109" s="372">
        <v>0</v>
      </c>
      <c r="N109" s="373">
        <v>0</v>
      </c>
      <c r="O109" s="374">
        <v>-47504</v>
      </c>
      <c r="P109" s="378">
        <v>-64354</v>
      </c>
      <c r="FR109" s="101"/>
      <c r="FS109" s="101"/>
    </row>
    <row r="110" spans="1:175">
      <c r="A110" s="398"/>
      <c r="B110" s="416" t="s">
        <v>129</v>
      </c>
      <c r="C110" s="372">
        <v>-4614</v>
      </c>
      <c r="D110" s="373">
        <v>-3093</v>
      </c>
      <c r="E110" s="374">
        <v>-42270</v>
      </c>
      <c r="F110" s="378">
        <v>-21062</v>
      </c>
      <c r="G110" s="374">
        <v>-79445</v>
      </c>
      <c r="H110" s="378">
        <v>-78403</v>
      </c>
      <c r="I110" s="374">
        <v>-2256</v>
      </c>
      <c r="J110" s="378">
        <v>-2090</v>
      </c>
      <c r="K110" s="372">
        <v>-1008</v>
      </c>
      <c r="L110" s="373">
        <v>-1579</v>
      </c>
      <c r="M110" s="372">
        <v>5163</v>
      </c>
      <c r="N110" s="373">
        <v>5220</v>
      </c>
      <c r="O110" s="374">
        <v>-124430</v>
      </c>
      <c r="P110" s="378">
        <v>-101007</v>
      </c>
      <c r="FR110" s="101"/>
      <c r="FS110" s="101"/>
    </row>
    <row r="111" spans="1:175">
      <c r="A111" s="398"/>
      <c r="B111" s="416" t="s">
        <v>274</v>
      </c>
      <c r="C111" s="372">
        <v>0</v>
      </c>
      <c r="D111" s="373">
        <v>0</v>
      </c>
      <c r="E111" s="374">
        <v>21266</v>
      </c>
      <c r="F111" s="378">
        <v>18634</v>
      </c>
      <c r="G111" s="374">
        <v>0</v>
      </c>
      <c r="H111" s="378">
        <v>0</v>
      </c>
      <c r="I111" s="374">
        <v>0</v>
      </c>
      <c r="J111" s="378">
        <v>0</v>
      </c>
      <c r="K111" s="372">
        <v>0</v>
      </c>
      <c r="L111" s="373">
        <v>0</v>
      </c>
      <c r="M111" s="372">
        <v>0</v>
      </c>
      <c r="N111" s="373">
        <v>0</v>
      </c>
      <c r="O111" s="374">
        <v>21266</v>
      </c>
      <c r="P111" s="378">
        <v>18634</v>
      </c>
      <c r="FR111" s="101"/>
      <c r="FS111" s="101"/>
    </row>
    <row r="112" spans="1:175" s="413" customFormat="1">
      <c r="A112" s="387"/>
      <c r="B112" s="399" t="s">
        <v>390</v>
      </c>
      <c r="C112" s="406"/>
      <c r="D112" s="381"/>
      <c r="E112" s="369"/>
      <c r="F112" s="377"/>
      <c r="G112" s="369"/>
      <c r="H112" s="377"/>
      <c r="I112" s="369"/>
      <c r="J112" s="377"/>
      <c r="K112" s="374"/>
      <c r="L112" s="373"/>
      <c r="M112" s="374"/>
      <c r="N112" s="373"/>
      <c r="O112" s="374">
        <v>0</v>
      </c>
      <c r="P112" s="378">
        <v>0</v>
      </c>
      <c r="Q112" s="235"/>
      <c r="R112" s="235"/>
      <c r="S112" s="235"/>
      <c r="T112" s="235"/>
      <c r="U112" s="235"/>
      <c r="V112" s="235"/>
      <c r="W112" s="235"/>
      <c r="X112" s="235"/>
      <c r="Y112" s="235"/>
      <c r="Z112" s="235"/>
      <c r="AA112" s="235"/>
      <c r="AB112" s="235"/>
      <c r="AC112" s="235"/>
      <c r="AD112" s="235"/>
      <c r="AE112" s="235"/>
      <c r="AF112" s="235"/>
      <c r="AG112" s="235"/>
      <c r="AH112" s="235"/>
      <c r="AI112" s="235"/>
      <c r="AJ112" s="235"/>
      <c r="AK112" s="235"/>
      <c r="AL112" s="235"/>
      <c r="AM112" s="235"/>
      <c r="AN112" s="235"/>
      <c r="AO112" s="235"/>
      <c r="AP112" s="235"/>
      <c r="AQ112" s="235"/>
      <c r="AR112" s="235"/>
      <c r="AS112" s="235"/>
      <c r="AT112" s="235"/>
      <c r="AU112" s="235"/>
      <c r="AV112" s="235"/>
      <c r="AW112" s="235"/>
      <c r="AX112" s="235"/>
      <c r="AY112" s="235"/>
      <c r="AZ112" s="235"/>
      <c r="BA112" s="235"/>
      <c r="BB112" s="235"/>
      <c r="BC112" s="235"/>
      <c r="BD112" s="235"/>
      <c r="BE112" s="235"/>
      <c r="BF112" s="235"/>
      <c r="BG112" s="235"/>
      <c r="BH112" s="235"/>
      <c r="BI112" s="235"/>
      <c r="BJ112" s="235"/>
      <c r="BK112" s="235"/>
      <c r="BL112" s="235"/>
      <c r="BM112" s="235"/>
      <c r="BN112" s="235"/>
      <c r="BO112" s="235"/>
      <c r="BP112" s="235"/>
      <c r="BQ112" s="235"/>
      <c r="BR112" s="235"/>
      <c r="BS112" s="235"/>
      <c r="BT112" s="235"/>
      <c r="BU112" s="235"/>
      <c r="BV112" s="235"/>
      <c r="BW112" s="235"/>
      <c r="BX112" s="235"/>
      <c r="BY112" s="235"/>
      <c r="BZ112" s="235"/>
      <c r="CA112" s="235"/>
      <c r="CB112" s="235"/>
      <c r="CC112" s="235"/>
      <c r="CD112" s="235"/>
      <c r="CE112" s="235"/>
      <c r="CF112" s="235"/>
      <c r="CG112" s="235"/>
      <c r="CH112" s="235"/>
      <c r="CI112" s="235"/>
      <c r="CJ112" s="235"/>
      <c r="CK112" s="235"/>
      <c r="CL112" s="235"/>
      <c r="CM112" s="235"/>
      <c r="CN112" s="235"/>
      <c r="CO112" s="235"/>
      <c r="CP112" s="235"/>
      <c r="CQ112" s="235"/>
      <c r="CR112" s="235"/>
      <c r="CS112" s="235"/>
      <c r="CT112" s="235"/>
      <c r="CU112" s="235"/>
      <c r="CV112" s="235"/>
      <c r="CW112" s="235"/>
      <c r="CX112" s="235"/>
      <c r="CY112" s="235"/>
      <c r="CZ112" s="235"/>
      <c r="DA112" s="235"/>
      <c r="DB112" s="235"/>
      <c r="DC112" s="235"/>
      <c r="DD112" s="235"/>
      <c r="DE112" s="235"/>
      <c r="DF112" s="235"/>
      <c r="DG112" s="235"/>
      <c r="DH112" s="235"/>
      <c r="DI112" s="235"/>
      <c r="DJ112" s="235"/>
      <c r="DK112" s="235"/>
      <c r="DL112" s="235"/>
      <c r="DM112" s="235"/>
      <c r="DN112" s="235"/>
      <c r="DO112" s="235"/>
      <c r="DP112" s="235"/>
      <c r="DQ112" s="235"/>
      <c r="DR112" s="235"/>
      <c r="DS112" s="235"/>
      <c r="DT112" s="235"/>
      <c r="DU112" s="235"/>
      <c r="DV112" s="235"/>
      <c r="DW112" s="235"/>
      <c r="DX112" s="235"/>
      <c r="DY112" s="235"/>
      <c r="DZ112" s="235"/>
      <c r="EA112" s="235"/>
      <c r="EB112" s="235"/>
      <c r="EC112" s="235"/>
      <c r="ED112" s="235"/>
      <c r="EE112" s="235"/>
      <c r="EF112" s="235"/>
      <c r="EG112" s="235"/>
      <c r="EH112" s="235"/>
      <c r="EI112" s="235"/>
      <c r="EJ112" s="235"/>
      <c r="EK112" s="235"/>
      <c r="EL112" s="235"/>
      <c r="EM112" s="235"/>
      <c r="EN112" s="235"/>
      <c r="EO112" s="235"/>
      <c r="EP112" s="235"/>
      <c r="EQ112" s="235"/>
      <c r="ER112" s="235"/>
      <c r="ES112" s="235"/>
      <c r="ET112" s="235"/>
      <c r="EU112" s="235"/>
      <c r="EV112" s="235"/>
      <c r="EW112" s="235"/>
      <c r="EX112" s="235"/>
      <c r="EY112" s="235"/>
      <c r="EZ112" s="235"/>
      <c r="FA112" s="235"/>
      <c r="FB112" s="235"/>
      <c r="FC112" s="235"/>
      <c r="FD112" s="235"/>
      <c r="FE112" s="235"/>
      <c r="FF112" s="235"/>
      <c r="FG112" s="235"/>
      <c r="FH112" s="235"/>
      <c r="FI112" s="235"/>
      <c r="FJ112" s="235"/>
      <c r="FK112" s="235"/>
      <c r="FL112" s="235"/>
      <c r="FM112" s="235"/>
      <c r="FN112" s="235"/>
      <c r="FO112" s="235"/>
      <c r="FP112" s="235"/>
      <c r="FQ112" s="235"/>
    </row>
    <row r="113" spans="1:175">
      <c r="A113" s="398"/>
      <c r="B113" s="399" t="s">
        <v>275</v>
      </c>
      <c r="C113" s="374">
        <v>3577</v>
      </c>
      <c r="D113" s="373">
        <v>-15126</v>
      </c>
      <c r="E113" s="374">
        <v>9894</v>
      </c>
      <c r="F113" s="378">
        <v>15150</v>
      </c>
      <c r="G113" s="374">
        <v>-47889</v>
      </c>
      <c r="H113" s="378">
        <v>-98567</v>
      </c>
      <c r="I113" s="374">
        <v>-2188</v>
      </c>
      <c r="J113" s="378">
        <v>-6850</v>
      </c>
      <c r="K113" s="374">
        <v>-1612</v>
      </c>
      <c r="L113" s="373">
        <v>440</v>
      </c>
      <c r="M113" s="374">
        <v>34637</v>
      </c>
      <c r="N113" s="373">
        <v>77605</v>
      </c>
      <c r="O113" s="374">
        <v>-3581</v>
      </c>
      <c r="P113" s="378">
        <v>-27348</v>
      </c>
      <c r="FR113" s="101"/>
      <c r="FS113" s="101"/>
    </row>
    <row r="114" spans="1:175">
      <c r="A114" s="414"/>
      <c r="B114" s="414"/>
      <c r="C114" s="414"/>
      <c r="D114" s="414"/>
      <c r="E114" s="414"/>
      <c r="F114" s="414"/>
      <c r="G114" s="414"/>
      <c r="H114" s="414"/>
      <c r="I114" s="414"/>
      <c r="J114" s="414"/>
      <c r="K114" s="414"/>
      <c r="L114" s="414"/>
      <c r="M114" s="414"/>
      <c r="N114" s="414"/>
      <c r="O114" s="414"/>
      <c r="P114" s="414"/>
      <c r="Q114" s="414"/>
      <c r="R114" s="376"/>
      <c r="S114" s="376"/>
      <c r="T114" s="376"/>
      <c r="FR114" s="101"/>
      <c r="FS114" s="101"/>
    </row>
    <row r="115" spans="1:175">
      <c r="A115" s="390"/>
      <c r="B115" s="399" t="s">
        <v>276</v>
      </c>
      <c r="C115" s="374">
        <v>101</v>
      </c>
      <c r="D115" s="378">
        <v>422</v>
      </c>
      <c r="E115" s="374">
        <v>0</v>
      </c>
      <c r="F115" s="378">
        <v>0</v>
      </c>
      <c r="G115" s="372">
        <v>0</v>
      </c>
      <c r="H115" s="373">
        <v>0</v>
      </c>
      <c r="I115" s="372">
        <v>0</v>
      </c>
      <c r="J115" s="373">
        <v>0</v>
      </c>
      <c r="K115" s="372">
        <v>0</v>
      </c>
      <c r="L115" s="373">
        <v>0</v>
      </c>
      <c r="M115" s="372">
        <v>0</v>
      </c>
      <c r="N115" s="373">
        <v>0</v>
      </c>
      <c r="O115" s="374">
        <v>101</v>
      </c>
      <c r="P115" s="378">
        <v>422</v>
      </c>
      <c r="FR115" s="101"/>
      <c r="FS115" s="101"/>
    </row>
    <row r="116" spans="1:175">
      <c r="A116" s="398"/>
      <c r="B116" s="416" t="s">
        <v>277</v>
      </c>
      <c r="C116" s="369">
        <v>0</v>
      </c>
      <c r="D116" s="377">
        <v>0</v>
      </c>
      <c r="E116" s="369">
        <v>0</v>
      </c>
      <c r="F116" s="377">
        <v>0</v>
      </c>
      <c r="G116" s="369">
        <v>51</v>
      </c>
      <c r="H116" s="370">
        <v>183</v>
      </c>
      <c r="I116" s="369">
        <v>0</v>
      </c>
      <c r="J116" s="370">
        <v>6</v>
      </c>
      <c r="K116" s="369">
        <v>1</v>
      </c>
      <c r="L116" s="370">
        <v>0</v>
      </c>
      <c r="M116" s="369">
        <v>0</v>
      </c>
      <c r="N116" s="370">
        <v>0</v>
      </c>
      <c r="O116" s="369">
        <v>52</v>
      </c>
      <c r="P116" s="382">
        <v>189</v>
      </c>
      <c r="FR116" s="101"/>
      <c r="FS116" s="101"/>
    </row>
    <row r="117" spans="1:175">
      <c r="A117" s="398"/>
      <c r="B117" s="416" t="s">
        <v>278</v>
      </c>
      <c r="C117" s="374">
        <v>0</v>
      </c>
      <c r="D117" s="378">
        <v>0</v>
      </c>
      <c r="E117" s="374">
        <v>0</v>
      </c>
      <c r="F117" s="378">
        <v>0</v>
      </c>
      <c r="G117" s="372">
        <v>51</v>
      </c>
      <c r="H117" s="373">
        <v>0</v>
      </c>
      <c r="I117" s="372">
        <v>0</v>
      </c>
      <c r="J117" s="373">
        <v>0</v>
      </c>
      <c r="K117" s="372">
        <v>0</v>
      </c>
      <c r="L117" s="373">
        <v>0</v>
      </c>
      <c r="M117" s="372">
        <v>0</v>
      </c>
      <c r="N117" s="373">
        <v>0</v>
      </c>
      <c r="O117" s="374">
        <v>51</v>
      </c>
      <c r="P117" s="378">
        <v>0</v>
      </c>
      <c r="FR117" s="101"/>
      <c r="FS117" s="101"/>
    </row>
    <row r="118" spans="1:175">
      <c r="A118" s="398"/>
      <c r="B118" s="416" t="s">
        <v>279</v>
      </c>
      <c r="C118" s="374">
        <v>0</v>
      </c>
      <c r="D118" s="378">
        <v>0</v>
      </c>
      <c r="E118" s="374">
        <v>0</v>
      </c>
      <c r="F118" s="378">
        <v>0</v>
      </c>
      <c r="G118" s="372">
        <v>0</v>
      </c>
      <c r="H118" s="373">
        <v>183</v>
      </c>
      <c r="I118" s="372">
        <v>0</v>
      </c>
      <c r="J118" s="373">
        <v>6</v>
      </c>
      <c r="K118" s="372">
        <v>1</v>
      </c>
      <c r="L118" s="373">
        <v>0</v>
      </c>
      <c r="M118" s="372">
        <v>0</v>
      </c>
      <c r="N118" s="373">
        <v>0</v>
      </c>
      <c r="O118" s="374">
        <v>1</v>
      </c>
      <c r="P118" s="378">
        <v>189</v>
      </c>
      <c r="FR118" s="101"/>
      <c r="FS118" s="101"/>
    </row>
    <row r="119" spans="1:175">
      <c r="A119" s="414"/>
      <c r="B119" s="414"/>
      <c r="C119" s="414"/>
      <c r="D119" s="414"/>
      <c r="E119" s="414"/>
      <c r="F119" s="414"/>
      <c r="G119" s="414"/>
      <c r="H119" s="414"/>
      <c r="I119" s="414"/>
      <c r="J119" s="414"/>
      <c r="K119" s="414"/>
      <c r="L119" s="414"/>
      <c r="M119" s="414"/>
      <c r="N119" s="414"/>
      <c r="O119" s="414"/>
      <c r="P119" s="414"/>
      <c r="Q119" s="414"/>
      <c r="R119" s="414"/>
      <c r="S119" s="376"/>
      <c r="T119" s="376"/>
      <c r="FR119" s="101"/>
      <c r="FS119" s="101"/>
    </row>
    <row r="120" spans="1:175" s="413" customFormat="1">
      <c r="A120" s="387" t="s">
        <v>304</v>
      </c>
      <c r="B120" s="388"/>
      <c r="C120" s="369">
        <v>-8462</v>
      </c>
      <c r="D120" s="377">
        <v>-23629</v>
      </c>
      <c r="E120" s="369">
        <v>-24611</v>
      </c>
      <c r="F120" s="377">
        <v>39753</v>
      </c>
      <c r="G120" s="369">
        <v>46204</v>
      </c>
      <c r="H120" s="377">
        <v>16807</v>
      </c>
      <c r="I120" s="369">
        <v>244620</v>
      </c>
      <c r="J120" s="370">
        <v>227190</v>
      </c>
      <c r="K120" s="369">
        <v>97368</v>
      </c>
      <c r="L120" s="370">
        <v>94184</v>
      </c>
      <c r="M120" s="369">
        <v>34637</v>
      </c>
      <c r="N120" s="370">
        <v>77605</v>
      </c>
      <c r="O120" s="369">
        <v>389756</v>
      </c>
      <c r="P120" s="382">
        <v>431910</v>
      </c>
      <c r="Q120" s="235"/>
      <c r="R120" s="235"/>
      <c r="S120" s="235"/>
      <c r="T120" s="235"/>
      <c r="U120" s="235"/>
      <c r="V120" s="235"/>
      <c r="W120" s="235"/>
      <c r="X120" s="235"/>
      <c r="Y120" s="235"/>
      <c r="Z120" s="235"/>
      <c r="AA120" s="235"/>
      <c r="AB120" s="235"/>
      <c r="AC120" s="235"/>
      <c r="AD120" s="235"/>
      <c r="AE120" s="235"/>
      <c r="AF120" s="235"/>
      <c r="AG120" s="235"/>
      <c r="AH120" s="235"/>
      <c r="AI120" s="235"/>
      <c r="AJ120" s="235"/>
      <c r="AK120" s="235"/>
      <c r="AL120" s="235"/>
      <c r="AM120" s="235"/>
      <c r="AN120" s="235"/>
      <c r="AO120" s="235"/>
      <c r="AP120" s="235"/>
      <c r="AQ120" s="235"/>
      <c r="AR120" s="235"/>
      <c r="AS120" s="235"/>
      <c r="AT120" s="235"/>
      <c r="AU120" s="235"/>
      <c r="AV120" s="235"/>
      <c r="AW120" s="235"/>
      <c r="AX120" s="235"/>
      <c r="AY120" s="235"/>
      <c r="AZ120" s="235"/>
      <c r="BA120" s="235"/>
      <c r="BB120" s="235"/>
      <c r="BC120" s="235"/>
      <c r="BD120" s="235"/>
      <c r="BE120" s="235"/>
      <c r="BF120" s="235"/>
      <c r="BG120" s="235"/>
      <c r="BH120" s="235"/>
      <c r="BI120" s="235"/>
      <c r="BJ120" s="235"/>
      <c r="BK120" s="235"/>
      <c r="BL120" s="235"/>
      <c r="BM120" s="235"/>
      <c r="BN120" s="235"/>
      <c r="BO120" s="235"/>
      <c r="BP120" s="235"/>
      <c r="BQ120" s="235"/>
      <c r="BR120" s="235"/>
      <c r="BS120" s="235"/>
      <c r="BT120" s="235"/>
      <c r="BU120" s="235"/>
      <c r="BV120" s="235"/>
      <c r="BW120" s="235"/>
      <c r="BX120" s="235"/>
      <c r="BY120" s="235"/>
      <c r="BZ120" s="235"/>
      <c r="CA120" s="235"/>
      <c r="CB120" s="235"/>
      <c r="CC120" s="235"/>
      <c r="CD120" s="235"/>
      <c r="CE120" s="235"/>
      <c r="CF120" s="235"/>
      <c r="CG120" s="235"/>
      <c r="CH120" s="235"/>
      <c r="CI120" s="235"/>
      <c r="CJ120" s="235"/>
      <c r="CK120" s="235"/>
      <c r="CL120" s="235"/>
      <c r="CM120" s="235"/>
      <c r="CN120" s="235"/>
      <c r="CO120" s="235"/>
      <c r="CP120" s="235"/>
      <c r="CQ120" s="235"/>
      <c r="CR120" s="235"/>
      <c r="CS120" s="235"/>
      <c r="CT120" s="235"/>
      <c r="CU120" s="235"/>
      <c r="CV120" s="235"/>
      <c r="CW120" s="235"/>
      <c r="CX120" s="235"/>
      <c r="CY120" s="235"/>
      <c r="CZ120" s="235"/>
      <c r="DA120" s="235"/>
      <c r="DB120" s="235"/>
      <c r="DC120" s="235"/>
      <c r="DD120" s="235"/>
      <c r="DE120" s="235"/>
      <c r="DF120" s="235"/>
      <c r="DG120" s="235"/>
      <c r="DH120" s="235"/>
      <c r="DI120" s="235"/>
      <c r="DJ120" s="235"/>
      <c r="DK120" s="235"/>
      <c r="DL120" s="235"/>
      <c r="DM120" s="235"/>
      <c r="DN120" s="235"/>
      <c r="DO120" s="235"/>
      <c r="DP120" s="235"/>
      <c r="DQ120" s="235"/>
      <c r="DR120" s="235"/>
      <c r="DS120" s="235"/>
      <c r="DT120" s="235"/>
      <c r="DU120" s="235"/>
      <c r="DV120" s="235"/>
      <c r="DW120" s="235"/>
      <c r="DX120" s="235"/>
      <c r="DY120" s="235"/>
      <c r="DZ120" s="235"/>
      <c r="EA120" s="235"/>
      <c r="EB120" s="235"/>
      <c r="EC120" s="235"/>
      <c r="ED120" s="235"/>
      <c r="EE120" s="235"/>
      <c r="EF120" s="235"/>
      <c r="EG120" s="235"/>
      <c r="EH120" s="235"/>
      <c r="EI120" s="235"/>
      <c r="EJ120" s="235"/>
      <c r="EK120" s="235"/>
      <c r="EL120" s="235"/>
      <c r="EM120" s="235"/>
      <c r="EN120" s="235"/>
      <c r="EO120" s="235"/>
      <c r="EP120" s="235"/>
      <c r="EQ120" s="235"/>
      <c r="ER120" s="235"/>
      <c r="ES120" s="235"/>
      <c r="ET120" s="235"/>
      <c r="EU120" s="235"/>
      <c r="EV120" s="235"/>
      <c r="EW120" s="235"/>
      <c r="EX120" s="235"/>
      <c r="EY120" s="235"/>
      <c r="EZ120" s="235"/>
      <c r="FA120" s="235"/>
      <c r="FB120" s="235"/>
      <c r="FC120" s="235"/>
      <c r="FD120" s="235"/>
      <c r="FE120" s="235"/>
      <c r="FF120" s="235"/>
      <c r="FG120" s="235"/>
      <c r="FH120" s="235"/>
      <c r="FI120" s="235"/>
      <c r="FJ120" s="235"/>
      <c r="FK120" s="235"/>
      <c r="FL120" s="235"/>
      <c r="FM120" s="235"/>
      <c r="FN120" s="235"/>
      <c r="FO120" s="235"/>
      <c r="FP120" s="235"/>
      <c r="FQ120" s="235"/>
    </row>
    <row r="121" spans="1:175">
      <c r="A121" s="414"/>
      <c r="B121" s="414"/>
      <c r="C121" s="414"/>
      <c r="D121" s="414"/>
      <c r="E121" s="414"/>
      <c r="F121" s="414"/>
      <c r="G121" s="414"/>
      <c r="H121" s="414"/>
      <c r="I121" s="414"/>
      <c r="J121" s="414"/>
      <c r="K121" s="414"/>
      <c r="L121" s="414"/>
      <c r="M121" s="414"/>
      <c r="N121" s="414"/>
      <c r="O121" s="414"/>
      <c r="P121" s="414"/>
      <c r="Q121" s="414"/>
      <c r="R121" s="414"/>
      <c r="FR121" s="101"/>
      <c r="FS121" s="101"/>
    </row>
    <row r="122" spans="1:175">
      <c r="A122" s="398"/>
      <c r="B122" s="416" t="s">
        <v>280</v>
      </c>
      <c r="C122" s="374">
        <v>-712</v>
      </c>
      <c r="D122" s="378">
        <v>4422</v>
      </c>
      <c r="E122" s="374">
        <v>18813</v>
      </c>
      <c r="F122" s="378">
        <v>-23500</v>
      </c>
      <c r="G122" s="374">
        <v>-16049</v>
      </c>
      <c r="H122" s="378">
        <v>-13756</v>
      </c>
      <c r="I122" s="372">
        <v>-69292</v>
      </c>
      <c r="J122" s="373">
        <v>-70663</v>
      </c>
      <c r="K122" s="372">
        <v>-34120</v>
      </c>
      <c r="L122" s="373">
        <v>-18722</v>
      </c>
      <c r="M122" s="372">
        <v>0</v>
      </c>
      <c r="N122" s="373">
        <v>0</v>
      </c>
      <c r="O122" s="374">
        <v>-101360</v>
      </c>
      <c r="P122" s="378">
        <v>-122219</v>
      </c>
      <c r="FR122" s="101"/>
      <c r="FS122" s="101"/>
    </row>
    <row r="123" spans="1:175">
      <c r="A123" s="414"/>
      <c r="B123" s="414"/>
      <c r="C123" s="414"/>
      <c r="D123" s="414"/>
      <c r="E123" s="414"/>
      <c r="F123" s="414"/>
      <c r="G123" s="414"/>
      <c r="H123" s="414"/>
      <c r="I123" s="414"/>
      <c r="J123" s="414"/>
      <c r="K123" s="414"/>
      <c r="L123" s="414"/>
      <c r="M123" s="414"/>
      <c r="N123" s="414"/>
      <c r="O123" s="414"/>
      <c r="P123" s="414"/>
      <c r="Q123" s="414"/>
      <c r="R123" s="414"/>
      <c r="FR123" s="101"/>
      <c r="FS123" s="101"/>
    </row>
    <row r="124" spans="1:175" s="413" customFormat="1">
      <c r="A124" s="387" t="s">
        <v>305</v>
      </c>
      <c r="B124" s="388"/>
      <c r="C124" s="369">
        <v>-9174</v>
      </c>
      <c r="D124" s="370">
        <v>-19207</v>
      </c>
      <c r="E124" s="369">
        <v>-5798</v>
      </c>
      <c r="F124" s="370">
        <v>16253</v>
      </c>
      <c r="G124" s="369">
        <v>30155</v>
      </c>
      <c r="H124" s="370">
        <v>3051</v>
      </c>
      <c r="I124" s="369">
        <v>175328</v>
      </c>
      <c r="J124" s="370">
        <v>156527</v>
      </c>
      <c r="K124" s="369">
        <v>63248</v>
      </c>
      <c r="L124" s="370">
        <v>75462</v>
      </c>
      <c r="M124" s="369">
        <v>34637</v>
      </c>
      <c r="N124" s="370">
        <v>77605</v>
      </c>
      <c r="O124" s="369">
        <v>288396</v>
      </c>
      <c r="P124" s="377">
        <v>309691</v>
      </c>
      <c r="Q124" s="235"/>
      <c r="R124" s="235"/>
      <c r="S124" s="235"/>
      <c r="T124" s="235"/>
      <c r="U124" s="235"/>
      <c r="V124" s="235"/>
      <c r="W124" s="235"/>
      <c r="X124" s="235"/>
      <c r="Y124" s="235"/>
      <c r="Z124" s="235"/>
      <c r="AA124" s="235"/>
      <c r="AB124" s="235"/>
      <c r="AC124" s="235"/>
      <c r="AD124" s="235"/>
      <c r="AE124" s="235"/>
      <c r="AF124" s="235"/>
      <c r="AG124" s="235"/>
      <c r="AH124" s="235"/>
      <c r="AI124" s="235"/>
      <c r="AJ124" s="235"/>
      <c r="AK124" s="235"/>
      <c r="AL124" s="235"/>
      <c r="AM124" s="235"/>
      <c r="AN124" s="235"/>
      <c r="AO124" s="235"/>
      <c r="AP124" s="235"/>
      <c r="AQ124" s="235"/>
      <c r="AR124" s="235"/>
      <c r="AS124" s="235"/>
      <c r="AT124" s="235"/>
      <c r="AU124" s="235"/>
      <c r="AV124" s="235"/>
      <c r="AW124" s="235"/>
      <c r="AX124" s="235"/>
      <c r="AY124" s="235"/>
      <c r="AZ124" s="235"/>
      <c r="BA124" s="235"/>
      <c r="BB124" s="235"/>
      <c r="BC124" s="235"/>
      <c r="BD124" s="235"/>
      <c r="BE124" s="235"/>
      <c r="BF124" s="235"/>
      <c r="BG124" s="235"/>
      <c r="BH124" s="235"/>
      <c r="BI124" s="235"/>
      <c r="BJ124" s="235"/>
      <c r="BK124" s="235"/>
      <c r="BL124" s="235"/>
      <c r="BM124" s="235"/>
      <c r="BN124" s="235"/>
      <c r="BO124" s="235"/>
      <c r="BP124" s="235"/>
      <c r="BQ124" s="235"/>
      <c r="BR124" s="235"/>
      <c r="BS124" s="235"/>
      <c r="BT124" s="235"/>
      <c r="BU124" s="235"/>
      <c r="BV124" s="235"/>
      <c r="BW124" s="235"/>
      <c r="BX124" s="235"/>
      <c r="BY124" s="235"/>
      <c r="BZ124" s="235"/>
      <c r="CA124" s="235"/>
      <c r="CB124" s="235"/>
      <c r="CC124" s="235"/>
      <c r="CD124" s="235"/>
      <c r="CE124" s="235"/>
      <c r="CF124" s="235"/>
      <c r="CG124" s="235"/>
      <c r="CH124" s="235"/>
      <c r="CI124" s="235"/>
      <c r="CJ124" s="235"/>
      <c r="CK124" s="235"/>
      <c r="CL124" s="235"/>
      <c r="CM124" s="235"/>
      <c r="CN124" s="235"/>
      <c r="CO124" s="235"/>
      <c r="CP124" s="235"/>
      <c r="CQ124" s="235"/>
      <c r="CR124" s="235"/>
      <c r="CS124" s="235"/>
      <c r="CT124" s="235"/>
      <c r="CU124" s="235"/>
      <c r="CV124" s="235"/>
      <c r="CW124" s="235"/>
      <c r="CX124" s="235"/>
      <c r="CY124" s="235"/>
      <c r="CZ124" s="235"/>
      <c r="DA124" s="235"/>
      <c r="DB124" s="235"/>
      <c r="DC124" s="235"/>
      <c r="DD124" s="235"/>
      <c r="DE124" s="235"/>
      <c r="DF124" s="235"/>
      <c r="DG124" s="235"/>
      <c r="DH124" s="235"/>
      <c r="DI124" s="235"/>
      <c r="DJ124" s="235"/>
      <c r="DK124" s="235"/>
      <c r="DL124" s="235"/>
      <c r="DM124" s="235"/>
      <c r="DN124" s="235"/>
      <c r="DO124" s="235"/>
      <c r="DP124" s="235"/>
      <c r="DQ124" s="235"/>
      <c r="DR124" s="235"/>
      <c r="DS124" s="235"/>
      <c r="DT124" s="235"/>
      <c r="DU124" s="235"/>
      <c r="DV124" s="235"/>
      <c r="DW124" s="235"/>
      <c r="DX124" s="235"/>
      <c r="DY124" s="235"/>
      <c r="DZ124" s="235"/>
      <c r="EA124" s="235"/>
      <c r="EB124" s="235"/>
      <c r="EC124" s="235"/>
      <c r="ED124" s="235"/>
      <c r="EE124" s="235"/>
      <c r="EF124" s="235"/>
      <c r="EG124" s="235"/>
      <c r="EH124" s="235"/>
      <c r="EI124" s="235"/>
      <c r="EJ124" s="235"/>
      <c r="EK124" s="235"/>
      <c r="EL124" s="235"/>
      <c r="EM124" s="235"/>
      <c r="EN124" s="235"/>
      <c r="EO124" s="235"/>
      <c r="EP124" s="235"/>
      <c r="EQ124" s="235"/>
      <c r="ER124" s="235"/>
      <c r="ES124" s="235"/>
      <c r="ET124" s="235"/>
      <c r="EU124" s="235"/>
      <c r="EV124" s="235"/>
      <c r="EW124" s="235"/>
      <c r="EX124" s="235"/>
      <c r="EY124" s="235"/>
      <c r="EZ124" s="235"/>
      <c r="FA124" s="235"/>
      <c r="FB124" s="235"/>
      <c r="FC124" s="235"/>
      <c r="FD124" s="235"/>
      <c r="FE124" s="235"/>
      <c r="FF124" s="235"/>
      <c r="FG124" s="235"/>
      <c r="FH124" s="235"/>
      <c r="FI124" s="235"/>
      <c r="FJ124" s="235"/>
      <c r="FK124" s="235"/>
      <c r="FL124" s="235"/>
      <c r="FM124" s="235"/>
      <c r="FN124" s="235"/>
      <c r="FO124" s="235"/>
      <c r="FP124" s="235"/>
      <c r="FQ124" s="235"/>
    </row>
    <row r="125" spans="1:175">
      <c r="A125" s="390"/>
      <c r="B125" s="399" t="s">
        <v>281</v>
      </c>
      <c r="C125" s="372">
        <v>0</v>
      </c>
      <c r="D125" s="373">
        <v>0</v>
      </c>
      <c r="E125" s="372">
        <v>0</v>
      </c>
      <c r="F125" s="373">
        <v>0</v>
      </c>
      <c r="G125" s="372">
        <v>0</v>
      </c>
      <c r="H125" s="373">
        <v>0</v>
      </c>
      <c r="I125" s="372">
        <v>0</v>
      </c>
      <c r="J125" s="373">
        <v>0</v>
      </c>
      <c r="K125" s="372">
        <v>0</v>
      </c>
      <c r="L125" s="373">
        <v>0</v>
      </c>
      <c r="M125" s="372">
        <v>0</v>
      </c>
      <c r="N125" s="373">
        <v>0</v>
      </c>
      <c r="O125" s="374">
        <v>0</v>
      </c>
      <c r="P125" s="378">
        <v>0</v>
      </c>
      <c r="FR125" s="101"/>
      <c r="FS125" s="101"/>
    </row>
    <row r="126" spans="1:175" s="413" customFormat="1">
      <c r="A126" s="387" t="s">
        <v>89</v>
      </c>
      <c r="B126" s="388"/>
      <c r="C126" s="369">
        <v>-9174</v>
      </c>
      <c r="D126" s="370">
        <v>-19207</v>
      </c>
      <c r="E126" s="369">
        <v>-5798</v>
      </c>
      <c r="F126" s="370">
        <v>16253</v>
      </c>
      <c r="G126" s="369">
        <v>30155</v>
      </c>
      <c r="H126" s="370">
        <v>3051</v>
      </c>
      <c r="I126" s="369">
        <v>175328</v>
      </c>
      <c r="J126" s="370">
        <v>156527</v>
      </c>
      <c r="K126" s="369">
        <v>63248</v>
      </c>
      <c r="L126" s="370">
        <v>75462</v>
      </c>
      <c r="M126" s="369">
        <v>34637</v>
      </c>
      <c r="N126" s="370">
        <v>77605</v>
      </c>
      <c r="O126" s="369">
        <v>288396</v>
      </c>
      <c r="P126" s="377">
        <v>309691</v>
      </c>
      <c r="Q126" s="235"/>
      <c r="R126" s="235"/>
      <c r="S126" s="235"/>
      <c r="T126" s="235"/>
      <c r="U126" s="235"/>
      <c r="V126" s="235"/>
      <c r="W126" s="235"/>
      <c r="X126" s="235"/>
      <c r="Y126" s="235"/>
      <c r="Z126" s="235"/>
      <c r="AA126" s="235"/>
      <c r="AB126" s="235"/>
      <c r="AC126" s="235"/>
      <c r="AD126" s="235"/>
      <c r="AE126" s="235"/>
      <c r="AF126" s="235"/>
      <c r="AG126" s="235"/>
      <c r="AH126" s="235"/>
      <c r="AI126" s="235"/>
      <c r="AJ126" s="235"/>
      <c r="AK126" s="235"/>
      <c r="AL126" s="235"/>
      <c r="AM126" s="235"/>
      <c r="AN126" s="235"/>
      <c r="AO126" s="235"/>
      <c r="AP126" s="235"/>
      <c r="AQ126" s="235"/>
      <c r="AR126" s="235"/>
      <c r="AS126" s="235"/>
      <c r="AT126" s="235"/>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5"/>
      <c r="CE126" s="235"/>
      <c r="CF126" s="235"/>
      <c r="CG126" s="235"/>
      <c r="CH126" s="235"/>
      <c r="CI126" s="235"/>
      <c r="CJ126" s="235"/>
      <c r="CK126" s="235"/>
      <c r="CL126" s="235"/>
      <c r="CM126" s="235"/>
      <c r="CN126" s="235"/>
      <c r="CO126" s="235"/>
      <c r="CP126" s="235"/>
      <c r="CQ126" s="235"/>
      <c r="CR126" s="235"/>
      <c r="CS126" s="235"/>
      <c r="CT126" s="235"/>
      <c r="CU126" s="235"/>
      <c r="CV126" s="235"/>
      <c r="CW126" s="235"/>
      <c r="CX126" s="235"/>
      <c r="CY126" s="235"/>
      <c r="CZ126" s="235"/>
      <c r="DA126" s="235"/>
      <c r="DB126" s="235"/>
      <c r="DC126" s="235"/>
      <c r="DD126" s="235"/>
      <c r="DE126" s="235"/>
      <c r="DF126" s="235"/>
      <c r="DG126" s="235"/>
      <c r="DH126" s="235"/>
      <c r="DI126" s="235"/>
      <c r="DJ126" s="235"/>
      <c r="DK126" s="235"/>
      <c r="DL126" s="235"/>
      <c r="DM126" s="235"/>
      <c r="DN126" s="235"/>
      <c r="DO126" s="235"/>
      <c r="DP126" s="235"/>
      <c r="DQ126" s="235"/>
      <c r="DR126" s="235"/>
      <c r="DS126" s="235"/>
      <c r="DT126" s="235"/>
      <c r="DU126" s="235"/>
      <c r="DV126" s="235"/>
      <c r="DW126" s="235"/>
      <c r="DX126" s="235"/>
      <c r="DY126" s="235"/>
      <c r="DZ126" s="235"/>
      <c r="EA126" s="235"/>
      <c r="EB126" s="235"/>
      <c r="EC126" s="235"/>
      <c r="ED126" s="235"/>
      <c r="EE126" s="235"/>
      <c r="EF126" s="235"/>
      <c r="EG126" s="235"/>
      <c r="EH126" s="235"/>
      <c r="EI126" s="235"/>
      <c r="EJ126" s="235"/>
      <c r="EK126" s="235"/>
      <c r="EL126" s="235"/>
      <c r="EM126" s="235"/>
      <c r="EN126" s="235"/>
      <c r="EO126" s="235"/>
      <c r="EP126" s="235"/>
      <c r="EQ126" s="235"/>
      <c r="ER126" s="235"/>
      <c r="ES126" s="235"/>
      <c r="ET126" s="235"/>
      <c r="EU126" s="235"/>
      <c r="EV126" s="235"/>
      <c r="EW126" s="235"/>
      <c r="EX126" s="235"/>
      <c r="EY126" s="235"/>
      <c r="EZ126" s="235"/>
      <c r="FA126" s="235"/>
      <c r="FB126" s="235"/>
      <c r="FC126" s="235"/>
      <c r="FD126" s="235"/>
      <c r="FE126" s="235"/>
      <c r="FF126" s="235"/>
      <c r="FG126" s="235"/>
      <c r="FH126" s="235"/>
      <c r="FI126" s="235"/>
      <c r="FJ126" s="235"/>
      <c r="FK126" s="235"/>
      <c r="FL126" s="235"/>
      <c r="FM126" s="235"/>
      <c r="FN126" s="235"/>
      <c r="FO126" s="235"/>
      <c r="FP126" s="235"/>
      <c r="FQ126" s="235"/>
    </row>
    <row r="127" spans="1:175">
      <c r="A127" s="414"/>
      <c r="B127" s="414"/>
      <c r="C127" s="414"/>
      <c r="D127" s="414"/>
      <c r="E127" s="414"/>
      <c r="F127" s="414"/>
      <c r="G127" s="414"/>
      <c r="H127" s="414"/>
      <c r="I127" s="414"/>
      <c r="J127" s="414"/>
      <c r="K127" s="414"/>
      <c r="L127" s="414"/>
      <c r="M127" s="414"/>
      <c r="N127" s="414"/>
      <c r="O127" s="414"/>
      <c r="P127" s="414"/>
      <c r="Q127" s="414"/>
      <c r="FR127" s="101"/>
      <c r="FS127" s="101"/>
    </row>
    <row r="128" spans="1:175">
      <c r="A128" s="390"/>
      <c r="B128" s="399" t="s">
        <v>282</v>
      </c>
      <c r="C128" s="369">
        <v>-9174</v>
      </c>
      <c r="D128" s="370">
        <v>-19207</v>
      </c>
      <c r="E128" s="369">
        <v>-5798</v>
      </c>
      <c r="F128" s="370">
        <v>16253</v>
      </c>
      <c r="G128" s="369">
        <v>30155</v>
      </c>
      <c r="H128" s="370">
        <v>3051</v>
      </c>
      <c r="I128" s="369">
        <v>175328</v>
      </c>
      <c r="J128" s="370">
        <v>156527</v>
      </c>
      <c r="K128" s="369">
        <v>63248</v>
      </c>
      <c r="L128" s="370">
        <v>75462</v>
      </c>
      <c r="M128" s="369">
        <v>34637</v>
      </c>
      <c r="N128" s="370">
        <v>77605</v>
      </c>
      <c r="O128" s="369">
        <v>288396</v>
      </c>
      <c r="P128" s="377">
        <v>309691</v>
      </c>
      <c r="FR128" s="101"/>
      <c r="FS128" s="101"/>
    </row>
    <row r="129" spans="1:175">
      <c r="A129" s="398"/>
      <c r="B129" s="402" t="s">
        <v>57</v>
      </c>
      <c r="C129" s="404"/>
      <c r="D129" s="405"/>
      <c r="E129" s="369"/>
      <c r="F129" s="377"/>
      <c r="G129" s="369"/>
      <c r="H129" s="377"/>
      <c r="I129" s="369"/>
      <c r="J129" s="377"/>
      <c r="K129" s="408"/>
      <c r="L129" s="409"/>
      <c r="M129" s="369"/>
      <c r="N129" s="377"/>
      <c r="O129" s="369">
        <v>183280</v>
      </c>
      <c r="P129" s="377">
        <v>207687</v>
      </c>
      <c r="FR129" s="101"/>
      <c r="FS129" s="101"/>
    </row>
    <row r="130" spans="1:175">
      <c r="A130" s="398"/>
      <c r="B130" s="402" t="s">
        <v>58</v>
      </c>
      <c r="C130" s="404"/>
      <c r="D130" s="405"/>
      <c r="E130" s="369"/>
      <c r="F130" s="377"/>
      <c r="G130" s="369"/>
      <c r="H130" s="377"/>
      <c r="I130" s="369"/>
      <c r="J130" s="377"/>
      <c r="K130" s="408"/>
      <c r="L130" s="410"/>
      <c r="M130" s="369"/>
      <c r="N130" s="377"/>
      <c r="O130" s="369">
        <v>105116</v>
      </c>
      <c r="P130" s="377">
        <v>102004</v>
      </c>
      <c r="FR130" s="101"/>
      <c r="FS130" s="101"/>
    </row>
    <row r="131" spans="1:175">
      <c r="A131" s="414"/>
      <c r="B131" s="414"/>
      <c r="C131" s="414"/>
      <c r="D131" s="414"/>
      <c r="E131" s="414"/>
      <c r="F131" s="414"/>
      <c r="G131" s="414"/>
      <c r="H131" s="414"/>
      <c r="I131" s="414"/>
      <c r="J131" s="414"/>
      <c r="K131" s="414"/>
      <c r="L131" s="414"/>
      <c r="M131" s="414"/>
      <c r="N131" s="414"/>
      <c r="O131" s="414"/>
      <c r="P131" s="414"/>
    </row>
    <row r="132" spans="1:175">
      <c r="A132" s="414"/>
      <c r="B132" s="414"/>
      <c r="C132" s="414"/>
      <c r="D132" s="414"/>
      <c r="E132" s="414"/>
      <c r="F132" s="414"/>
      <c r="G132" s="414"/>
      <c r="H132" s="414"/>
      <c r="I132" s="414"/>
      <c r="J132" s="414"/>
      <c r="K132" s="414"/>
      <c r="L132" s="414"/>
      <c r="M132" s="414"/>
      <c r="N132" s="414"/>
      <c r="O132" s="414"/>
      <c r="P132" s="414"/>
    </row>
    <row r="133" spans="1:175" ht="12.75" customHeight="1">
      <c r="A133" s="676" t="s">
        <v>74</v>
      </c>
      <c r="B133" s="677"/>
      <c r="C133" s="678" t="s">
        <v>311</v>
      </c>
      <c r="D133" s="679"/>
      <c r="E133" s="678" t="s">
        <v>10</v>
      </c>
      <c r="F133" s="679"/>
      <c r="G133" s="678" t="s">
        <v>47</v>
      </c>
      <c r="H133" s="679"/>
      <c r="I133" s="678" t="s">
        <v>14</v>
      </c>
      <c r="J133" s="679"/>
      <c r="K133" s="678" t="s">
        <v>48</v>
      </c>
      <c r="L133" s="679">
        <v>0</v>
      </c>
      <c r="M133" s="678" t="s">
        <v>312</v>
      </c>
      <c r="N133" s="679">
        <v>0</v>
      </c>
      <c r="O133" s="678" t="s">
        <v>17</v>
      </c>
      <c r="P133" s="679">
        <v>0</v>
      </c>
    </row>
    <row r="134" spans="1:175">
      <c r="A134" s="672" t="s">
        <v>306</v>
      </c>
      <c r="B134" s="673"/>
      <c r="C134" s="411" t="s">
        <v>438</v>
      </c>
      <c r="D134" s="412" t="s">
        <v>439</v>
      </c>
      <c r="E134" s="411" t="s">
        <v>438</v>
      </c>
      <c r="F134" s="412" t="s">
        <v>439</v>
      </c>
      <c r="G134" s="411" t="s">
        <v>438</v>
      </c>
      <c r="H134" s="412" t="s">
        <v>439</v>
      </c>
      <c r="I134" s="411" t="s">
        <v>438</v>
      </c>
      <c r="J134" s="412" t="s">
        <v>439</v>
      </c>
      <c r="K134" s="411" t="s">
        <v>438</v>
      </c>
      <c r="L134" s="412" t="s">
        <v>439</v>
      </c>
      <c r="M134" s="411" t="s">
        <v>438</v>
      </c>
      <c r="N134" s="412" t="s">
        <v>439</v>
      </c>
      <c r="O134" s="411" t="s">
        <v>438</v>
      </c>
      <c r="P134" s="412" t="s">
        <v>439</v>
      </c>
    </row>
    <row r="135" spans="1:175">
      <c r="A135" s="674"/>
      <c r="B135" s="675"/>
      <c r="C135" s="385" t="s">
        <v>400</v>
      </c>
      <c r="D135" s="386" t="s">
        <v>400</v>
      </c>
      <c r="E135" s="385" t="s">
        <v>400</v>
      </c>
      <c r="F135" s="386" t="s">
        <v>400</v>
      </c>
      <c r="G135" s="385" t="s">
        <v>400</v>
      </c>
      <c r="H135" s="386" t="s">
        <v>400</v>
      </c>
      <c r="I135" s="385" t="s">
        <v>400</v>
      </c>
      <c r="J135" s="386" t="s">
        <v>400</v>
      </c>
      <c r="K135" s="385" t="s">
        <v>400</v>
      </c>
      <c r="L135" s="386" t="s">
        <v>400</v>
      </c>
      <c r="M135" s="385" t="s">
        <v>400</v>
      </c>
      <c r="N135" s="386" t="s">
        <v>400</v>
      </c>
      <c r="O135" s="385" t="s">
        <v>400</v>
      </c>
      <c r="P135" s="386" t="s">
        <v>400</v>
      </c>
    </row>
    <row r="136" spans="1:175">
      <c r="A136" s="414"/>
      <c r="B136" s="414"/>
      <c r="C136" s="414"/>
      <c r="D136" s="414"/>
      <c r="E136" s="414"/>
      <c r="F136" s="414"/>
      <c r="G136" s="414"/>
      <c r="H136" s="414"/>
      <c r="I136" s="414"/>
      <c r="J136" s="414"/>
      <c r="K136" s="414"/>
      <c r="L136" s="414"/>
      <c r="M136" s="414"/>
      <c r="N136" s="414"/>
      <c r="O136" s="414"/>
      <c r="P136" s="414"/>
    </row>
    <row r="137" spans="1:175">
      <c r="A137" s="387"/>
      <c r="B137" s="416" t="s">
        <v>283</v>
      </c>
      <c r="C137" s="406">
        <v>-9399</v>
      </c>
      <c r="D137" s="407">
        <v>-11184</v>
      </c>
      <c r="E137" s="374">
        <v>90122</v>
      </c>
      <c r="F137" s="378">
        <v>61954</v>
      </c>
      <c r="G137" s="374">
        <v>-173943</v>
      </c>
      <c r="H137" s="378">
        <v>-112902</v>
      </c>
      <c r="I137" s="374">
        <v>262903</v>
      </c>
      <c r="J137" s="378">
        <v>296418</v>
      </c>
      <c r="K137" s="374">
        <v>107273</v>
      </c>
      <c r="L137" s="378">
        <v>72175</v>
      </c>
      <c r="M137" s="374">
        <v>1124</v>
      </c>
      <c r="N137" s="378">
        <v>-82</v>
      </c>
      <c r="O137" s="374">
        <v>278080</v>
      </c>
      <c r="P137" s="395">
        <v>306379</v>
      </c>
    </row>
    <row r="138" spans="1:175">
      <c r="A138" s="387"/>
      <c r="B138" s="416" t="s">
        <v>284</v>
      </c>
      <c r="C138" s="406">
        <v>48112</v>
      </c>
      <c r="D138" s="407">
        <v>53491</v>
      </c>
      <c r="E138" s="374">
        <v>-56652</v>
      </c>
      <c r="F138" s="378">
        <v>-20497</v>
      </c>
      <c r="G138" s="374">
        <v>-150525</v>
      </c>
      <c r="H138" s="378">
        <v>-170649</v>
      </c>
      <c r="I138" s="374">
        <v>-123529</v>
      </c>
      <c r="J138" s="378">
        <v>-124783</v>
      </c>
      <c r="K138" s="374">
        <v>-67376</v>
      </c>
      <c r="L138" s="378">
        <v>-62470</v>
      </c>
      <c r="M138" s="374">
        <v>-52215</v>
      </c>
      <c r="N138" s="378">
        <v>-49005</v>
      </c>
      <c r="O138" s="374">
        <v>-402185</v>
      </c>
      <c r="P138" s="395">
        <v>-373913</v>
      </c>
    </row>
    <row r="139" spans="1:175">
      <c r="A139" s="387"/>
      <c r="B139" s="416" t="s">
        <v>285</v>
      </c>
      <c r="C139" s="406">
        <v>-26463</v>
      </c>
      <c r="D139" s="407">
        <v>-123635</v>
      </c>
      <c r="E139" s="374">
        <v>-1885</v>
      </c>
      <c r="F139" s="378">
        <v>-1086</v>
      </c>
      <c r="G139" s="374">
        <v>149911</v>
      </c>
      <c r="H139" s="378">
        <v>114810</v>
      </c>
      <c r="I139" s="374">
        <v>-251386</v>
      </c>
      <c r="J139" s="378">
        <v>-79263</v>
      </c>
      <c r="K139" s="374">
        <v>-12619</v>
      </c>
      <c r="L139" s="378">
        <v>-13432</v>
      </c>
      <c r="M139" s="374">
        <v>51093</v>
      </c>
      <c r="N139" s="378">
        <v>49088</v>
      </c>
      <c r="O139" s="374">
        <v>-91349</v>
      </c>
      <c r="P139" s="395">
        <v>-53518</v>
      </c>
    </row>
    <row r="140" spans="1:175" s="132" customFormat="1"/>
    <row r="141" spans="1:175" s="132" customFormat="1"/>
    <row r="142" spans="1:175" s="132" customFormat="1"/>
    <row r="143" spans="1:175" s="132" customFormat="1"/>
    <row r="144" spans="1:175" s="132" customFormat="1"/>
    <row r="145" s="132" customFormat="1"/>
    <row r="146" s="132" customFormat="1"/>
    <row r="147" s="132" customFormat="1"/>
    <row r="148" s="132" customFormat="1"/>
    <row r="149" s="132" customFormat="1"/>
    <row r="150" s="132" customFormat="1"/>
    <row r="151" s="132" customFormat="1"/>
    <row r="152" s="132" customFormat="1"/>
    <row r="153" s="132" customFormat="1"/>
    <row r="154" s="132" customFormat="1"/>
    <row r="155" s="132" customFormat="1"/>
    <row r="156" s="132" customFormat="1"/>
    <row r="157" s="132" customFormat="1"/>
    <row r="158" s="132" customFormat="1"/>
    <row r="159" s="132" customFormat="1"/>
    <row r="160" s="132" customFormat="1"/>
    <row r="161" s="132" customFormat="1"/>
    <row r="162" s="132" customFormat="1"/>
    <row r="163" s="132" customFormat="1"/>
    <row r="164" s="132" customFormat="1"/>
    <row r="165" s="132" customFormat="1"/>
    <row r="166" s="132" customFormat="1"/>
    <row r="167" s="132" customFormat="1"/>
    <row r="168" s="132" customFormat="1"/>
    <row r="169" s="132" customFormat="1"/>
    <row r="170" s="132" customFormat="1"/>
    <row r="171" s="132" customFormat="1"/>
    <row r="172" s="132" customFormat="1"/>
    <row r="173" s="132" customFormat="1"/>
    <row r="174" s="132" customFormat="1"/>
    <row r="175" s="132" customFormat="1"/>
    <row r="176" s="132" customFormat="1"/>
    <row r="177" s="132" customFormat="1"/>
    <row r="178" s="132" customFormat="1"/>
    <row r="179" s="132" customFormat="1"/>
    <row r="180" s="132" customFormat="1"/>
    <row r="181" s="132" customFormat="1"/>
    <row r="182" s="132" customFormat="1"/>
    <row r="183" s="132" customFormat="1"/>
    <row r="184" s="132" customFormat="1"/>
    <row r="185" s="132" customFormat="1"/>
    <row r="186" s="132" customFormat="1"/>
    <row r="187" s="132" customFormat="1"/>
    <row r="188" s="132" customFormat="1"/>
    <row r="189" s="132" customFormat="1"/>
    <row r="190" s="132" customFormat="1"/>
    <row r="191" s="132" customFormat="1"/>
    <row r="192" s="132" customFormat="1"/>
    <row r="193" s="132" customFormat="1"/>
    <row r="194" s="132" customFormat="1"/>
    <row r="195" s="132" customFormat="1"/>
    <row r="196" s="132" customFormat="1"/>
    <row r="197" s="132" customFormat="1"/>
    <row r="198" s="132" customFormat="1"/>
    <row r="199" s="132" customFormat="1"/>
    <row r="200" s="132" customFormat="1"/>
    <row r="201" s="132" customFormat="1"/>
    <row r="202" s="132" customFormat="1"/>
    <row r="203" s="132" customFormat="1"/>
  </sheetData>
  <mergeCells count="36">
    <mergeCell ref="A2:B2"/>
    <mergeCell ref="C2:D2"/>
    <mergeCell ref="E2:F2"/>
    <mergeCell ref="G2:H2"/>
    <mergeCell ref="I2:J2"/>
    <mergeCell ref="A3:B4"/>
    <mergeCell ref="A34:B34"/>
    <mergeCell ref="C34:D34"/>
    <mergeCell ref="E34:F34"/>
    <mergeCell ref="G34:H34"/>
    <mergeCell ref="I34:J34"/>
    <mergeCell ref="K34:L34"/>
    <mergeCell ref="M34:N34"/>
    <mergeCell ref="M133:N133"/>
    <mergeCell ref="A35:B36"/>
    <mergeCell ref="A73:B73"/>
    <mergeCell ref="C73:D73"/>
    <mergeCell ref="A74:B75"/>
    <mergeCell ref="E73:F73"/>
    <mergeCell ref="G73:H73"/>
    <mergeCell ref="I73:J73"/>
    <mergeCell ref="K73:L73"/>
    <mergeCell ref="M73:N73"/>
    <mergeCell ref="I133:J133"/>
    <mergeCell ref="K2:L2"/>
    <mergeCell ref="K133:L133"/>
    <mergeCell ref="O34:P34"/>
    <mergeCell ref="O133:P133"/>
    <mergeCell ref="M2:N2"/>
    <mergeCell ref="O2:P2"/>
    <mergeCell ref="O73:P73"/>
    <mergeCell ref="A134:B135"/>
    <mergeCell ref="A133:B133"/>
    <mergeCell ref="C133:D133"/>
    <mergeCell ref="E133:F133"/>
    <mergeCell ref="G133:H133"/>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3"/>
  <sheetViews>
    <sheetView zoomScaleNormal="100" workbookViewId="0"/>
  </sheetViews>
  <sheetFormatPr baseColWidth="10" defaultRowHeight="12.75"/>
  <cols>
    <col min="1" max="1" width="7" style="414" customWidth="1"/>
    <col min="2" max="2" width="70.140625" style="414" customWidth="1"/>
    <col min="3" max="10" width="16.85546875" style="414" customWidth="1"/>
    <col min="11" max="11" width="14.42578125" style="132" customWidth="1"/>
    <col min="12" max="12" width="13.28515625" style="132" customWidth="1"/>
    <col min="13" max="13" width="14.140625" style="132" customWidth="1"/>
    <col min="14" max="14" width="13.140625" style="132" customWidth="1"/>
    <col min="15" max="16384" width="11.42578125" style="132"/>
  </cols>
  <sheetData>
    <row r="1" spans="1:11">
      <c r="A1" s="124"/>
    </row>
    <row r="3" spans="1:11">
      <c r="A3" s="676" t="s">
        <v>145</v>
      </c>
      <c r="B3" s="677"/>
      <c r="C3" s="678" t="s">
        <v>73</v>
      </c>
      <c r="D3" s="679"/>
      <c r="E3" s="678" t="s">
        <v>46</v>
      </c>
      <c r="F3" s="679"/>
      <c r="G3" s="678" t="s">
        <v>321</v>
      </c>
      <c r="H3" s="679"/>
      <c r="I3" s="678" t="s">
        <v>17</v>
      </c>
      <c r="J3" s="679"/>
    </row>
    <row r="4" spans="1:11">
      <c r="A4" s="687" t="s">
        <v>286</v>
      </c>
      <c r="B4" s="694"/>
      <c r="C4" s="411" t="s">
        <v>438</v>
      </c>
      <c r="D4" s="412" t="s">
        <v>428</v>
      </c>
      <c r="E4" s="411" t="s">
        <v>438</v>
      </c>
      <c r="F4" s="412" t="s">
        <v>428</v>
      </c>
      <c r="G4" s="411" t="s">
        <v>438</v>
      </c>
      <c r="H4" s="412" t="s">
        <v>428</v>
      </c>
      <c r="I4" s="411" t="s">
        <v>438</v>
      </c>
      <c r="J4" s="412" t="s">
        <v>428</v>
      </c>
    </row>
    <row r="5" spans="1:11">
      <c r="A5" s="695"/>
      <c r="B5" s="696"/>
      <c r="C5" s="385" t="s">
        <v>400</v>
      </c>
      <c r="D5" s="386" t="s">
        <v>400</v>
      </c>
      <c r="E5" s="385" t="s">
        <v>400</v>
      </c>
      <c r="F5" s="386" t="s">
        <v>400</v>
      </c>
      <c r="G5" s="385" t="s">
        <v>400</v>
      </c>
      <c r="H5" s="386" t="s">
        <v>400</v>
      </c>
      <c r="I5" s="385" t="s">
        <v>400</v>
      </c>
      <c r="J5" s="386" t="s">
        <v>400</v>
      </c>
    </row>
    <row r="6" spans="1:11" s="235" customFormat="1">
      <c r="A6" s="417" t="s">
        <v>287</v>
      </c>
      <c r="B6" s="388"/>
      <c r="C6" s="380">
        <v>1429534</v>
      </c>
      <c r="D6" s="389">
        <v>1752168</v>
      </c>
      <c r="E6" s="380">
        <v>4106595</v>
      </c>
      <c r="F6" s="389">
        <v>4321551</v>
      </c>
      <c r="G6" s="380">
        <v>120610</v>
      </c>
      <c r="H6" s="389">
        <v>105537</v>
      </c>
      <c r="I6" s="380">
        <v>5656739</v>
      </c>
      <c r="J6" s="382">
        <v>6179256</v>
      </c>
    </row>
    <row r="7" spans="1:11">
      <c r="A7" s="390"/>
      <c r="B7" s="391" t="s">
        <v>224</v>
      </c>
      <c r="C7" s="372">
        <v>613738</v>
      </c>
      <c r="D7" s="392">
        <v>678856</v>
      </c>
      <c r="E7" s="372">
        <v>454528</v>
      </c>
      <c r="F7" s="392">
        <v>748245</v>
      </c>
      <c r="G7" s="372">
        <v>101518</v>
      </c>
      <c r="H7" s="392">
        <v>79892</v>
      </c>
      <c r="I7" s="380">
        <v>1169784</v>
      </c>
      <c r="J7" s="382">
        <v>1506993</v>
      </c>
    </row>
    <row r="8" spans="1:11">
      <c r="A8" s="390"/>
      <c r="B8" s="391" t="s">
        <v>225</v>
      </c>
      <c r="C8" s="372">
        <v>67055</v>
      </c>
      <c r="D8" s="392">
        <v>77146</v>
      </c>
      <c r="E8" s="372">
        <v>119694</v>
      </c>
      <c r="F8" s="392">
        <v>151746</v>
      </c>
      <c r="G8" s="372">
        <v>11743</v>
      </c>
      <c r="H8" s="392">
        <v>1387</v>
      </c>
      <c r="I8" s="380">
        <v>198492</v>
      </c>
      <c r="J8" s="382">
        <v>230279</v>
      </c>
    </row>
    <row r="9" spans="1:11">
      <c r="A9" s="390"/>
      <c r="B9" s="391" t="s">
        <v>226</v>
      </c>
      <c r="C9" s="372">
        <v>53311</v>
      </c>
      <c r="D9" s="392">
        <v>70693</v>
      </c>
      <c r="E9" s="372">
        <v>546651</v>
      </c>
      <c r="F9" s="392">
        <v>430800</v>
      </c>
      <c r="G9" s="372">
        <v>55762</v>
      </c>
      <c r="H9" s="392">
        <v>59293</v>
      </c>
      <c r="I9" s="380">
        <v>655724</v>
      </c>
      <c r="J9" s="382">
        <v>560786</v>
      </c>
    </row>
    <row r="10" spans="1:11">
      <c r="A10" s="390"/>
      <c r="B10" s="391" t="s">
        <v>227</v>
      </c>
      <c r="C10" s="372">
        <v>437266</v>
      </c>
      <c r="D10" s="392">
        <v>699288</v>
      </c>
      <c r="E10" s="372">
        <v>2528740</v>
      </c>
      <c r="F10" s="392">
        <v>2524640</v>
      </c>
      <c r="G10" s="372">
        <v>16936</v>
      </c>
      <c r="H10" s="392">
        <v>11007</v>
      </c>
      <c r="I10" s="380">
        <v>2982942</v>
      </c>
      <c r="J10" s="382">
        <v>3234935</v>
      </c>
    </row>
    <row r="11" spans="1:11">
      <c r="A11" s="390"/>
      <c r="B11" s="391" t="s">
        <v>228</v>
      </c>
      <c r="C11" s="372">
        <v>131710</v>
      </c>
      <c r="D11" s="392">
        <v>110101</v>
      </c>
      <c r="E11" s="372">
        <v>17211</v>
      </c>
      <c r="F11" s="392">
        <v>19689</v>
      </c>
      <c r="G11" s="372">
        <v>-99505</v>
      </c>
      <c r="H11" s="392">
        <v>-82840</v>
      </c>
      <c r="I11" s="380">
        <v>49416</v>
      </c>
      <c r="J11" s="382">
        <v>46950</v>
      </c>
    </row>
    <row r="12" spans="1:11">
      <c r="A12" s="390"/>
      <c r="B12" s="399" t="s">
        <v>229</v>
      </c>
      <c r="C12" s="372">
        <v>88206</v>
      </c>
      <c r="D12" s="392">
        <v>86375</v>
      </c>
      <c r="E12" s="372">
        <v>391286</v>
      </c>
      <c r="F12" s="392">
        <v>384790</v>
      </c>
      <c r="G12" s="372">
        <v>299</v>
      </c>
      <c r="H12" s="392">
        <v>268</v>
      </c>
      <c r="I12" s="380">
        <v>479791</v>
      </c>
      <c r="J12" s="382">
        <v>471433</v>
      </c>
    </row>
    <row r="13" spans="1:11">
      <c r="A13" s="390"/>
      <c r="B13" s="399" t="s">
        <v>230</v>
      </c>
      <c r="C13" s="554">
        <v>38248</v>
      </c>
      <c r="D13" s="555">
        <v>29709</v>
      </c>
      <c r="E13" s="554">
        <v>48485</v>
      </c>
      <c r="F13" s="555">
        <v>61641</v>
      </c>
      <c r="G13" s="554">
        <v>33857</v>
      </c>
      <c r="H13" s="555">
        <v>36530</v>
      </c>
      <c r="I13" s="556">
        <v>120590</v>
      </c>
      <c r="J13" s="563">
        <v>127880</v>
      </c>
    </row>
    <row r="14" spans="1:11">
      <c r="C14" s="558"/>
      <c r="D14" s="558"/>
      <c r="E14" s="558"/>
      <c r="F14" s="558"/>
      <c r="G14" s="558"/>
      <c r="H14" s="558"/>
      <c r="I14" s="558"/>
      <c r="J14" s="558"/>
      <c r="K14" s="414"/>
    </row>
    <row r="15" spans="1:11">
      <c r="A15" s="390"/>
      <c r="B15" s="399" t="s">
        <v>231</v>
      </c>
      <c r="C15" s="554">
        <v>0</v>
      </c>
      <c r="D15" s="555">
        <v>0</v>
      </c>
      <c r="E15" s="554">
        <v>0</v>
      </c>
      <c r="F15" s="555">
        <v>0</v>
      </c>
      <c r="G15" s="554">
        <v>0</v>
      </c>
      <c r="H15" s="555">
        <v>0</v>
      </c>
      <c r="I15" s="556">
        <v>0</v>
      </c>
      <c r="J15" s="563">
        <v>0</v>
      </c>
    </row>
    <row r="17" spans="1:10" s="235" customFormat="1">
      <c r="A17" s="417" t="s">
        <v>288</v>
      </c>
      <c r="B17" s="388"/>
      <c r="C17" s="556">
        <v>4686783</v>
      </c>
      <c r="D17" s="557">
        <v>5023349</v>
      </c>
      <c r="E17" s="556">
        <v>14039507</v>
      </c>
      <c r="F17" s="557">
        <v>14821340</v>
      </c>
      <c r="G17" s="556">
        <v>852527</v>
      </c>
      <c r="H17" s="557">
        <v>909613</v>
      </c>
      <c r="I17" s="556">
        <v>19578817</v>
      </c>
      <c r="J17" s="563">
        <v>20754302</v>
      </c>
    </row>
    <row r="18" spans="1:10">
      <c r="A18" s="390"/>
      <c r="B18" s="391" t="s">
        <v>232</v>
      </c>
      <c r="C18" s="554">
        <v>269611</v>
      </c>
      <c r="D18" s="555">
        <v>293011</v>
      </c>
      <c r="E18" s="554">
        <v>2310255</v>
      </c>
      <c r="F18" s="555">
        <v>2497735</v>
      </c>
      <c r="G18" s="554">
        <v>104</v>
      </c>
      <c r="H18" s="555">
        <v>117</v>
      </c>
      <c r="I18" s="556">
        <v>2579970</v>
      </c>
      <c r="J18" s="563">
        <v>2790863</v>
      </c>
    </row>
    <row r="19" spans="1:10">
      <c r="A19" s="390"/>
      <c r="B19" s="391" t="s">
        <v>233</v>
      </c>
      <c r="C19" s="554">
        <v>45541</v>
      </c>
      <c r="D19" s="555">
        <v>44772</v>
      </c>
      <c r="E19" s="554">
        <v>2416626</v>
      </c>
      <c r="F19" s="555">
        <v>2284187</v>
      </c>
      <c r="G19" s="554">
        <v>12230</v>
      </c>
      <c r="H19" s="555">
        <v>3897</v>
      </c>
      <c r="I19" s="556">
        <v>2474397</v>
      </c>
      <c r="J19" s="563">
        <v>2332856</v>
      </c>
    </row>
    <row r="20" spans="1:10">
      <c r="A20" s="390"/>
      <c r="B20" s="391" t="s">
        <v>234</v>
      </c>
      <c r="C20" s="554">
        <v>269095</v>
      </c>
      <c r="D20" s="555">
        <v>280119</v>
      </c>
      <c r="E20" s="554">
        <v>253308</v>
      </c>
      <c r="F20" s="555">
        <v>297872</v>
      </c>
      <c r="G20" s="554">
        <v>-62</v>
      </c>
      <c r="H20" s="555">
        <v>533</v>
      </c>
      <c r="I20" s="556">
        <v>522341</v>
      </c>
      <c r="J20" s="563">
        <v>578524</v>
      </c>
    </row>
    <row r="21" spans="1:10">
      <c r="A21" s="390"/>
      <c r="B21" s="391" t="s">
        <v>235</v>
      </c>
      <c r="C21" s="554">
        <v>45154</v>
      </c>
      <c r="D21" s="555">
        <v>43945</v>
      </c>
      <c r="E21" s="554">
        <v>30</v>
      </c>
      <c r="F21" s="555">
        <v>32</v>
      </c>
      <c r="G21" s="554">
        <v>-45154</v>
      </c>
      <c r="H21" s="555">
        <v>-43945</v>
      </c>
      <c r="I21" s="556">
        <v>30</v>
      </c>
      <c r="J21" s="563">
        <v>32</v>
      </c>
    </row>
    <row r="22" spans="1:10">
      <c r="A22" s="390"/>
      <c r="B22" s="391" t="s">
        <v>236</v>
      </c>
      <c r="C22" s="554">
        <v>103179</v>
      </c>
      <c r="D22" s="555">
        <v>111027</v>
      </c>
      <c r="E22" s="554">
        <v>6484</v>
      </c>
      <c r="F22" s="555">
        <v>1596</v>
      </c>
      <c r="G22" s="554">
        <v>-107209</v>
      </c>
      <c r="H22" s="555">
        <v>-110350</v>
      </c>
      <c r="I22" s="556">
        <v>2454</v>
      </c>
      <c r="J22" s="563">
        <v>2273</v>
      </c>
    </row>
    <row r="23" spans="1:10">
      <c r="A23" s="390"/>
      <c r="B23" s="391" t="s">
        <v>237</v>
      </c>
      <c r="C23" s="554">
        <v>124495</v>
      </c>
      <c r="D23" s="555">
        <v>136560</v>
      </c>
      <c r="E23" s="554">
        <v>3908413</v>
      </c>
      <c r="F23" s="555">
        <v>4370876</v>
      </c>
      <c r="G23" s="554">
        <v>20746</v>
      </c>
      <c r="H23" s="555">
        <v>17390</v>
      </c>
      <c r="I23" s="556">
        <v>4053654</v>
      </c>
      <c r="J23" s="563">
        <v>4524826</v>
      </c>
    </row>
    <row r="24" spans="1:10">
      <c r="A24" s="390"/>
      <c r="B24" s="391" t="s">
        <v>238</v>
      </c>
      <c r="C24" s="554">
        <v>0</v>
      </c>
      <c r="D24" s="555">
        <v>0</v>
      </c>
      <c r="E24" s="554">
        <v>0</v>
      </c>
      <c r="F24" s="555">
        <v>0</v>
      </c>
      <c r="G24" s="554">
        <v>865224</v>
      </c>
      <c r="H24" s="555">
        <v>945512</v>
      </c>
      <c r="I24" s="556">
        <v>865224</v>
      </c>
      <c r="J24" s="563">
        <v>945512</v>
      </c>
    </row>
    <row r="25" spans="1:10">
      <c r="A25" s="390"/>
      <c r="B25" s="391" t="s">
        <v>239</v>
      </c>
      <c r="C25" s="554">
        <v>3674966</v>
      </c>
      <c r="D25" s="555">
        <v>3953188</v>
      </c>
      <c r="E25" s="554">
        <v>4263376</v>
      </c>
      <c r="F25" s="555">
        <v>4396560</v>
      </c>
      <c r="G25" s="554">
        <v>5102</v>
      </c>
      <c r="H25" s="555">
        <v>4924</v>
      </c>
      <c r="I25" s="556">
        <v>7943444</v>
      </c>
      <c r="J25" s="563">
        <v>8354672</v>
      </c>
    </row>
    <row r="26" spans="1:10">
      <c r="A26" s="390"/>
      <c r="B26" s="391" t="s">
        <v>240</v>
      </c>
      <c r="C26" s="554">
        <v>0</v>
      </c>
      <c r="D26" s="555">
        <v>0</v>
      </c>
      <c r="E26" s="554">
        <v>7147</v>
      </c>
      <c r="F26" s="555">
        <v>7942</v>
      </c>
      <c r="G26" s="554">
        <v>0</v>
      </c>
      <c r="H26" s="555">
        <v>0</v>
      </c>
      <c r="I26" s="556">
        <v>7147</v>
      </c>
      <c r="J26" s="563">
        <v>7942</v>
      </c>
    </row>
    <row r="27" spans="1:10">
      <c r="A27" s="390"/>
      <c r="B27" s="132" t="s">
        <v>336</v>
      </c>
      <c r="C27" s="554">
        <v>119869</v>
      </c>
      <c r="D27" s="555">
        <v>127537</v>
      </c>
      <c r="E27" s="554">
        <v>90635</v>
      </c>
      <c r="F27" s="555">
        <v>94180</v>
      </c>
      <c r="G27" s="554">
        <v>608</v>
      </c>
      <c r="H27" s="555">
        <v>703</v>
      </c>
      <c r="I27" s="556">
        <v>211112</v>
      </c>
      <c r="J27" s="563">
        <v>222420</v>
      </c>
    </row>
    <row r="28" spans="1:10">
      <c r="A28" s="390"/>
      <c r="B28" s="391" t="s">
        <v>241</v>
      </c>
      <c r="C28" s="554">
        <v>34873</v>
      </c>
      <c r="D28" s="555">
        <v>33190</v>
      </c>
      <c r="E28" s="554">
        <v>783233</v>
      </c>
      <c r="F28" s="555">
        <v>870360</v>
      </c>
      <c r="G28" s="554">
        <v>100938</v>
      </c>
      <c r="H28" s="555">
        <v>90832</v>
      </c>
      <c r="I28" s="556">
        <v>919044</v>
      </c>
      <c r="J28" s="563">
        <v>994382</v>
      </c>
    </row>
    <row r="29" spans="1:10">
      <c r="C29" s="558"/>
      <c r="D29" s="558"/>
      <c r="E29" s="558"/>
      <c r="F29" s="558"/>
      <c r="G29" s="558"/>
      <c r="H29" s="558"/>
      <c r="I29" s="558"/>
      <c r="J29" s="558"/>
    </row>
    <row r="30" spans="1:10">
      <c r="A30" s="417" t="s">
        <v>289</v>
      </c>
      <c r="B30" s="391"/>
      <c r="C30" s="556">
        <v>6116317</v>
      </c>
      <c r="D30" s="559">
        <v>6775517</v>
      </c>
      <c r="E30" s="556">
        <v>18146102</v>
      </c>
      <c r="F30" s="559">
        <v>19142891</v>
      </c>
      <c r="G30" s="556">
        <v>973137</v>
      </c>
      <c r="H30" s="559">
        <v>1015150</v>
      </c>
      <c r="I30" s="556">
        <v>25235556</v>
      </c>
      <c r="J30" s="559">
        <v>26933558</v>
      </c>
    </row>
    <row r="33" spans="1:11">
      <c r="C33" s="376"/>
      <c r="D33" s="376"/>
      <c r="E33" s="376"/>
      <c r="F33" s="376"/>
      <c r="G33" s="376"/>
      <c r="H33" s="376"/>
      <c r="I33" s="376"/>
      <c r="J33" s="376"/>
    </row>
    <row r="35" spans="1:11">
      <c r="A35" s="676" t="s">
        <v>145</v>
      </c>
      <c r="B35" s="677"/>
      <c r="C35" s="678" t="s">
        <v>73</v>
      </c>
      <c r="D35" s="679"/>
      <c r="E35" s="678" t="s">
        <v>46</v>
      </c>
      <c r="F35" s="679"/>
      <c r="G35" s="678" t="s">
        <v>321</v>
      </c>
      <c r="H35" s="679"/>
      <c r="I35" s="678" t="s">
        <v>17</v>
      </c>
      <c r="J35" s="679"/>
    </row>
    <row r="36" spans="1:11">
      <c r="A36" s="672" t="s">
        <v>290</v>
      </c>
      <c r="B36" s="691"/>
      <c r="C36" s="411" t="s">
        <v>438</v>
      </c>
      <c r="D36" s="412" t="s">
        <v>428</v>
      </c>
      <c r="E36" s="411" t="s">
        <v>438</v>
      </c>
      <c r="F36" s="412" t="s">
        <v>428</v>
      </c>
      <c r="G36" s="411" t="s">
        <v>438</v>
      </c>
      <c r="H36" s="412" t="s">
        <v>428</v>
      </c>
      <c r="I36" s="411" t="s">
        <v>438</v>
      </c>
      <c r="J36" s="412" t="s">
        <v>428</v>
      </c>
    </row>
    <row r="37" spans="1:11">
      <c r="A37" s="692"/>
      <c r="B37" s="693"/>
      <c r="C37" s="385" t="s">
        <v>400</v>
      </c>
      <c r="D37" s="386" t="s">
        <v>400</v>
      </c>
      <c r="E37" s="385" t="s">
        <v>400</v>
      </c>
      <c r="F37" s="386" t="s">
        <v>400</v>
      </c>
      <c r="G37" s="385" t="s">
        <v>400</v>
      </c>
      <c r="H37" s="386" t="s">
        <v>400</v>
      </c>
      <c r="I37" s="385" t="s">
        <v>400</v>
      </c>
      <c r="J37" s="386" t="s">
        <v>400</v>
      </c>
    </row>
    <row r="38" spans="1:11" s="235" customFormat="1">
      <c r="A38" s="417" t="s">
        <v>291</v>
      </c>
      <c r="B38" s="388"/>
      <c r="C38" s="554">
        <v>1511773</v>
      </c>
      <c r="D38" s="560">
        <v>1652616</v>
      </c>
      <c r="E38" s="554">
        <v>5132892</v>
      </c>
      <c r="F38" s="560">
        <v>5178351</v>
      </c>
      <c r="G38" s="554">
        <v>66182</v>
      </c>
      <c r="H38" s="560">
        <v>446255</v>
      </c>
      <c r="I38" s="556">
        <v>6710847</v>
      </c>
      <c r="J38" s="563">
        <v>7277222</v>
      </c>
    </row>
    <row r="39" spans="1:11">
      <c r="A39" s="390"/>
      <c r="B39" s="391" t="s">
        <v>339</v>
      </c>
      <c r="C39" s="554">
        <v>162101</v>
      </c>
      <c r="D39" s="555">
        <v>317285</v>
      </c>
      <c r="E39" s="554">
        <v>879817</v>
      </c>
      <c r="F39" s="555">
        <v>1020125</v>
      </c>
      <c r="G39" s="554">
        <v>422873</v>
      </c>
      <c r="H39" s="555">
        <v>487720</v>
      </c>
      <c r="I39" s="556">
        <v>1464791</v>
      </c>
      <c r="J39" s="563">
        <v>1825130</v>
      </c>
    </row>
    <row r="40" spans="1:11">
      <c r="A40" s="390"/>
      <c r="B40" s="391" t="s">
        <v>337</v>
      </c>
      <c r="C40" s="554">
        <v>23904</v>
      </c>
      <c r="D40" s="555">
        <v>21478</v>
      </c>
      <c r="E40" s="554">
        <v>29337</v>
      </c>
      <c r="F40" s="555">
        <v>29753</v>
      </c>
      <c r="G40" s="554">
        <v>425</v>
      </c>
      <c r="H40" s="555">
        <v>264</v>
      </c>
      <c r="I40" s="556">
        <v>53666</v>
      </c>
      <c r="J40" s="563">
        <v>51495</v>
      </c>
    </row>
    <row r="41" spans="1:11">
      <c r="A41" s="390"/>
      <c r="B41" s="391" t="s">
        <v>243</v>
      </c>
      <c r="C41" s="554">
        <v>696955</v>
      </c>
      <c r="D41" s="555">
        <v>881993</v>
      </c>
      <c r="E41" s="554">
        <v>3018960</v>
      </c>
      <c r="F41" s="555">
        <v>3081693</v>
      </c>
      <c r="G41" s="554">
        <v>104844</v>
      </c>
      <c r="H41" s="555">
        <v>129890</v>
      </c>
      <c r="I41" s="556">
        <v>3820759</v>
      </c>
      <c r="J41" s="563">
        <v>4093576</v>
      </c>
    </row>
    <row r="42" spans="1:11">
      <c r="A42" s="390"/>
      <c r="B42" s="391" t="s">
        <v>244</v>
      </c>
      <c r="C42" s="554">
        <v>392842</v>
      </c>
      <c r="D42" s="555">
        <v>155817</v>
      </c>
      <c r="E42" s="554">
        <v>845518</v>
      </c>
      <c r="F42" s="555">
        <v>651021</v>
      </c>
      <c r="G42" s="554">
        <v>-498482</v>
      </c>
      <c r="H42" s="555">
        <v>-209716</v>
      </c>
      <c r="I42" s="556">
        <v>739878</v>
      </c>
      <c r="J42" s="563">
        <v>597122</v>
      </c>
    </row>
    <row r="43" spans="1:11">
      <c r="A43" s="390"/>
      <c r="B43" s="391" t="s">
        <v>245</v>
      </c>
      <c r="C43" s="554">
        <v>71939</v>
      </c>
      <c r="D43" s="555">
        <v>79356</v>
      </c>
      <c r="E43" s="554">
        <v>165500</v>
      </c>
      <c r="F43" s="555">
        <v>141067</v>
      </c>
      <c r="G43" s="554">
        <v>0</v>
      </c>
      <c r="H43" s="555">
        <v>2</v>
      </c>
      <c r="I43" s="556">
        <v>237439</v>
      </c>
      <c r="J43" s="563">
        <v>220425</v>
      </c>
    </row>
    <row r="44" spans="1:11">
      <c r="A44" s="390"/>
      <c r="B44" s="391" t="s">
        <v>246</v>
      </c>
      <c r="C44" s="554">
        <v>122967</v>
      </c>
      <c r="D44" s="555">
        <v>150727</v>
      </c>
      <c r="E44" s="554">
        <v>36870</v>
      </c>
      <c r="F44" s="555">
        <v>69379</v>
      </c>
      <c r="G44" s="554">
        <v>1225</v>
      </c>
      <c r="H44" s="555">
        <v>2764</v>
      </c>
      <c r="I44" s="556">
        <v>161062</v>
      </c>
      <c r="J44" s="563">
        <v>222870</v>
      </c>
    </row>
    <row r="45" spans="1:11">
      <c r="A45" s="390"/>
      <c r="B45" s="391" t="s">
        <v>247</v>
      </c>
      <c r="C45" s="554">
        <v>0</v>
      </c>
      <c r="D45" s="555">
        <v>0</v>
      </c>
      <c r="E45" s="554">
        <v>0</v>
      </c>
      <c r="F45" s="555">
        <v>0</v>
      </c>
      <c r="G45" s="554">
        <v>0</v>
      </c>
      <c r="H45" s="555">
        <v>0</v>
      </c>
      <c r="I45" s="556">
        <v>0</v>
      </c>
      <c r="J45" s="563">
        <v>0</v>
      </c>
    </row>
    <row r="46" spans="1:11">
      <c r="A46" s="390"/>
      <c r="B46" s="391" t="s">
        <v>248</v>
      </c>
      <c r="C46" s="554">
        <v>41065</v>
      </c>
      <c r="D46" s="555">
        <v>45960</v>
      </c>
      <c r="E46" s="554">
        <v>156890</v>
      </c>
      <c r="F46" s="555">
        <v>185313</v>
      </c>
      <c r="G46" s="554">
        <v>35297</v>
      </c>
      <c r="H46" s="555">
        <v>35331</v>
      </c>
      <c r="I46" s="556">
        <v>233252</v>
      </c>
      <c r="J46" s="563">
        <v>266604</v>
      </c>
    </row>
    <row r="47" spans="1:11">
      <c r="C47" s="558"/>
      <c r="D47" s="558"/>
      <c r="E47" s="558"/>
      <c r="F47" s="558"/>
      <c r="G47" s="558"/>
      <c r="H47" s="558"/>
      <c r="I47" s="558"/>
      <c r="J47" s="558"/>
      <c r="K47" s="414"/>
    </row>
    <row r="48" spans="1:11" ht="25.5">
      <c r="A48" s="390"/>
      <c r="B48" s="399" t="s">
        <v>249</v>
      </c>
      <c r="C48" s="554">
        <v>0</v>
      </c>
      <c r="D48" s="555">
        <v>0</v>
      </c>
      <c r="E48" s="554">
        <v>0</v>
      </c>
      <c r="F48" s="555">
        <v>0</v>
      </c>
      <c r="G48" s="554">
        <v>0</v>
      </c>
      <c r="H48" s="555">
        <v>0</v>
      </c>
      <c r="I48" s="554">
        <v>0</v>
      </c>
      <c r="J48" s="555">
        <v>0</v>
      </c>
    </row>
    <row r="49" spans="1:10">
      <c r="C49" s="558"/>
      <c r="D49" s="558"/>
      <c r="E49" s="558"/>
      <c r="F49" s="558"/>
      <c r="G49" s="558"/>
      <c r="H49" s="558"/>
      <c r="I49" s="558"/>
      <c r="J49" s="558"/>
    </row>
    <row r="50" spans="1:10" s="235" customFormat="1">
      <c r="A50" s="417" t="s">
        <v>292</v>
      </c>
      <c r="B50" s="388"/>
      <c r="C50" s="554">
        <v>1195625</v>
      </c>
      <c r="D50" s="560">
        <v>1280831</v>
      </c>
      <c r="E50" s="554">
        <v>7429095</v>
      </c>
      <c r="F50" s="560">
        <v>7759713</v>
      </c>
      <c r="G50" s="554">
        <v>416626</v>
      </c>
      <c r="H50" s="560">
        <v>282129</v>
      </c>
      <c r="I50" s="556">
        <v>9041346</v>
      </c>
      <c r="J50" s="563">
        <v>9322673</v>
      </c>
    </row>
    <row r="51" spans="1:10">
      <c r="A51" s="390"/>
      <c r="B51" s="391" t="s">
        <v>242</v>
      </c>
      <c r="C51" s="554">
        <v>673915</v>
      </c>
      <c r="D51" s="555">
        <v>727682</v>
      </c>
      <c r="E51" s="554">
        <v>2331593</v>
      </c>
      <c r="F51" s="555">
        <v>2518301</v>
      </c>
      <c r="G51" s="554">
        <v>592212</v>
      </c>
      <c r="H51" s="555">
        <v>591723</v>
      </c>
      <c r="I51" s="556">
        <v>3597720</v>
      </c>
      <c r="J51" s="563">
        <v>3837706</v>
      </c>
    </row>
    <row r="52" spans="1:10">
      <c r="A52" s="390"/>
      <c r="B52" s="391" t="s">
        <v>338</v>
      </c>
      <c r="C52" s="554">
        <v>9818</v>
      </c>
      <c r="D52" s="555">
        <v>11591</v>
      </c>
      <c r="E52" s="554">
        <v>73548</v>
      </c>
      <c r="F52" s="555">
        <v>78882</v>
      </c>
      <c r="G52" s="554">
        <v>514</v>
      </c>
      <c r="H52" s="555">
        <v>597</v>
      </c>
      <c r="I52" s="556">
        <v>83880</v>
      </c>
      <c r="J52" s="563">
        <v>91070</v>
      </c>
    </row>
    <row r="53" spans="1:10">
      <c r="A53" s="390"/>
      <c r="B53" s="391" t="s">
        <v>243</v>
      </c>
      <c r="C53" s="554">
        <v>962</v>
      </c>
      <c r="D53" s="555">
        <v>979</v>
      </c>
      <c r="E53" s="554">
        <v>2132758</v>
      </c>
      <c r="F53" s="555">
        <v>2049498</v>
      </c>
      <c r="G53" s="554">
        <v>10553</v>
      </c>
      <c r="H53" s="555">
        <v>10998</v>
      </c>
      <c r="I53" s="556">
        <v>2144273</v>
      </c>
      <c r="J53" s="563">
        <v>2061475</v>
      </c>
    </row>
    <row r="54" spans="1:10">
      <c r="A54" s="390"/>
      <c r="B54" s="391" t="s">
        <v>250</v>
      </c>
      <c r="C54" s="554">
        <v>17482</v>
      </c>
      <c r="D54" s="555">
        <v>19252</v>
      </c>
      <c r="E54" s="554">
        <v>488753</v>
      </c>
      <c r="F54" s="555">
        <v>444950</v>
      </c>
      <c r="G54" s="554">
        <v>-185629</v>
      </c>
      <c r="H54" s="555">
        <v>-319811</v>
      </c>
      <c r="I54" s="556">
        <v>320606</v>
      </c>
      <c r="J54" s="563">
        <v>144391</v>
      </c>
    </row>
    <row r="55" spans="1:10">
      <c r="A55" s="390"/>
      <c r="B55" s="391" t="s">
        <v>251</v>
      </c>
      <c r="C55" s="554">
        <v>74779</v>
      </c>
      <c r="D55" s="555">
        <v>84179</v>
      </c>
      <c r="E55" s="554">
        <v>683868</v>
      </c>
      <c r="F55" s="555">
        <v>749514</v>
      </c>
      <c r="G55" s="554">
        <v>207</v>
      </c>
      <c r="H55" s="555">
        <v>207</v>
      </c>
      <c r="I55" s="556">
        <v>758854</v>
      </c>
      <c r="J55" s="563">
        <v>833900</v>
      </c>
    </row>
    <row r="56" spans="1:10">
      <c r="A56" s="390"/>
      <c r="B56" s="391" t="s">
        <v>252</v>
      </c>
      <c r="C56" s="554">
        <v>322784</v>
      </c>
      <c r="D56" s="555">
        <v>335101</v>
      </c>
      <c r="E56" s="554">
        <v>256223</v>
      </c>
      <c r="F56" s="555">
        <v>282397</v>
      </c>
      <c r="G56" s="554">
        <v>-4236</v>
      </c>
      <c r="H56" s="555">
        <v>-4545</v>
      </c>
      <c r="I56" s="556">
        <v>574771</v>
      </c>
      <c r="J56" s="563">
        <v>612953</v>
      </c>
    </row>
    <row r="57" spans="1:10">
      <c r="A57" s="390"/>
      <c r="B57" s="391" t="s">
        <v>253</v>
      </c>
      <c r="C57" s="554">
        <v>30426</v>
      </c>
      <c r="D57" s="555">
        <v>32753</v>
      </c>
      <c r="E57" s="554">
        <v>1423538</v>
      </c>
      <c r="F57" s="555">
        <v>1588504</v>
      </c>
      <c r="G57" s="554">
        <v>3005</v>
      </c>
      <c r="H57" s="555">
        <v>2960</v>
      </c>
      <c r="I57" s="556">
        <v>1456969</v>
      </c>
      <c r="J57" s="563">
        <v>1624217</v>
      </c>
    </row>
    <row r="58" spans="1:10">
      <c r="A58" s="390"/>
      <c r="B58" s="391" t="s">
        <v>254</v>
      </c>
      <c r="C58" s="554">
        <v>65459</v>
      </c>
      <c r="D58" s="555">
        <v>69294</v>
      </c>
      <c r="E58" s="554">
        <v>38814</v>
      </c>
      <c r="F58" s="555">
        <v>47667</v>
      </c>
      <c r="G58" s="554">
        <v>0</v>
      </c>
      <c r="H58" s="555">
        <v>0</v>
      </c>
      <c r="I58" s="556">
        <v>104273</v>
      </c>
      <c r="J58" s="563">
        <v>116961</v>
      </c>
    </row>
    <row r="59" spans="1:10">
      <c r="C59" s="558"/>
      <c r="D59" s="558"/>
      <c r="E59" s="558"/>
      <c r="F59" s="558"/>
      <c r="G59" s="558"/>
      <c r="H59" s="558"/>
      <c r="I59" s="558"/>
      <c r="J59" s="558"/>
    </row>
    <row r="60" spans="1:10" s="235" customFormat="1">
      <c r="A60" s="387" t="s">
        <v>293</v>
      </c>
      <c r="B60" s="388"/>
      <c r="C60" s="554">
        <v>3408919</v>
      </c>
      <c r="D60" s="560">
        <v>3842070</v>
      </c>
      <c r="E60" s="554">
        <v>5584115</v>
      </c>
      <c r="F60" s="560">
        <v>6204827</v>
      </c>
      <c r="G60" s="554">
        <v>490329</v>
      </c>
      <c r="H60" s="560">
        <v>286766</v>
      </c>
      <c r="I60" s="556">
        <v>9483363</v>
      </c>
      <c r="J60" s="563">
        <v>10333663</v>
      </c>
    </row>
    <row r="61" spans="1:10">
      <c r="A61" s="420" t="s">
        <v>294</v>
      </c>
      <c r="B61" s="391"/>
      <c r="C61" s="554">
        <v>3408919</v>
      </c>
      <c r="D61" s="560">
        <v>3842070</v>
      </c>
      <c r="E61" s="554">
        <v>5584115</v>
      </c>
      <c r="F61" s="560">
        <v>6204827</v>
      </c>
      <c r="G61" s="554">
        <v>490329</v>
      </c>
      <c r="H61" s="560">
        <v>286766</v>
      </c>
      <c r="I61" s="556">
        <v>7562587</v>
      </c>
      <c r="J61" s="563">
        <v>8105859</v>
      </c>
    </row>
    <row r="62" spans="1:10">
      <c r="A62" s="390"/>
      <c r="B62" s="391" t="s">
        <v>255</v>
      </c>
      <c r="C62" s="554">
        <v>1754343</v>
      </c>
      <c r="D62" s="555">
        <v>1821697</v>
      </c>
      <c r="E62" s="554">
        <v>2787496</v>
      </c>
      <c r="F62" s="555">
        <v>2902092</v>
      </c>
      <c r="G62" s="554">
        <v>5221239</v>
      </c>
      <c r="H62" s="555">
        <v>5039289</v>
      </c>
      <c r="I62" s="556">
        <v>9763078</v>
      </c>
      <c r="J62" s="563">
        <v>9763078</v>
      </c>
    </row>
    <row r="63" spans="1:10">
      <c r="A63" s="390"/>
      <c r="B63" s="391" t="s">
        <v>256</v>
      </c>
      <c r="C63" s="554">
        <v>803984</v>
      </c>
      <c r="D63" s="555">
        <v>1122697</v>
      </c>
      <c r="E63" s="554">
        <v>-116967</v>
      </c>
      <c r="F63" s="555">
        <v>-82505</v>
      </c>
      <c r="G63" s="554">
        <v>4911961</v>
      </c>
      <c r="H63" s="555">
        <v>4375506</v>
      </c>
      <c r="I63" s="556">
        <v>5598978</v>
      </c>
      <c r="J63" s="563">
        <v>5415698</v>
      </c>
    </row>
    <row r="64" spans="1:10">
      <c r="A64" s="390"/>
      <c r="B64" s="391" t="s">
        <v>257</v>
      </c>
      <c r="C64" s="554">
        <v>34241</v>
      </c>
      <c r="D64" s="555">
        <v>37138</v>
      </c>
      <c r="E64" s="554">
        <v>51087</v>
      </c>
      <c r="F64" s="555">
        <v>55685</v>
      </c>
      <c r="G64" s="554">
        <v>-85328</v>
      </c>
      <c r="H64" s="555">
        <v>-92823</v>
      </c>
      <c r="I64" s="556">
        <v>0</v>
      </c>
      <c r="J64" s="563">
        <v>0</v>
      </c>
    </row>
    <row r="65" spans="1:10">
      <c r="A65" s="390"/>
      <c r="B65" s="391" t="s">
        <v>258</v>
      </c>
      <c r="C65" s="554">
        <v>-48</v>
      </c>
      <c r="D65" s="555">
        <v>-54</v>
      </c>
      <c r="E65" s="554">
        <v>0</v>
      </c>
      <c r="F65" s="555">
        <v>0</v>
      </c>
      <c r="G65" s="554">
        <v>-224</v>
      </c>
      <c r="H65" s="555">
        <v>54</v>
      </c>
      <c r="I65" s="556">
        <v>-272</v>
      </c>
      <c r="J65" s="563">
        <v>0</v>
      </c>
    </row>
    <row r="66" spans="1:10">
      <c r="A66" s="390"/>
      <c r="B66" s="391" t="s">
        <v>259</v>
      </c>
      <c r="C66" s="554">
        <v>0</v>
      </c>
      <c r="D66" s="555">
        <v>0</v>
      </c>
      <c r="E66" s="554">
        <v>0</v>
      </c>
      <c r="F66" s="555">
        <v>0</v>
      </c>
      <c r="G66" s="554">
        <v>0</v>
      </c>
      <c r="H66" s="555">
        <v>0</v>
      </c>
      <c r="I66" s="556">
        <v>0</v>
      </c>
      <c r="J66" s="563">
        <v>0</v>
      </c>
    </row>
    <row r="67" spans="1:10">
      <c r="A67" s="390"/>
      <c r="B67" s="391" t="s">
        <v>260</v>
      </c>
      <c r="C67" s="554">
        <v>816399</v>
      </c>
      <c r="D67" s="555">
        <v>860592</v>
      </c>
      <c r="E67" s="554">
        <v>2862499</v>
      </c>
      <c r="F67" s="555">
        <v>3329555</v>
      </c>
      <c r="G67" s="554">
        <v>-9557319</v>
      </c>
      <c r="H67" s="555">
        <v>-9035260</v>
      </c>
      <c r="I67" s="556">
        <v>-7799197</v>
      </c>
      <c r="J67" s="563">
        <v>-7072917</v>
      </c>
    </row>
    <row r="68" spans="1:10">
      <c r="C68" s="558"/>
      <c r="D68" s="558"/>
      <c r="E68" s="558"/>
      <c r="F68" s="558"/>
      <c r="G68" s="558"/>
      <c r="H68" s="558"/>
      <c r="I68" s="558"/>
      <c r="J68" s="558"/>
    </row>
    <row r="69" spans="1:10">
      <c r="A69" s="417" t="s">
        <v>295</v>
      </c>
      <c r="B69" s="391"/>
      <c r="C69" s="554">
        <v>0</v>
      </c>
      <c r="D69" s="562">
        <v>0</v>
      </c>
      <c r="E69" s="554">
        <v>0</v>
      </c>
      <c r="F69" s="562">
        <v>0</v>
      </c>
      <c r="G69" s="554">
        <v>0</v>
      </c>
      <c r="H69" s="562">
        <v>0</v>
      </c>
      <c r="I69" s="556">
        <v>1920776</v>
      </c>
      <c r="J69" s="563">
        <v>2227804</v>
      </c>
    </row>
    <row r="70" spans="1:10">
      <c r="C70" s="558"/>
      <c r="D70" s="558"/>
      <c r="E70" s="558"/>
      <c r="F70" s="558"/>
      <c r="G70" s="558"/>
      <c r="H70" s="558"/>
      <c r="I70" s="558"/>
      <c r="J70" s="558"/>
    </row>
    <row r="71" spans="1:10">
      <c r="A71" s="387" t="s">
        <v>296</v>
      </c>
      <c r="B71" s="391"/>
      <c r="C71" s="556">
        <v>6116317</v>
      </c>
      <c r="D71" s="563">
        <v>6775517</v>
      </c>
      <c r="E71" s="556">
        <v>18146102</v>
      </c>
      <c r="F71" s="563">
        <v>19142891</v>
      </c>
      <c r="G71" s="556">
        <v>973137</v>
      </c>
      <c r="H71" s="563">
        <v>1015150</v>
      </c>
      <c r="I71" s="556">
        <v>25235556</v>
      </c>
      <c r="J71" s="563">
        <v>26933558</v>
      </c>
    </row>
    <row r="72" spans="1:10">
      <c r="C72" s="376"/>
      <c r="D72" s="376"/>
      <c r="E72" s="376"/>
      <c r="F72" s="376"/>
      <c r="G72" s="376"/>
      <c r="H72" s="376"/>
      <c r="I72" s="376"/>
      <c r="J72" s="376"/>
    </row>
    <row r="73" spans="1:10">
      <c r="C73" s="376"/>
      <c r="D73" s="376"/>
      <c r="E73" s="376"/>
      <c r="F73" s="376"/>
      <c r="G73" s="376"/>
      <c r="H73" s="376"/>
      <c r="I73" s="376"/>
      <c r="J73" s="376"/>
    </row>
    <row r="74" spans="1:10">
      <c r="C74" s="376"/>
      <c r="D74" s="376"/>
      <c r="E74" s="376"/>
      <c r="F74" s="376"/>
      <c r="G74" s="376"/>
      <c r="H74" s="376"/>
      <c r="I74" s="376"/>
      <c r="J74" s="376"/>
    </row>
    <row r="76" spans="1:10" ht="12.75" customHeight="1">
      <c r="A76" s="676" t="s">
        <v>145</v>
      </c>
      <c r="B76" s="677"/>
      <c r="C76" s="678" t="s">
        <v>73</v>
      </c>
      <c r="D76" s="679"/>
      <c r="E76" s="697" t="s">
        <v>46</v>
      </c>
      <c r="F76" s="698"/>
      <c r="G76" s="678" t="s">
        <v>321</v>
      </c>
      <c r="H76" s="679"/>
      <c r="I76" s="678" t="s">
        <v>17</v>
      </c>
      <c r="J76" s="679"/>
    </row>
    <row r="77" spans="1:10">
      <c r="A77" s="683" t="s">
        <v>297</v>
      </c>
      <c r="B77" s="684"/>
      <c r="C77" s="384" t="s">
        <v>430</v>
      </c>
      <c r="D77" s="412" t="s">
        <v>431</v>
      </c>
      <c r="E77" s="384" t="s">
        <v>430</v>
      </c>
      <c r="F77" s="412" t="s">
        <v>431</v>
      </c>
      <c r="G77" s="384" t="s">
        <v>430</v>
      </c>
      <c r="H77" s="412" t="s">
        <v>431</v>
      </c>
      <c r="I77" s="384" t="s">
        <v>430</v>
      </c>
      <c r="J77" s="412" t="s">
        <v>431</v>
      </c>
    </row>
    <row r="78" spans="1:10">
      <c r="A78" s="685"/>
      <c r="B78" s="686"/>
      <c r="C78" s="385" t="s">
        <v>400</v>
      </c>
      <c r="D78" s="386" t="s">
        <v>400</v>
      </c>
      <c r="E78" s="385" t="s">
        <v>400</v>
      </c>
      <c r="F78" s="386" t="s">
        <v>400</v>
      </c>
      <c r="G78" s="385" t="s">
        <v>400</v>
      </c>
      <c r="H78" s="386" t="s">
        <v>400</v>
      </c>
      <c r="I78" s="385" t="s">
        <v>400</v>
      </c>
      <c r="J78" s="386" t="s">
        <v>400</v>
      </c>
    </row>
    <row r="79" spans="1:10">
      <c r="A79" s="417" t="s">
        <v>298</v>
      </c>
      <c r="B79" s="391"/>
      <c r="C79" s="369">
        <v>866378</v>
      </c>
      <c r="D79" s="377">
        <v>710580</v>
      </c>
      <c r="E79" s="369">
        <v>2550334</v>
      </c>
      <c r="F79" s="377">
        <v>2697538</v>
      </c>
      <c r="G79" s="369">
        <v>-189806</v>
      </c>
      <c r="H79" s="377">
        <v>-191661</v>
      </c>
      <c r="I79" s="369">
        <v>3226906</v>
      </c>
      <c r="J79" s="377">
        <v>3216457</v>
      </c>
    </row>
    <row r="80" spans="1:10">
      <c r="A80" s="398"/>
      <c r="B80" s="421" t="s">
        <v>97</v>
      </c>
      <c r="C80" s="369">
        <v>857052</v>
      </c>
      <c r="D80" s="377">
        <v>707785</v>
      </c>
      <c r="E80" s="369">
        <v>2347005</v>
      </c>
      <c r="F80" s="377">
        <v>2469325</v>
      </c>
      <c r="G80" s="369">
        <v>-189720</v>
      </c>
      <c r="H80" s="377">
        <v>-191774</v>
      </c>
      <c r="I80" s="369">
        <v>3014337</v>
      </c>
      <c r="J80" s="377">
        <v>2985336</v>
      </c>
    </row>
    <row r="81" spans="1:12">
      <c r="A81" s="398"/>
      <c r="B81" s="428" t="s">
        <v>50</v>
      </c>
      <c r="C81" s="374">
        <v>835617</v>
      </c>
      <c r="D81" s="378">
        <v>683715</v>
      </c>
      <c r="E81" s="374">
        <v>1955735</v>
      </c>
      <c r="F81" s="378">
        <v>2102255</v>
      </c>
      <c r="G81" s="374">
        <v>-176049</v>
      </c>
      <c r="H81" s="378">
        <v>-182690</v>
      </c>
      <c r="I81" s="374">
        <v>2615303</v>
      </c>
      <c r="J81" s="378">
        <v>2603280</v>
      </c>
    </row>
    <row r="82" spans="1:12">
      <c r="A82" s="398"/>
      <c r="B82" s="428" t="s">
        <v>261</v>
      </c>
      <c r="C82" s="374">
        <v>7466</v>
      </c>
      <c r="D82" s="378">
        <v>8913</v>
      </c>
      <c r="E82" s="374">
        <v>1873</v>
      </c>
      <c r="F82" s="378">
        <v>1403</v>
      </c>
      <c r="G82" s="374">
        <v>2</v>
      </c>
      <c r="H82" s="378">
        <v>0</v>
      </c>
      <c r="I82" s="374">
        <v>9341</v>
      </c>
      <c r="J82" s="378">
        <v>10316</v>
      </c>
    </row>
    <row r="83" spans="1:12">
      <c r="A83" s="398"/>
      <c r="B83" s="428" t="s">
        <v>262</v>
      </c>
      <c r="C83" s="374">
        <v>13969</v>
      </c>
      <c r="D83" s="378">
        <v>15157</v>
      </c>
      <c r="E83" s="374">
        <v>389397</v>
      </c>
      <c r="F83" s="378">
        <v>365667</v>
      </c>
      <c r="G83" s="374">
        <v>-13673</v>
      </c>
      <c r="H83" s="378">
        <v>-9084</v>
      </c>
      <c r="I83" s="374">
        <v>389693</v>
      </c>
      <c r="J83" s="378">
        <v>371740</v>
      </c>
    </row>
    <row r="84" spans="1:12">
      <c r="A84" s="398"/>
      <c r="B84" s="421" t="s">
        <v>98</v>
      </c>
      <c r="C84" s="374">
        <v>9326</v>
      </c>
      <c r="D84" s="378">
        <v>2795</v>
      </c>
      <c r="E84" s="372">
        <v>203329</v>
      </c>
      <c r="F84" s="373">
        <v>228213</v>
      </c>
      <c r="G84" s="374">
        <v>-86</v>
      </c>
      <c r="H84" s="378">
        <v>113</v>
      </c>
      <c r="I84" s="374">
        <v>212569</v>
      </c>
      <c r="J84" s="378">
        <v>231121</v>
      </c>
    </row>
    <row r="85" spans="1:12">
      <c r="B85" s="376"/>
      <c r="C85" s="376"/>
      <c r="D85" s="376"/>
      <c r="E85" s="376"/>
      <c r="F85" s="376"/>
      <c r="G85" s="376"/>
      <c r="H85" s="376"/>
      <c r="I85" s="376"/>
      <c r="J85" s="376"/>
      <c r="K85" s="376"/>
      <c r="L85" s="376"/>
    </row>
    <row r="86" spans="1:12">
      <c r="A86" s="387" t="s">
        <v>299</v>
      </c>
      <c r="B86" s="422"/>
      <c r="C86" s="369">
        <v>-479118</v>
      </c>
      <c r="D86" s="377">
        <v>-260477</v>
      </c>
      <c r="E86" s="369">
        <v>-1784960</v>
      </c>
      <c r="F86" s="371">
        <v>-1850492</v>
      </c>
      <c r="G86" s="369">
        <v>188700</v>
      </c>
      <c r="H86" s="377">
        <v>190720</v>
      </c>
      <c r="I86" s="369">
        <v>-2075378</v>
      </c>
      <c r="J86" s="377">
        <v>-1920249</v>
      </c>
    </row>
    <row r="87" spans="1:12">
      <c r="A87" s="398"/>
      <c r="B87" s="428" t="s">
        <v>263</v>
      </c>
      <c r="C87" s="374">
        <v>-356016</v>
      </c>
      <c r="D87" s="378">
        <v>-134389</v>
      </c>
      <c r="E87" s="372">
        <v>-1341246</v>
      </c>
      <c r="F87" s="373">
        <v>-1397547</v>
      </c>
      <c r="G87" s="374">
        <v>174230</v>
      </c>
      <c r="H87" s="378">
        <v>181003</v>
      </c>
      <c r="I87" s="374">
        <v>-1523032</v>
      </c>
      <c r="J87" s="378">
        <v>-1350933</v>
      </c>
    </row>
    <row r="88" spans="1:12">
      <c r="A88" s="398"/>
      <c r="B88" s="428" t="s">
        <v>264</v>
      </c>
      <c r="C88" s="374">
        <v>-34952</v>
      </c>
      <c r="D88" s="378">
        <v>-50647</v>
      </c>
      <c r="E88" s="372">
        <v>-23</v>
      </c>
      <c r="F88" s="373">
        <v>0</v>
      </c>
      <c r="G88" s="374">
        <v>0</v>
      </c>
      <c r="H88" s="378">
        <v>0</v>
      </c>
      <c r="I88" s="374">
        <v>-34975</v>
      </c>
      <c r="J88" s="378">
        <v>-50647</v>
      </c>
    </row>
    <row r="89" spans="1:12">
      <c r="A89" s="398"/>
      <c r="B89" s="428" t="s">
        <v>102</v>
      </c>
      <c r="C89" s="374">
        <v>-61797</v>
      </c>
      <c r="D89" s="378">
        <v>-54562</v>
      </c>
      <c r="E89" s="372">
        <v>-219088</v>
      </c>
      <c r="F89" s="373">
        <v>-217008</v>
      </c>
      <c r="G89" s="374">
        <v>15089</v>
      </c>
      <c r="H89" s="378">
        <v>11189</v>
      </c>
      <c r="I89" s="374">
        <v>-265796</v>
      </c>
      <c r="J89" s="378">
        <v>-260381</v>
      </c>
    </row>
    <row r="90" spans="1:12">
      <c r="A90" s="398"/>
      <c r="B90" s="428" t="s">
        <v>265</v>
      </c>
      <c r="C90" s="374">
        <v>-26353</v>
      </c>
      <c r="D90" s="378">
        <v>-20879</v>
      </c>
      <c r="E90" s="372">
        <v>-224603</v>
      </c>
      <c r="F90" s="373">
        <v>-235937</v>
      </c>
      <c r="G90" s="374">
        <v>-619</v>
      </c>
      <c r="H90" s="378">
        <v>-1472</v>
      </c>
      <c r="I90" s="374">
        <v>-251575</v>
      </c>
      <c r="J90" s="378">
        <v>-258288</v>
      </c>
    </row>
    <row r="91" spans="1:12">
      <c r="B91" s="376"/>
      <c r="C91" s="376"/>
      <c r="D91" s="376"/>
      <c r="E91" s="376"/>
      <c r="F91" s="376"/>
      <c r="G91" s="376"/>
      <c r="H91" s="376"/>
      <c r="I91" s="376"/>
      <c r="J91" s="376"/>
      <c r="K91" s="376"/>
    </row>
    <row r="92" spans="1:12">
      <c r="A92" s="387" t="s">
        <v>300</v>
      </c>
      <c r="B92" s="422"/>
      <c r="C92" s="380">
        <v>387260</v>
      </c>
      <c r="D92" s="429">
        <v>450103</v>
      </c>
      <c r="E92" s="380">
        <v>765374</v>
      </c>
      <c r="F92" s="429">
        <v>847046</v>
      </c>
      <c r="G92" s="369">
        <v>-1106</v>
      </c>
      <c r="H92" s="377">
        <v>-941</v>
      </c>
      <c r="I92" s="369">
        <v>1151528</v>
      </c>
      <c r="J92" s="377">
        <v>1296208</v>
      </c>
    </row>
    <row r="93" spans="1:12">
      <c r="B93" s="376"/>
      <c r="C93" s="376"/>
      <c r="D93" s="376"/>
      <c r="E93" s="376"/>
      <c r="F93" s="376"/>
      <c r="G93" s="376"/>
      <c r="H93" s="376"/>
      <c r="I93" s="376"/>
      <c r="J93" s="376"/>
      <c r="K93" s="376"/>
      <c r="L93" s="376"/>
    </row>
    <row r="94" spans="1:12">
      <c r="A94" s="390"/>
      <c r="B94" s="421" t="s">
        <v>266</v>
      </c>
      <c r="C94" s="372">
        <v>514</v>
      </c>
      <c r="D94" s="373">
        <v>738</v>
      </c>
      <c r="E94" s="372">
        <v>36198</v>
      </c>
      <c r="F94" s="373">
        <v>37058</v>
      </c>
      <c r="G94" s="374">
        <v>0</v>
      </c>
      <c r="H94" s="378">
        <v>1</v>
      </c>
      <c r="I94" s="374">
        <v>36712</v>
      </c>
      <c r="J94" s="378">
        <v>37797</v>
      </c>
    </row>
    <row r="95" spans="1:12">
      <c r="A95" s="390"/>
      <c r="B95" s="421" t="s">
        <v>267</v>
      </c>
      <c r="C95" s="372">
        <v>-25001</v>
      </c>
      <c r="D95" s="373">
        <v>-26159</v>
      </c>
      <c r="E95" s="372">
        <v>-149251</v>
      </c>
      <c r="F95" s="373">
        <v>-150758</v>
      </c>
      <c r="G95" s="374">
        <v>-5183</v>
      </c>
      <c r="H95" s="378">
        <v>-5721</v>
      </c>
      <c r="I95" s="374">
        <v>-179435</v>
      </c>
      <c r="J95" s="378">
        <v>-182638</v>
      </c>
    </row>
    <row r="96" spans="1:12">
      <c r="A96" s="390"/>
      <c r="B96" s="421" t="s">
        <v>268</v>
      </c>
      <c r="C96" s="372">
        <v>-30862</v>
      </c>
      <c r="D96" s="373">
        <v>-28587</v>
      </c>
      <c r="E96" s="372">
        <v>-220705</v>
      </c>
      <c r="F96" s="373">
        <v>-262273</v>
      </c>
      <c r="G96" s="374">
        <v>-16059</v>
      </c>
      <c r="H96" s="378">
        <v>-12015</v>
      </c>
      <c r="I96" s="374">
        <v>-267626</v>
      </c>
      <c r="J96" s="378">
        <v>-302875</v>
      </c>
    </row>
    <row r="97" spans="1:15">
      <c r="B97" s="376"/>
      <c r="C97" s="376"/>
      <c r="D97" s="376"/>
      <c r="E97" s="376"/>
      <c r="F97" s="376"/>
      <c r="G97" s="376"/>
      <c r="H97" s="376"/>
      <c r="I97" s="376"/>
      <c r="J97" s="376"/>
      <c r="K97" s="376"/>
      <c r="L97" s="376"/>
      <c r="M97" s="376"/>
    </row>
    <row r="98" spans="1:15">
      <c r="A98" s="387" t="s">
        <v>301</v>
      </c>
      <c r="B98" s="422"/>
      <c r="C98" s="369">
        <v>331911</v>
      </c>
      <c r="D98" s="377">
        <v>396095</v>
      </c>
      <c r="E98" s="380">
        <v>431616</v>
      </c>
      <c r="F98" s="429">
        <v>471073</v>
      </c>
      <c r="G98" s="369">
        <v>-22348</v>
      </c>
      <c r="H98" s="377">
        <v>-18676</v>
      </c>
      <c r="I98" s="369">
        <v>741179</v>
      </c>
      <c r="J98" s="377">
        <v>848492</v>
      </c>
    </row>
    <row r="99" spans="1:15">
      <c r="B99" s="376"/>
      <c r="C99" s="376"/>
      <c r="D99" s="376"/>
      <c r="E99" s="376"/>
      <c r="F99" s="376"/>
      <c r="G99" s="376"/>
      <c r="H99" s="376"/>
      <c r="I99" s="376"/>
      <c r="J99" s="376"/>
      <c r="K99" s="376"/>
      <c r="L99" s="376"/>
      <c r="M99" s="376"/>
      <c r="N99" s="376"/>
      <c r="O99" s="376"/>
    </row>
    <row r="100" spans="1:15">
      <c r="A100" s="398"/>
      <c r="B100" s="421" t="s">
        <v>269</v>
      </c>
      <c r="C100" s="374">
        <v>-56519</v>
      </c>
      <c r="D100" s="378">
        <v>-63667</v>
      </c>
      <c r="E100" s="374">
        <v>-163926</v>
      </c>
      <c r="F100" s="378">
        <v>-158411</v>
      </c>
      <c r="G100" s="374">
        <v>-756</v>
      </c>
      <c r="H100" s="378">
        <v>-856</v>
      </c>
      <c r="I100" s="374">
        <v>-221201</v>
      </c>
      <c r="J100" s="378">
        <v>-222934</v>
      </c>
    </row>
    <row r="101" spans="1:15">
      <c r="A101" s="398"/>
      <c r="B101" s="421" t="s">
        <v>270</v>
      </c>
      <c r="C101" s="374">
        <v>0</v>
      </c>
      <c r="D101" s="378">
        <v>0</v>
      </c>
      <c r="E101" s="374">
        <v>0</v>
      </c>
      <c r="F101" s="378">
        <v>0</v>
      </c>
      <c r="G101" s="374">
        <v>0</v>
      </c>
      <c r="H101" s="378">
        <v>0</v>
      </c>
      <c r="I101" s="374">
        <v>0</v>
      </c>
      <c r="J101" s="378">
        <v>0</v>
      </c>
    </row>
    <row r="102" spans="1:15" ht="25.5" customHeight="1">
      <c r="A102" s="398"/>
      <c r="B102" s="423" t="s">
        <v>323</v>
      </c>
      <c r="C102" s="374">
        <v>-68</v>
      </c>
      <c r="D102" s="378">
        <v>-1167</v>
      </c>
      <c r="E102" s="374">
        <v>-49781</v>
      </c>
      <c r="F102" s="378">
        <v>-79447</v>
      </c>
      <c r="G102" s="374">
        <v>0</v>
      </c>
      <c r="H102" s="378">
        <v>130</v>
      </c>
      <c r="I102" s="374">
        <v>-49849</v>
      </c>
      <c r="J102" s="378">
        <v>-80484</v>
      </c>
    </row>
    <row r="103" spans="1:15">
      <c r="B103" s="376"/>
      <c r="C103" s="376"/>
      <c r="D103" s="376"/>
      <c r="E103" s="376"/>
      <c r="F103" s="376"/>
      <c r="G103" s="376"/>
      <c r="H103" s="376"/>
      <c r="I103" s="376"/>
      <c r="J103" s="376"/>
      <c r="K103" s="376"/>
      <c r="L103" s="376"/>
    </row>
    <row r="104" spans="1:15">
      <c r="A104" s="387" t="s">
        <v>302</v>
      </c>
      <c r="B104" s="422"/>
      <c r="C104" s="369">
        <v>275324</v>
      </c>
      <c r="D104" s="370">
        <v>331261</v>
      </c>
      <c r="E104" s="369">
        <v>217909</v>
      </c>
      <c r="F104" s="377">
        <v>233215</v>
      </c>
      <c r="G104" s="369">
        <v>-23104</v>
      </c>
      <c r="H104" s="377">
        <v>-19402</v>
      </c>
      <c r="I104" s="369">
        <v>470129</v>
      </c>
      <c r="J104" s="377">
        <v>545074</v>
      </c>
    </row>
    <row r="105" spans="1:15">
      <c r="A105" s="424"/>
      <c r="B105" s="425"/>
      <c r="C105" s="425"/>
      <c r="D105" s="425"/>
      <c r="E105" s="425"/>
      <c r="F105" s="425"/>
      <c r="G105" s="425"/>
      <c r="H105" s="425"/>
      <c r="I105" s="425"/>
      <c r="J105" s="425"/>
    </row>
    <row r="106" spans="1:15">
      <c r="A106" s="387" t="s">
        <v>303</v>
      </c>
      <c r="B106" s="422"/>
      <c r="C106" s="369">
        <v>-27952</v>
      </c>
      <c r="D106" s="377">
        <v>11216</v>
      </c>
      <c r="E106" s="369">
        <v>-36790</v>
      </c>
      <c r="F106" s="377">
        <v>-69943</v>
      </c>
      <c r="G106" s="369">
        <v>-15784</v>
      </c>
      <c r="H106" s="377">
        <v>-55048</v>
      </c>
      <c r="I106" s="369">
        <v>-80526</v>
      </c>
      <c r="J106" s="377">
        <v>-113775</v>
      </c>
    </row>
    <row r="107" spans="1:15">
      <c r="A107" s="387"/>
      <c r="B107" s="422" t="s">
        <v>90</v>
      </c>
      <c r="C107" s="374">
        <v>16915</v>
      </c>
      <c r="D107" s="378">
        <v>21570</v>
      </c>
      <c r="E107" s="374">
        <v>84476</v>
      </c>
      <c r="F107" s="378">
        <v>57397</v>
      </c>
      <c r="G107" s="374">
        <v>-730</v>
      </c>
      <c r="H107" s="378">
        <v>1387</v>
      </c>
      <c r="I107" s="374">
        <v>100661</v>
      </c>
      <c r="J107" s="378">
        <v>80354</v>
      </c>
    </row>
    <row r="108" spans="1:15">
      <c r="A108" s="398"/>
      <c r="B108" s="428" t="s">
        <v>224</v>
      </c>
      <c r="C108" s="374">
        <v>9230</v>
      </c>
      <c r="D108" s="378">
        <v>12464</v>
      </c>
      <c r="E108" s="374">
        <v>4729</v>
      </c>
      <c r="F108" s="378">
        <v>3069</v>
      </c>
      <c r="G108" s="374">
        <v>1434</v>
      </c>
      <c r="H108" s="378">
        <v>3665</v>
      </c>
      <c r="I108" s="374">
        <v>15393</v>
      </c>
      <c r="J108" s="378">
        <v>19198</v>
      </c>
    </row>
    <row r="109" spans="1:15">
      <c r="A109" s="398"/>
      <c r="B109" s="428" t="s">
        <v>271</v>
      </c>
      <c r="C109" s="374">
        <v>7685</v>
      </c>
      <c r="D109" s="378">
        <v>9106</v>
      </c>
      <c r="E109" s="374">
        <v>79747</v>
      </c>
      <c r="F109" s="378">
        <v>54328</v>
      </c>
      <c r="G109" s="374">
        <v>-2164</v>
      </c>
      <c r="H109" s="378">
        <v>-2278</v>
      </c>
      <c r="I109" s="374">
        <v>85268</v>
      </c>
      <c r="J109" s="378">
        <v>61156</v>
      </c>
    </row>
    <row r="110" spans="1:15">
      <c r="A110" s="387"/>
      <c r="B110" s="422" t="s">
        <v>110</v>
      </c>
      <c r="C110" s="369">
        <v>-28131</v>
      </c>
      <c r="D110" s="377">
        <v>-28542</v>
      </c>
      <c r="E110" s="369">
        <v>-172861</v>
      </c>
      <c r="F110" s="377">
        <v>-157066</v>
      </c>
      <c r="G110" s="369">
        <v>2120</v>
      </c>
      <c r="H110" s="377">
        <v>193</v>
      </c>
      <c r="I110" s="369">
        <v>-198872</v>
      </c>
      <c r="J110" s="377">
        <v>-185415</v>
      </c>
    </row>
    <row r="111" spans="1:15">
      <c r="A111" s="398"/>
      <c r="B111" s="428" t="s">
        <v>272</v>
      </c>
      <c r="C111" s="374">
        <v>-640</v>
      </c>
      <c r="D111" s="378">
        <v>-621</v>
      </c>
      <c r="E111" s="374">
        <v>-25201</v>
      </c>
      <c r="F111" s="378">
        <v>-17042</v>
      </c>
      <c r="G111" s="374">
        <v>-1097</v>
      </c>
      <c r="H111" s="378">
        <v>-2391</v>
      </c>
      <c r="I111" s="374">
        <v>-26938</v>
      </c>
      <c r="J111" s="378">
        <v>-20054</v>
      </c>
    </row>
    <row r="112" spans="1:15">
      <c r="A112" s="398"/>
      <c r="B112" s="428" t="s">
        <v>273</v>
      </c>
      <c r="C112" s="374">
        <v>-14608</v>
      </c>
      <c r="D112" s="378">
        <v>-21842</v>
      </c>
      <c r="E112" s="374">
        <v>-26730</v>
      </c>
      <c r="F112" s="378">
        <v>-36166</v>
      </c>
      <c r="G112" s="374">
        <v>-6166</v>
      </c>
      <c r="H112" s="378">
        <v>-6346</v>
      </c>
      <c r="I112" s="374">
        <v>-47504</v>
      </c>
      <c r="J112" s="378">
        <v>-64354</v>
      </c>
    </row>
    <row r="113" spans="1:13">
      <c r="A113" s="398"/>
      <c r="B113" s="428" t="s">
        <v>129</v>
      </c>
      <c r="C113" s="374">
        <v>-12883</v>
      </c>
      <c r="D113" s="378">
        <v>-6079</v>
      </c>
      <c r="E113" s="374">
        <v>-120930</v>
      </c>
      <c r="F113" s="378">
        <v>-103858</v>
      </c>
      <c r="G113" s="374">
        <v>9383</v>
      </c>
      <c r="H113" s="378">
        <v>8930</v>
      </c>
      <c r="I113" s="374">
        <v>-124430</v>
      </c>
      <c r="J113" s="378">
        <v>-101007</v>
      </c>
    </row>
    <row r="114" spans="1:13">
      <c r="A114" s="398"/>
      <c r="B114" s="421" t="s">
        <v>274</v>
      </c>
      <c r="C114" s="374">
        <v>-34766</v>
      </c>
      <c r="D114" s="378">
        <v>-18761</v>
      </c>
      <c r="E114" s="374">
        <v>54723</v>
      </c>
      <c r="F114" s="378">
        <v>36292</v>
      </c>
      <c r="G114" s="374">
        <v>1309</v>
      </c>
      <c r="H114" s="378">
        <v>1103</v>
      </c>
      <c r="I114" s="374">
        <v>21266</v>
      </c>
      <c r="J114" s="378">
        <v>18634</v>
      </c>
    </row>
    <row r="115" spans="1:13">
      <c r="A115" s="398"/>
      <c r="B115" s="421" t="s">
        <v>275</v>
      </c>
      <c r="C115" s="374">
        <v>18030</v>
      </c>
      <c r="D115" s="378">
        <v>36949</v>
      </c>
      <c r="E115" s="374">
        <v>-3128</v>
      </c>
      <c r="F115" s="378">
        <v>-6566</v>
      </c>
      <c r="G115" s="374">
        <v>-18483</v>
      </c>
      <c r="H115" s="378">
        <v>-57731</v>
      </c>
      <c r="I115" s="374">
        <v>-3581</v>
      </c>
      <c r="J115" s="378">
        <v>-27348</v>
      </c>
    </row>
    <row r="116" spans="1:13">
      <c r="B116" s="376"/>
      <c r="C116" s="376"/>
      <c r="D116" s="376"/>
      <c r="E116" s="376"/>
      <c r="F116" s="376"/>
      <c r="G116" s="376"/>
      <c r="H116" s="376"/>
      <c r="I116" s="376"/>
      <c r="J116" s="376"/>
      <c r="K116" s="376"/>
    </row>
    <row r="117" spans="1:13" ht="25.5">
      <c r="A117" s="426"/>
      <c r="B117" s="421" t="s">
        <v>276</v>
      </c>
      <c r="C117" s="374">
        <v>0</v>
      </c>
      <c r="D117" s="378">
        <v>0</v>
      </c>
      <c r="E117" s="374">
        <v>0</v>
      </c>
      <c r="F117" s="378">
        <v>0</v>
      </c>
      <c r="G117" s="374">
        <v>101</v>
      </c>
      <c r="H117" s="378">
        <v>422</v>
      </c>
      <c r="I117" s="374">
        <v>101</v>
      </c>
      <c r="J117" s="378">
        <v>422</v>
      </c>
    </row>
    <row r="118" spans="1:13">
      <c r="A118" s="427"/>
      <c r="B118" s="421" t="s">
        <v>277</v>
      </c>
      <c r="C118" s="369">
        <v>0</v>
      </c>
      <c r="D118" s="377">
        <v>6</v>
      </c>
      <c r="E118" s="369">
        <v>52</v>
      </c>
      <c r="F118" s="377">
        <v>183</v>
      </c>
      <c r="G118" s="369">
        <v>0</v>
      </c>
      <c r="H118" s="377">
        <v>0</v>
      </c>
      <c r="I118" s="369">
        <v>52</v>
      </c>
      <c r="J118" s="377">
        <v>189</v>
      </c>
    </row>
    <row r="119" spans="1:13">
      <c r="A119" s="387"/>
      <c r="B119" s="428" t="s">
        <v>278</v>
      </c>
      <c r="C119" s="374">
        <v>0</v>
      </c>
      <c r="D119" s="378">
        <v>0</v>
      </c>
      <c r="E119" s="374">
        <v>51</v>
      </c>
      <c r="F119" s="378">
        <v>0</v>
      </c>
      <c r="G119" s="374">
        <v>0</v>
      </c>
      <c r="H119" s="378">
        <v>0</v>
      </c>
      <c r="I119" s="374">
        <v>51</v>
      </c>
      <c r="J119" s="378">
        <v>0</v>
      </c>
    </row>
    <row r="120" spans="1:13">
      <c r="A120" s="387"/>
      <c r="B120" s="428" t="s">
        <v>279</v>
      </c>
      <c r="C120" s="374">
        <v>0</v>
      </c>
      <c r="D120" s="378">
        <v>6</v>
      </c>
      <c r="E120" s="374">
        <v>1</v>
      </c>
      <c r="F120" s="378">
        <v>183</v>
      </c>
      <c r="G120" s="374">
        <v>0</v>
      </c>
      <c r="H120" s="378">
        <v>0</v>
      </c>
      <c r="I120" s="374">
        <v>1</v>
      </c>
      <c r="J120" s="378">
        <v>189</v>
      </c>
    </row>
    <row r="121" spans="1:13">
      <c r="B121" s="376"/>
      <c r="C121" s="376"/>
      <c r="D121" s="376"/>
      <c r="E121" s="376"/>
      <c r="F121" s="376"/>
      <c r="G121" s="376"/>
      <c r="H121" s="376"/>
      <c r="I121" s="376"/>
      <c r="J121" s="376"/>
      <c r="K121" s="376"/>
      <c r="L121" s="376"/>
      <c r="M121" s="376"/>
    </row>
    <row r="122" spans="1:13">
      <c r="A122" s="387" t="s">
        <v>304</v>
      </c>
      <c r="B122" s="422"/>
      <c r="C122" s="369">
        <v>247372</v>
      </c>
      <c r="D122" s="377">
        <v>342483</v>
      </c>
      <c r="E122" s="369">
        <v>181171</v>
      </c>
      <c r="F122" s="377">
        <v>163455</v>
      </c>
      <c r="G122" s="369">
        <v>-38787</v>
      </c>
      <c r="H122" s="377">
        <v>-74028</v>
      </c>
      <c r="I122" s="369">
        <v>389756</v>
      </c>
      <c r="J122" s="377">
        <v>431910</v>
      </c>
    </row>
    <row r="123" spans="1:13">
      <c r="B123" s="376"/>
      <c r="C123" s="376"/>
      <c r="D123" s="376"/>
      <c r="E123" s="376"/>
      <c r="F123" s="376"/>
      <c r="G123" s="376"/>
      <c r="H123" s="376"/>
      <c r="I123" s="376"/>
      <c r="J123" s="376"/>
      <c r="K123" s="376"/>
    </row>
    <row r="124" spans="1:13">
      <c r="A124" s="398"/>
      <c r="B124" s="421" t="s">
        <v>280</v>
      </c>
      <c r="C124" s="374">
        <v>-71146</v>
      </c>
      <c r="D124" s="378">
        <v>-112792</v>
      </c>
      <c r="E124" s="374">
        <v>-49707</v>
      </c>
      <c r="F124" s="378">
        <v>-46515</v>
      </c>
      <c r="G124" s="374">
        <v>19493</v>
      </c>
      <c r="H124" s="378">
        <v>37088</v>
      </c>
      <c r="I124" s="374">
        <v>-101360</v>
      </c>
      <c r="J124" s="378">
        <v>-122219</v>
      </c>
    </row>
    <row r="125" spans="1:13">
      <c r="B125" s="376"/>
      <c r="C125" s="376"/>
      <c r="D125" s="376"/>
      <c r="E125" s="376"/>
      <c r="F125" s="376"/>
      <c r="G125" s="376"/>
      <c r="H125" s="376"/>
      <c r="I125" s="376"/>
      <c r="J125" s="376"/>
      <c r="K125" s="376"/>
      <c r="L125" s="376"/>
    </row>
    <row r="126" spans="1:13">
      <c r="A126" s="387" t="s">
        <v>305</v>
      </c>
      <c r="B126" s="422"/>
      <c r="C126" s="369">
        <v>176226</v>
      </c>
      <c r="D126" s="377">
        <v>229691</v>
      </c>
      <c r="E126" s="369">
        <v>131464</v>
      </c>
      <c r="F126" s="377">
        <v>116940</v>
      </c>
      <c r="G126" s="369">
        <v>-19294</v>
      </c>
      <c r="H126" s="377">
        <v>-36940</v>
      </c>
      <c r="I126" s="369">
        <v>288396</v>
      </c>
      <c r="J126" s="377">
        <v>309691</v>
      </c>
    </row>
    <row r="127" spans="1:13">
      <c r="A127" s="398"/>
      <c r="B127" s="421" t="s">
        <v>281</v>
      </c>
      <c r="C127" s="374">
        <v>0</v>
      </c>
      <c r="D127" s="378">
        <v>0</v>
      </c>
      <c r="E127" s="374">
        <v>0</v>
      </c>
      <c r="F127" s="378">
        <v>0</v>
      </c>
      <c r="G127" s="374">
        <v>0</v>
      </c>
      <c r="H127" s="378">
        <v>0</v>
      </c>
      <c r="I127" s="374">
        <v>0</v>
      </c>
      <c r="J127" s="378">
        <v>0</v>
      </c>
    </row>
    <row r="128" spans="1:13">
      <c r="A128" s="387" t="s">
        <v>89</v>
      </c>
      <c r="B128" s="421"/>
      <c r="C128" s="369">
        <v>176226</v>
      </c>
      <c r="D128" s="377">
        <v>229691</v>
      </c>
      <c r="E128" s="369">
        <v>131464</v>
      </c>
      <c r="F128" s="377">
        <v>116940</v>
      </c>
      <c r="G128" s="369">
        <v>-19294</v>
      </c>
      <c r="H128" s="377">
        <v>-36940</v>
      </c>
      <c r="I128" s="369">
        <v>288396</v>
      </c>
      <c r="J128" s="377">
        <v>309691</v>
      </c>
    </row>
    <row r="129" spans="1:11">
      <c r="B129" s="376"/>
      <c r="C129" s="376"/>
      <c r="D129" s="376"/>
      <c r="E129" s="376"/>
      <c r="F129" s="376"/>
      <c r="G129" s="376"/>
      <c r="H129" s="376"/>
      <c r="I129" s="376"/>
      <c r="J129" s="376"/>
      <c r="K129" s="376"/>
    </row>
    <row r="130" spans="1:11">
      <c r="A130" s="398"/>
      <c r="B130" s="421" t="s">
        <v>282</v>
      </c>
      <c r="C130" s="369">
        <v>176226</v>
      </c>
      <c r="D130" s="377">
        <v>229691</v>
      </c>
      <c r="E130" s="369">
        <v>131464</v>
      </c>
      <c r="F130" s="377">
        <v>116940</v>
      </c>
      <c r="G130" s="369">
        <v>-19294</v>
      </c>
      <c r="H130" s="377">
        <v>-36940</v>
      </c>
      <c r="I130" s="369">
        <v>288396</v>
      </c>
      <c r="J130" s="377">
        <v>309691</v>
      </c>
    </row>
    <row r="131" spans="1:11">
      <c r="A131" s="398"/>
      <c r="B131" s="422" t="s">
        <v>57</v>
      </c>
      <c r="C131" s="374"/>
      <c r="D131" s="378"/>
      <c r="E131" s="374"/>
      <c r="F131" s="378"/>
      <c r="G131" s="374"/>
      <c r="H131" s="378"/>
      <c r="I131" s="374">
        <v>183280</v>
      </c>
      <c r="J131" s="378">
        <v>207687</v>
      </c>
    </row>
    <row r="132" spans="1:11">
      <c r="A132" s="398"/>
      <c r="B132" s="422" t="s">
        <v>58</v>
      </c>
      <c r="C132" s="374"/>
      <c r="D132" s="378"/>
      <c r="E132" s="374"/>
      <c r="F132" s="378"/>
      <c r="G132" s="374"/>
      <c r="H132" s="378"/>
      <c r="I132" s="374">
        <v>105116</v>
      </c>
      <c r="J132" s="378">
        <v>102004</v>
      </c>
    </row>
    <row r="135" spans="1:11">
      <c r="C135" s="132"/>
    </row>
    <row r="137" spans="1:11" ht="12.75" customHeight="1">
      <c r="A137" s="676" t="s">
        <v>145</v>
      </c>
      <c r="B137" s="677"/>
      <c r="C137" s="678" t="s">
        <v>73</v>
      </c>
      <c r="D137" s="679"/>
      <c r="E137" s="678" t="s">
        <v>46</v>
      </c>
      <c r="F137" s="679"/>
      <c r="G137" s="678" t="s">
        <v>321</v>
      </c>
      <c r="H137" s="679"/>
      <c r="I137" s="678" t="s">
        <v>17</v>
      </c>
      <c r="J137" s="679"/>
    </row>
    <row r="138" spans="1:11" ht="12.75" customHeight="1">
      <c r="A138" s="672" t="s">
        <v>306</v>
      </c>
      <c r="B138" s="673"/>
      <c r="C138" s="411" t="s">
        <v>438</v>
      </c>
      <c r="D138" s="412" t="s">
        <v>439</v>
      </c>
      <c r="E138" s="411" t="s">
        <v>438</v>
      </c>
      <c r="F138" s="412" t="s">
        <v>439</v>
      </c>
      <c r="G138" s="411" t="s">
        <v>438</v>
      </c>
      <c r="H138" s="412" t="s">
        <v>439</v>
      </c>
      <c r="I138" s="411" t="s">
        <v>438</v>
      </c>
      <c r="J138" s="412" t="s">
        <v>439</v>
      </c>
    </row>
    <row r="139" spans="1:11">
      <c r="A139" s="674"/>
      <c r="B139" s="675"/>
      <c r="C139" s="385" t="s">
        <v>400</v>
      </c>
      <c r="D139" s="386" t="s">
        <v>400</v>
      </c>
      <c r="E139" s="385" t="s">
        <v>400</v>
      </c>
      <c r="F139" s="386" t="s">
        <v>400</v>
      </c>
      <c r="G139" s="385" t="s">
        <v>400</v>
      </c>
      <c r="H139" s="386" t="s">
        <v>400</v>
      </c>
      <c r="I139" s="385" t="s">
        <v>400</v>
      </c>
      <c r="J139" s="386" t="s">
        <v>400</v>
      </c>
    </row>
    <row r="141" spans="1:11">
      <c r="A141" s="387"/>
      <c r="B141" s="416" t="s">
        <v>283</v>
      </c>
      <c r="C141" s="406">
        <v>233145</v>
      </c>
      <c r="D141" s="407">
        <v>251493</v>
      </c>
      <c r="E141" s="374">
        <v>54033</v>
      </c>
      <c r="F141" s="378">
        <v>86176</v>
      </c>
      <c r="G141" s="374">
        <v>-9098</v>
      </c>
      <c r="H141" s="378">
        <v>-31290</v>
      </c>
      <c r="I141" s="374">
        <v>278080</v>
      </c>
      <c r="J141" s="378">
        <v>306379</v>
      </c>
    </row>
    <row r="142" spans="1:11">
      <c r="A142" s="387"/>
      <c r="B142" s="416" t="s">
        <v>284</v>
      </c>
      <c r="C142" s="406">
        <v>-47030</v>
      </c>
      <c r="D142" s="407">
        <v>-63394</v>
      </c>
      <c r="E142" s="374">
        <v>-343404</v>
      </c>
      <c r="F142" s="378">
        <v>-334532</v>
      </c>
      <c r="G142" s="374">
        <v>-11751</v>
      </c>
      <c r="H142" s="378">
        <v>24013</v>
      </c>
      <c r="I142" s="374">
        <v>-402185</v>
      </c>
      <c r="J142" s="378">
        <v>-373913</v>
      </c>
    </row>
    <row r="143" spans="1:11">
      <c r="A143" s="387"/>
      <c r="B143" s="416" t="s">
        <v>285</v>
      </c>
      <c r="C143" s="406">
        <v>-206615</v>
      </c>
      <c r="D143" s="407">
        <v>-94803</v>
      </c>
      <c r="E143" s="374">
        <v>51495</v>
      </c>
      <c r="F143" s="378">
        <v>139574</v>
      </c>
      <c r="G143" s="374">
        <v>63771</v>
      </c>
      <c r="H143" s="378">
        <v>-98289</v>
      </c>
      <c r="I143" s="374">
        <v>-91349</v>
      </c>
      <c r="J143" s="378">
        <v>-53518</v>
      </c>
    </row>
  </sheetData>
  <mergeCells count="24">
    <mergeCell ref="I3:J3"/>
    <mergeCell ref="A137:B137"/>
    <mergeCell ref="C35:D35"/>
    <mergeCell ref="E35:F35"/>
    <mergeCell ref="A35:B35"/>
    <mergeCell ref="A36:B37"/>
    <mergeCell ref="A3:B3"/>
    <mergeCell ref="A4:B5"/>
    <mergeCell ref="C3:D3"/>
    <mergeCell ref="E3:F3"/>
    <mergeCell ref="G3:H3"/>
    <mergeCell ref="I76:J76"/>
    <mergeCell ref="G76:H76"/>
    <mergeCell ref="E76:F76"/>
    <mergeCell ref="C76:D76"/>
    <mergeCell ref="A77:B78"/>
    <mergeCell ref="G35:H35"/>
    <mergeCell ref="I35:J35"/>
    <mergeCell ref="A138:B139"/>
    <mergeCell ref="A76:B76"/>
    <mergeCell ref="C137:D137"/>
    <mergeCell ref="E137:F137"/>
    <mergeCell ref="G137:H137"/>
    <mergeCell ref="I137:J137"/>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41"/>
  <sheetViews>
    <sheetView showGridLines="0" workbookViewId="0"/>
  </sheetViews>
  <sheetFormatPr baseColWidth="10" defaultColWidth="4" defaultRowHeight="12.75"/>
  <cols>
    <col min="1" max="1" width="3.42578125" style="174" customWidth="1"/>
    <col min="2" max="2" width="31.7109375" style="174" customWidth="1"/>
    <col min="3" max="3" width="15.42578125" style="174" customWidth="1"/>
    <col min="4" max="4" width="12.85546875" style="174" customWidth="1"/>
    <col min="5" max="5" width="12.42578125" style="174" customWidth="1"/>
    <col min="6" max="6" width="8.7109375" style="174" customWidth="1"/>
    <col min="7" max="7" width="4.5703125" style="174" customWidth="1"/>
    <col min="8" max="8" width="14.140625" style="174" customWidth="1"/>
    <col min="9" max="9" width="13.85546875" style="174" customWidth="1"/>
    <col min="10" max="10" width="8.42578125" style="174" customWidth="1"/>
    <col min="11" max="11" width="11" style="174" customWidth="1"/>
    <col min="12" max="12" width="11.85546875" style="174" customWidth="1"/>
    <col min="13" max="13" width="8.7109375" style="174" customWidth="1"/>
    <col min="14" max="14" width="7.85546875" style="174" customWidth="1"/>
    <col min="15" max="15" width="8.140625" style="174" customWidth="1"/>
    <col min="16" max="16384" width="4" style="174"/>
  </cols>
  <sheetData>
    <row r="3" spans="1:16" s="167" customFormat="1">
      <c r="B3" s="609" t="s">
        <v>49</v>
      </c>
      <c r="C3" s="609" t="s">
        <v>340</v>
      </c>
      <c r="D3" s="612" t="s">
        <v>342</v>
      </c>
      <c r="E3" s="612"/>
      <c r="F3" s="612"/>
      <c r="G3" s="145"/>
      <c r="H3" s="612" t="s">
        <v>341</v>
      </c>
      <c r="I3" s="612"/>
      <c r="J3" s="145"/>
      <c r="K3" s="145"/>
      <c r="M3" s="145"/>
      <c r="N3" s="145"/>
      <c r="O3" s="145"/>
    </row>
    <row r="4" spans="1:16" s="168" customFormat="1">
      <c r="B4" s="610"/>
      <c r="C4" s="610"/>
      <c r="D4" s="187" t="s">
        <v>430</v>
      </c>
      <c r="E4" s="186" t="s">
        <v>431</v>
      </c>
      <c r="F4" s="186" t="s">
        <v>18</v>
      </c>
      <c r="G4" s="565"/>
      <c r="H4" s="189" t="s">
        <v>432</v>
      </c>
      <c r="I4" s="185" t="s">
        <v>433</v>
      </c>
      <c r="J4" s="154"/>
      <c r="K4" s="154"/>
      <c r="M4" s="154"/>
      <c r="N4" s="154"/>
      <c r="O4" s="154"/>
    </row>
    <row r="5" spans="1:16" s="168" customFormat="1" ht="9" customHeight="1">
      <c r="B5" s="152"/>
      <c r="C5" s="152"/>
      <c r="D5" s="188"/>
      <c r="E5" s="153"/>
      <c r="F5" s="153"/>
      <c r="G5" s="565"/>
      <c r="H5" s="190"/>
      <c r="I5" s="154"/>
      <c r="J5" s="154"/>
      <c r="K5" s="154"/>
      <c r="M5" s="154"/>
      <c r="N5" s="154"/>
      <c r="O5" s="154"/>
    </row>
    <row r="6" spans="1:16" s="167" customFormat="1">
      <c r="B6" s="149" t="s">
        <v>177</v>
      </c>
      <c r="C6" s="149" t="s">
        <v>220</v>
      </c>
      <c r="D6" s="539">
        <v>1639</v>
      </c>
      <c r="E6" s="150">
        <v>1917</v>
      </c>
      <c r="F6" s="438">
        <v>-0.14499999999999999</v>
      </c>
      <c r="G6" s="165"/>
      <c r="H6" s="541">
        <v>0.05</v>
      </c>
      <c r="I6" s="146">
        <v>5.6000000000000001E-2</v>
      </c>
      <c r="J6" s="165"/>
      <c r="K6" s="146"/>
      <c r="M6" s="145"/>
      <c r="N6" s="165"/>
      <c r="O6" s="165"/>
      <c r="P6" s="169"/>
    </row>
    <row r="7" spans="1:16" s="167" customFormat="1">
      <c r="B7" s="149" t="s">
        <v>178</v>
      </c>
      <c r="C7" s="149" t="s">
        <v>220</v>
      </c>
      <c r="D7" s="539">
        <v>513</v>
      </c>
      <c r="E7" s="150">
        <v>650</v>
      </c>
      <c r="F7" s="438">
        <v>-0.21099999999999999</v>
      </c>
      <c r="G7" s="165"/>
      <c r="H7" s="541">
        <v>1.6E-2</v>
      </c>
      <c r="I7" s="146">
        <v>1.9E-2</v>
      </c>
      <c r="J7" s="165"/>
      <c r="K7" s="146"/>
      <c r="M7" s="145"/>
      <c r="N7" s="165"/>
      <c r="O7" s="165"/>
      <c r="P7" s="169"/>
    </row>
    <row r="8" spans="1:16" s="167" customFormat="1">
      <c r="B8" s="149" t="s">
        <v>221</v>
      </c>
      <c r="C8" s="149" t="s">
        <v>220</v>
      </c>
      <c r="D8" s="539">
        <v>1155</v>
      </c>
      <c r="E8" s="150">
        <v>1342</v>
      </c>
      <c r="F8" s="438">
        <v>-0.13900000000000001</v>
      </c>
      <c r="G8" s="165"/>
      <c r="H8" s="541">
        <v>3.5000000000000003E-2</v>
      </c>
      <c r="I8" s="146">
        <v>3.9E-2</v>
      </c>
      <c r="J8" s="165"/>
      <c r="K8" s="146"/>
      <c r="M8" s="145"/>
      <c r="N8" s="165"/>
      <c r="O8" s="165"/>
      <c r="P8" s="169"/>
    </row>
    <row r="9" spans="1:16" s="167" customFormat="1">
      <c r="B9" s="149" t="s">
        <v>445</v>
      </c>
      <c r="C9" s="149" t="s">
        <v>222</v>
      </c>
      <c r="D9" s="539">
        <v>2740</v>
      </c>
      <c r="E9" s="150">
        <v>2660</v>
      </c>
      <c r="F9" s="438">
        <v>0.03</v>
      </c>
      <c r="G9" s="165"/>
      <c r="H9" s="541">
        <v>0.20599999999999999</v>
      </c>
      <c r="I9" s="146">
        <v>0.20499999999999999</v>
      </c>
      <c r="J9" s="165"/>
      <c r="K9" s="146"/>
      <c r="L9" s="170"/>
      <c r="M9" s="166"/>
      <c r="N9" s="171"/>
      <c r="O9" s="171"/>
      <c r="P9" s="169"/>
    </row>
    <row r="10" spans="1:16" s="167" customFormat="1">
      <c r="B10" s="149" t="s">
        <v>446</v>
      </c>
      <c r="C10" s="149" t="s">
        <v>222</v>
      </c>
      <c r="D10" s="539">
        <v>154</v>
      </c>
      <c r="E10" s="150">
        <v>144</v>
      </c>
      <c r="F10" s="438">
        <v>6.9000000000000006E-2</v>
      </c>
      <c r="G10" s="165"/>
      <c r="H10" s="541">
        <v>1.2E-2</v>
      </c>
      <c r="I10" s="146">
        <v>1.0999999999999999E-2</v>
      </c>
      <c r="J10" s="165"/>
      <c r="K10" s="146"/>
      <c r="M10" s="145"/>
      <c r="N10" s="165"/>
      <c r="O10" s="165"/>
      <c r="P10" s="169"/>
    </row>
    <row r="11" spans="1:16" s="167" customFormat="1">
      <c r="B11" s="149" t="s">
        <v>447</v>
      </c>
      <c r="C11" s="149" t="s">
        <v>223</v>
      </c>
      <c r="D11" s="539">
        <v>4098</v>
      </c>
      <c r="E11" s="150">
        <v>4183</v>
      </c>
      <c r="F11" s="438">
        <v>-0.02</v>
      </c>
      <c r="G11" s="165"/>
      <c r="H11" s="541">
        <v>0.23</v>
      </c>
      <c r="I11" s="146">
        <v>0.23200000000000001</v>
      </c>
      <c r="J11" s="165"/>
      <c r="K11" s="172"/>
      <c r="L11" s="173"/>
      <c r="M11" s="145"/>
      <c r="N11" s="145"/>
      <c r="O11" s="145"/>
      <c r="P11" s="169"/>
    </row>
    <row r="12" spans="1:16" s="167" customFormat="1">
      <c r="B12" s="149" t="s">
        <v>183</v>
      </c>
      <c r="C12" s="149" t="s">
        <v>320</v>
      </c>
      <c r="D12" s="539">
        <v>2007</v>
      </c>
      <c r="E12" s="150" t="s">
        <v>443</v>
      </c>
      <c r="F12" s="438">
        <v>-0.25900000000000001</v>
      </c>
      <c r="G12" s="165"/>
      <c r="H12" s="541">
        <v>1.6E-2</v>
      </c>
      <c r="I12" s="146">
        <v>3.6999999999999998E-2</v>
      </c>
      <c r="J12" s="165"/>
      <c r="K12" s="146"/>
      <c r="L12" s="173"/>
      <c r="M12" s="145"/>
      <c r="N12" s="145"/>
      <c r="O12" s="145"/>
      <c r="P12" s="169"/>
    </row>
    <row r="13" spans="1:16" s="167" customFormat="1">
      <c r="B13" s="149" t="s">
        <v>182</v>
      </c>
      <c r="C13" s="149" t="s">
        <v>320</v>
      </c>
      <c r="D13" s="539">
        <v>1494</v>
      </c>
      <c r="E13" s="150">
        <v>690</v>
      </c>
      <c r="F13" s="438">
        <v>1.165</v>
      </c>
      <c r="G13" s="165"/>
      <c r="H13" s="541">
        <v>1.2E-2</v>
      </c>
      <c r="I13" s="146">
        <v>6.0000000000000001E-3</v>
      </c>
      <c r="J13" s="165"/>
      <c r="K13" s="146"/>
      <c r="M13" s="145"/>
      <c r="N13" s="145"/>
      <c r="O13" s="145"/>
      <c r="P13" s="169"/>
    </row>
    <row r="14" spans="1:16" s="167" customFormat="1">
      <c r="B14" s="220" t="s">
        <v>448</v>
      </c>
      <c r="C14" s="220" t="s">
        <v>320</v>
      </c>
      <c r="D14" s="540">
        <v>386</v>
      </c>
      <c r="E14" s="447">
        <v>536</v>
      </c>
      <c r="F14" s="442">
        <v>-0.28000000000000003</v>
      </c>
      <c r="G14" s="165"/>
      <c r="H14" s="542">
        <v>3.0000000000000001E-3</v>
      </c>
      <c r="I14" s="448">
        <v>4.0000000000000001E-3</v>
      </c>
      <c r="J14" s="165"/>
      <c r="K14" s="146"/>
      <c r="M14" s="145"/>
      <c r="N14" s="145"/>
      <c r="O14" s="145"/>
      <c r="P14" s="169"/>
    </row>
    <row r="15" spans="1:16" s="191" customFormat="1" ht="17.25" customHeight="1">
      <c r="B15" s="367" t="s">
        <v>15</v>
      </c>
      <c r="C15" s="443"/>
      <c r="D15" s="449">
        <v>14186</v>
      </c>
      <c r="E15" s="450">
        <v>14831</v>
      </c>
      <c r="F15" s="446">
        <v>-4.2999999999999997E-2</v>
      </c>
      <c r="G15" s="192"/>
      <c r="H15" s="176"/>
      <c r="I15" s="176"/>
      <c r="J15" s="192"/>
      <c r="K15" s="193"/>
      <c r="M15" s="151"/>
      <c r="N15" s="151"/>
      <c r="O15" s="151"/>
      <c r="P15" s="194"/>
    </row>
    <row r="16" spans="1:16">
      <c r="A16" s="147"/>
      <c r="B16" s="155"/>
      <c r="C16" s="155"/>
      <c r="D16" s="156"/>
      <c r="E16" s="156"/>
      <c r="F16" s="155"/>
      <c r="G16" s="147"/>
      <c r="H16" s="147"/>
      <c r="I16" s="147"/>
      <c r="J16" s="147"/>
      <c r="K16" s="147"/>
      <c r="M16" s="147"/>
      <c r="N16" s="147"/>
      <c r="O16" s="147"/>
      <c r="P16" s="175"/>
    </row>
    <row r="17" spans="1:16" ht="20.25" customHeight="1">
      <c r="B17" s="613" t="s">
        <v>444</v>
      </c>
      <c r="C17" s="613"/>
      <c r="D17" s="613"/>
      <c r="E17" s="613"/>
      <c r="F17" s="613"/>
      <c r="G17" s="613"/>
      <c r="H17" s="613"/>
      <c r="I17" s="613"/>
      <c r="J17" s="145"/>
      <c r="K17" s="147"/>
    </row>
    <row r="18" spans="1:16">
      <c r="A18" s="148"/>
      <c r="B18" s="613"/>
      <c r="C18" s="613"/>
      <c r="D18" s="613"/>
      <c r="E18" s="613"/>
      <c r="F18" s="613"/>
      <c r="G18" s="613"/>
      <c r="H18" s="613"/>
      <c r="I18" s="613"/>
      <c r="J18" s="149"/>
      <c r="K18" s="148"/>
      <c r="L18" s="177"/>
      <c r="M18" s="147"/>
      <c r="N18" s="147"/>
      <c r="O18" s="147"/>
      <c r="P18" s="175"/>
    </row>
    <row r="19" spans="1:16" ht="17.25" customHeight="1">
      <c r="A19" s="177"/>
      <c r="B19" s="613"/>
      <c r="C19" s="613"/>
      <c r="D19" s="613"/>
      <c r="E19" s="613"/>
      <c r="F19" s="613"/>
      <c r="G19" s="613"/>
      <c r="H19" s="613"/>
      <c r="I19" s="613"/>
      <c r="J19" s="149"/>
      <c r="K19" s="148"/>
      <c r="L19" s="177"/>
    </row>
    <row r="20" spans="1:16" ht="14.25" customHeight="1">
      <c r="A20" s="177"/>
      <c r="B20" s="149"/>
      <c r="C20" s="149"/>
      <c r="D20" s="149"/>
      <c r="E20" s="149"/>
      <c r="F20" s="157"/>
      <c r="G20" s="176"/>
      <c r="H20" s="176"/>
      <c r="I20" s="176"/>
      <c r="J20" s="176"/>
      <c r="K20" s="177"/>
      <c r="L20" s="177"/>
    </row>
    <row r="21" spans="1:16" ht="14.25" customHeight="1">
      <c r="A21" s="177"/>
      <c r="B21" s="158"/>
      <c r="C21" s="158"/>
      <c r="D21" s="159"/>
      <c r="E21" s="159"/>
      <c r="F21" s="158"/>
      <c r="G21" s="176"/>
      <c r="H21" s="176"/>
      <c r="I21" s="176"/>
      <c r="J21" s="176"/>
      <c r="K21" s="177"/>
      <c r="L21" s="177"/>
    </row>
    <row r="22" spans="1:16" ht="14.25" customHeight="1">
      <c r="A22" s="177"/>
      <c r="B22" s="160"/>
      <c r="C22" s="176"/>
      <c r="D22" s="176"/>
      <c r="E22" s="176"/>
      <c r="F22" s="176"/>
      <c r="G22" s="176"/>
      <c r="H22" s="176"/>
      <c r="I22" s="176"/>
      <c r="J22" s="176"/>
      <c r="K22" s="177"/>
      <c r="L22" s="177"/>
    </row>
    <row r="23" spans="1:16" ht="14.25" customHeight="1">
      <c r="A23" s="177"/>
      <c r="B23" s="160"/>
      <c r="C23" s="176"/>
      <c r="D23" s="178"/>
      <c r="E23" s="178"/>
      <c r="F23" s="178"/>
      <c r="G23" s="176"/>
      <c r="H23" s="176"/>
      <c r="I23" s="176"/>
      <c r="J23" s="176"/>
      <c r="K23" s="177"/>
      <c r="L23" s="177"/>
    </row>
    <row r="24" spans="1:16" ht="14.25" customHeight="1">
      <c r="A24" s="177"/>
      <c r="B24" s="160"/>
      <c r="C24" s="176"/>
      <c r="D24" s="176"/>
      <c r="E24" s="178"/>
      <c r="F24" s="176"/>
      <c r="G24" s="176"/>
      <c r="H24" s="176"/>
      <c r="I24" s="176"/>
      <c r="J24" s="176"/>
      <c r="K24" s="177"/>
      <c r="L24" s="177"/>
    </row>
    <row r="25" spans="1:16" ht="15" customHeight="1">
      <c r="A25" s="177"/>
      <c r="B25" s="160"/>
      <c r="C25" s="176"/>
      <c r="D25" s="161"/>
      <c r="E25" s="161"/>
      <c r="F25" s="176"/>
      <c r="G25" s="176"/>
      <c r="H25" s="176"/>
      <c r="I25" s="176"/>
      <c r="J25" s="176"/>
      <c r="K25" s="177"/>
      <c r="L25" s="177"/>
    </row>
    <row r="26" spans="1:16" ht="14.25" customHeight="1">
      <c r="A26" s="177"/>
      <c r="B26" s="177"/>
      <c r="C26" s="177"/>
      <c r="D26" s="162"/>
      <c r="E26" s="162"/>
      <c r="F26" s="179"/>
      <c r="G26" s="148"/>
      <c r="H26" s="148"/>
      <c r="I26" s="148"/>
      <c r="J26" s="148"/>
      <c r="K26" s="148"/>
      <c r="L26" s="177"/>
    </row>
    <row r="27" spans="1:16" ht="23.25" customHeight="1">
      <c r="A27" s="180"/>
      <c r="B27" s="177"/>
      <c r="C27" s="177"/>
      <c r="D27" s="181"/>
      <c r="E27" s="182"/>
      <c r="F27" s="177"/>
      <c r="G27" s="148"/>
      <c r="H27" s="148"/>
      <c r="I27" s="148"/>
      <c r="J27" s="148"/>
      <c r="K27" s="148"/>
      <c r="L27" s="177"/>
    </row>
    <row r="28" spans="1:16">
      <c r="D28" s="183"/>
      <c r="E28" s="183"/>
      <c r="F28" s="183"/>
      <c r="G28" s="147"/>
      <c r="H28" s="147"/>
      <c r="I28" s="147"/>
      <c r="J28" s="147"/>
      <c r="K28" s="147"/>
    </row>
    <row r="29" spans="1:16">
      <c r="B29" s="184"/>
      <c r="D29" s="183"/>
      <c r="E29" s="183"/>
      <c r="G29" s="147"/>
      <c r="H29" s="147"/>
      <c r="I29" s="147"/>
      <c r="J29" s="147"/>
      <c r="K29" s="147"/>
    </row>
    <row r="30" spans="1:16">
      <c r="C30" s="177"/>
      <c r="D30" s="177"/>
      <c r="E30" s="162"/>
    </row>
    <row r="31" spans="1:16">
      <c r="C31" s="177"/>
      <c r="D31" s="162"/>
      <c r="E31" s="162"/>
    </row>
    <row r="32" spans="1:16">
      <c r="C32" s="177"/>
      <c r="D32" s="162"/>
      <c r="E32" s="162"/>
    </row>
    <row r="33" spans="3:6">
      <c r="C33" s="177"/>
      <c r="D33" s="162"/>
      <c r="E33" s="162"/>
    </row>
    <row r="34" spans="3:6">
      <c r="C34" s="177"/>
      <c r="D34" s="162"/>
      <c r="E34" s="162"/>
    </row>
    <row r="35" spans="3:6">
      <c r="C35" s="177"/>
      <c r="D35" s="162"/>
      <c r="E35" s="162"/>
    </row>
    <row r="36" spans="3:6">
      <c r="C36" s="177"/>
      <c r="D36" s="162"/>
      <c r="E36" s="162"/>
    </row>
    <row r="37" spans="3:6">
      <c r="C37" s="177"/>
      <c r="D37" s="162"/>
      <c r="E37" s="162"/>
      <c r="F37" s="163"/>
    </row>
    <row r="38" spans="3:6">
      <c r="C38" s="177"/>
      <c r="D38" s="162"/>
      <c r="E38" s="162"/>
      <c r="F38" s="162"/>
    </row>
    <row r="39" spans="3:6">
      <c r="C39" s="177"/>
      <c r="D39" s="177"/>
      <c r="E39" s="162"/>
      <c r="F39" s="162"/>
    </row>
    <row r="40" spans="3:6">
      <c r="C40" s="177"/>
      <c r="D40" s="155"/>
      <c r="E40" s="179"/>
      <c r="F40" s="177"/>
    </row>
    <row r="41" spans="3:6">
      <c r="C41" s="177"/>
      <c r="D41" s="177"/>
      <c r="E41" s="177"/>
      <c r="F41" s="177"/>
    </row>
  </sheetData>
  <mergeCells count="5">
    <mergeCell ref="H3:I3"/>
    <mergeCell ref="C3:C4"/>
    <mergeCell ref="B3:B4"/>
    <mergeCell ref="D3:F3"/>
    <mergeCell ref="B17:I19"/>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7"/>
  <sheetViews>
    <sheetView zoomScale="93" zoomScaleNormal="93" workbookViewId="0"/>
  </sheetViews>
  <sheetFormatPr baseColWidth="10" defaultRowHeight="12.75"/>
  <cols>
    <col min="1" max="1" width="2.85546875" style="414" customWidth="1"/>
    <col min="2" max="2" width="69.7109375" style="414" customWidth="1"/>
    <col min="3" max="3" width="16.7109375" style="414" customWidth="1"/>
    <col min="4" max="4" width="13.42578125" style="414" customWidth="1"/>
    <col min="5" max="5" width="14.85546875" style="414" customWidth="1"/>
    <col min="6" max="6" width="15" style="414" customWidth="1"/>
    <col min="7" max="16" width="16.7109375" style="414" customWidth="1"/>
    <col min="17" max="17" width="11.42578125" style="132" customWidth="1"/>
    <col min="18" max="18" width="11.7109375" style="132" customWidth="1"/>
    <col min="19" max="16384" width="11.42578125" style="132"/>
  </cols>
  <sheetData>
    <row r="1" spans="1:16">
      <c r="A1" s="132"/>
    </row>
    <row r="2" spans="1:16">
      <c r="A2" s="700" t="s">
        <v>145</v>
      </c>
      <c r="B2" s="701"/>
      <c r="C2" s="678" t="s">
        <v>146</v>
      </c>
      <c r="D2" s="699"/>
      <c r="E2" s="699"/>
      <c r="F2" s="699"/>
      <c r="G2" s="699"/>
      <c r="H2" s="699"/>
      <c r="I2" s="699"/>
      <c r="J2" s="699"/>
      <c r="K2" s="699"/>
      <c r="L2" s="699"/>
      <c r="M2" s="699"/>
      <c r="N2" s="699"/>
      <c r="O2" s="699"/>
      <c r="P2" s="679"/>
    </row>
    <row r="3" spans="1:16">
      <c r="A3" s="676" t="s">
        <v>74</v>
      </c>
      <c r="B3" s="677"/>
      <c r="C3" s="678" t="s">
        <v>20</v>
      </c>
      <c r="D3" s="679"/>
      <c r="E3" s="678" t="s">
        <v>10</v>
      </c>
      <c r="F3" s="679"/>
      <c r="G3" s="678" t="s">
        <v>47</v>
      </c>
      <c r="H3" s="699"/>
      <c r="I3" s="678" t="s">
        <v>14</v>
      </c>
      <c r="J3" s="699"/>
      <c r="K3" s="678" t="s">
        <v>48</v>
      </c>
      <c r="L3" s="699"/>
      <c r="M3" s="678" t="s">
        <v>312</v>
      </c>
      <c r="N3" s="699"/>
      <c r="O3" s="678" t="s">
        <v>17</v>
      </c>
      <c r="P3" s="679"/>
    </row>
    <row r="4" spans="1:16">
      <c r="A4" s="687" t="s">
        <v>286</v>
      </c>
      <c r="B4" s="694"/>
      <c r="C4" s="411" t="s">
        <v>438</v>
      </c>
      <c r="D4" s="412" t="s">
        <v>428</v>
      </c>
      <c r="E4" s="411" t="s">
        <v>438</v>
      </c>
      <c r="F4" s="412" t="s">
        <v>428</v>
      </c>
      <c r="G4" s="411" t="s">
        <v>438</v>
      </c>
      <c r="H4" s="412" t="s">
        <v>428</v>
      </c>
      <c r="I4" s="411" t="s">
        <v>438</v>
      </c>
      <c r="J4" s="412" t="s">
        <v>428</v>
      </c>
      <c r="K4" s="411" t="s">
        <v>438</v>
      </c>
      <c r="L4" s="412" t="s">
        <v>428</v>
      </c>
      <c r="M4" s="411" t="s">
        <v>438</v>
      </c>
      <c r="N4" s="412" t="s">
        <v>428</v>
      </c>
      <c r="O4" s="411" t="s">
        <v>438</v>
      </c>
      <c r="P4" s="412" t="s">
        <v>428</v>
      </c>
    </row>
    <row r="5" spans="1:16">
      <c r="A5" s="695"/>
      <c r="B5" s="696"/>
      <c r="C5" s="385" t="s">
        <v>400</v>
      </c>
      <c r="D5" s="386" t="s">
        <v>400</v>
      </c>
      <c r="E5" s="385" t="s">
        <v>400</v>
      </c>
      <c r="F5" s="386" t="s">
        <v>400</v>
      </c>
      <c r="G5" s="385" t="s">
        <v>400</v>
      </c>
      <c r="H5" s="386" t="s">
        <v>400</v>
      </c>
      <c r="I5" s="385" t="s">
        <v>400</v>
      </c>
      <c r="J5" s="386" t="s">
        <v>400</v>
      </c>
      <c r="K5" s="385" t="s">
        <v>400</v>
      </c>
      <c r="L5" s="386" t="s">
        <v>400</v>
      </c>
      <c r="M5" s="385" t="s">
        <v>400</v>
      </c>
      <c r="N5" s="386" t="s">
        <v>400</v>
      </c>
      <c r="O5" s="385" t="s">
        <v>400</v>
      </c>
      <c r="P5" s="386" t="s">
        <v>400</v>
      </c>
    </row>
    <row r="6" spans="1:16" s="235" customFormat="1">
      <c r="A6" s="387" t="s">
        <v>287</v>
      </c>
      <c r="B6" s="388"/>
      <c r="C6" s="556">
        <v>0</v>
      </c>
      <c r="D6" s="557">
        <v>0</v>
      </c>
      <c r="E6" s="556">
        <v>303531</v>
      </c>
      <c r="F6" s="557">
        <v>297094</v>
      </c>
      <c r="G6" s="556">
        <v>512707</v>
      </c>
      <c r="H6" s="557">
        <v>725298</v>
      </c>
      <c r="I6" s="556">
        <v>242673</v>
      </c>
      <c r="J6" s="557">
        <v>353946</v>
      </c>
      <c r="K6" s="556">
        <v>370623</v>
      </c>
      <c r="L6" s="557">
        <v>375830</v>
      </c>
      <c r="M6" s="556">
        <v>0</v>
      </c>
      <c r="N6" s="557">
        <v>0</v>
      </c>
      <c r="O6" s="556">
        <v>1429534</v>
      </c>
      <c r="P6" s="563">
        <v>1752168</v>
      </c>
    </row>
    <row r="7" spans="1:16">
      <c r="A7" s="390"/>
      <c r="B7" s="391" t="s">
        <v>224</v>
      </c>
      <c r="C7" s="554">
        <v>0</v>
      </c>
      <c r="D7" s="555">
        <v>0</v>
      </c>
      <c r="E7" s="554">
        <v>97869</v>
      </c>
      <c r="F7" s="555">
        <v>80741</v>
      </c>
      <c r="G7" s="554">
        <v>180841</v>
      </c>
      <c r="H7" s="555">
        <v>167713</v>
      </c>
      <c r="I7" s="554">
        <v>126271</v>
      </c>
      <c r="J7" s="555">
        <v>239549</v>
      </c>
      <c r="K7" s="554">
        <v>208757</v>
      </c>
      <c r="L7" s="555">
        <v>190853</v>
      </c>
      <c r="M7" s="554">
        <v>0</v>
      </c>
      <c r="N7" s="555">
        <v>0</v>
      </c>
      <c r="O7" s="556">
        <v>613738</v>
      </c>
      <c r="P7" s="563">
        <v>678856</v>
      </c>
    </row>
    <row r="8" spans="1:16">
      <c r="A8" s="390"/>
      <c r="B8" s="391" t="s">
        <v>225</v>
      </c>
      <c r="C8" s="554">
        <v>0</v>
      </c>
      <c r="D8" s="555">
        <v>0</v>
      </c>
      <c r="E8" s="554">
        <v>32029</v>
      </c>
      <c r="F8" s="555">
        <v>41991</v>
      </c>
      <c r="G8" s="554">
        <v>30726</v>
      </c>
      <c r="H8" s="555">
        <v>31382</v>
      </c>
      <c r="I8" s="554">
        <v>4300</v>
      </c>
      <c r="J8" s="555">
        <v>3773</v>
      </c>
      <c r="K8" s="554">
        <v>0</v>
      </c>
      <c r="L8" s="555">
        <v>0</v>
      </c>
      <c r="M8" s="554">
        <v>0</v>
      </c>
      <c r="N8" s="555">
        <v>0</v>
      </c>
      <c r="O8" s="556">
        <v>67055</v>
      </c>
      <c r="P8" s="563">
        <v>77146</v>
      </c>
    </row>
    <row r="9" spans="1:16">
      <c r="A9" s="390"/>
      <c r="B9" s="391" t="s">
        <v>226</v>
      </c>
      <c r="C9" s="554">
        <v>0</v>
      </c>
      <c r="D9" s="555">
        <v>0</v>
      </c>
      <c r="E9" s="554">
        <v>10769</v>
      </c>
      <c r="F9" s="555">
        <v>12401</v>
      </c>
      <c r="G9" s="554">
        <v>15609</v>
      </c>
      <c r="H9" s="555">
        <v>25705</v>
      </c>
      <c r="I9" s="554">
        <v>10619</v>
      </c>
      <c r="J9" s="555">
        <v>9254</v>
      </c>
      <c r="K9" s="554">
        <v>16314</v>
      </c>
      <c r="L9" s="555">
        <v>23333</v>
      </c>
      <c r="M9" s="554">
        <v>0</v>
      </c>
      <c r="N9" s="555">
        <v>0</v>
      </c>
      <c r="O9" s="556">
        <v>53311</v>
      </c>
      <c r="P9" s="563">
        <v>70693</v>
      </c>
    </row>
    <row r="10" spans="1:16">
      <c r="A10" s="390"/>
      <c r="B10" s="391" t="s">
        <v>227</v>
      </c>
      <c r="C10" s="554">
        <v>0</v>
      </c>
      <c r="D10" s="555">
        <v>0</v>
      </c>
      <c r="E10" s="554">
        <v>111981</v>
      </c>
      <c r="F10" s="555">
        <v>111216</v>
      </c>
      <c r="G10" s="554">
        <v>192967</v>
      </c>
      <c r="H10" s="555">
        <v>444478</v>
      </c>
      <c r="I10" s="554">
        <v>68576</v>
      </c>
      <c r="J10" s="555">
        <v>70578</v>
      </c>
      <c r="K10" s="554">
        <v>63735</v>
      </c>
      <c r="L10" s="555">
        <v>73008</v>
      </c>
      <c r="M10" s="554">
        <v>7</v>
      </c>
      <c r="N10" s="555">
        <v>8</v>
      </c>
      <c r="O10" s="556">
        <v>437266</v>
      </c>
      <c r="P10" s="563">
        <v>699288</v>
      </c>
    </row>
    <row r="11" spans="1:16">
      <c r="A11" s="390"/>
      <c r="B11" s="391" t="s">
        <v>228</v>
      </c>
      <c r="C11" s="554">
        <v>0</v>
      </c>
      <c r="D11" s="555">
        <v>0</v>
      </c>
      <c r="E11" s="554">
        <v>15259</v>
      </c>
      <c r="F11" s="555">
        <v>18509</v>
      </c>
      <c r="G11" s="554">
        <v>67247</v>
      </c>
      <c r="H11" s="555">
        <v>38033</v>
      </c>
      <c r="I11" s="554">
        <v>1377</v>
      </c>
      <c r="J11" s="555">
        <v>926</v>
      </c>
      <c r="K11" s="554">
        <v>47834</v>
      </c>
      <c r="L11" s="555">
        <v>52641</v>
      </c>
      <c r="M11" s="554">
        <v>-7</v>
      </c>
      <c r="N11" s="555">
        <v>-8</v>
      </c>
      <c r="O11" s="556">
        <v>131710</v>
      </c>
      <c r="P11" s="563">
        <v>110101</v>
      </c>
    </row>
    <row r="12" spans="1:16">
      <c r="A12" s="390"/>
      <c r="B12" s="391" t="s">
        <v>229</v>
      </c>
      <c r="C12" s="554">
        <v>0</v>
      </c>
      <c r="D12" s="555">
        <v>0</v>
      </c>
      <c r="E12" s="554">
        <v>31466</v>
      </c>
      <c r="F12" s="555">
        <v>29608</v>
      </c>
      <c r="G12" s="554">
        <v>297</v>
      </c>
      <c r="H12" s="555">
        <v>320</v>
      </c>
      <c r="I12" s="554">
        <v>31530</v>
      </c>
      <c r="J12" s="555">
        <v>29866</v>
      </c>
      <c r="K12" s="554">
        <v>24913</v>
      </c>
      <c r="L12" s="555">
        <v>26581</v>
      </c>
      <c r="M12" s="554">
        <v>0</v>
      </c>
      <c r="N12" s="555">
        <v>0</v>
      </c>
      <c r="O12" s="556">
        <v>88206</v>
      </c>
      <c r="P12" s="563">
        <v>86375</v>
      </c>
    </row>
    <row r="13" spans="1:16">
      <c r="A13" s="390"/>
      <c r="B13" s="391" t="s">
        <v>230</v>
      </c>
      <c r="C13" s="554">
        <v>0</v>
      </c>
      <c r="D13" s="555">
        <v>0</v>
      </c>
      <c r="E13" s="554">
        <v>4158</v>
      </c>
      <c r="F13" s="555">
        <v>2628</v>
      </c>
      <c r="G13" s="554">
        <v>25020</v>
      </c>
      <c r="H13" s="555">
        <v>17667</v>
      </c>
      <c r="I13" s="554">
        <v>0</v>
      </c>
      <c r="J13" s="555">
        <v>0</v>
      </c>
      <c r="K13" s="554">
        <v>9070</v>
      </c>
      <c r="L13" s="555">
        <v>9414</v>
      </c>
      <c r="M13" s="554">
        <v>0</v>
      </c>
      <c r="N13" s="555">
        <v>0</v>
      </c>
      <c r="O13" s="556">
        <v>38248</v>
      </c>
      <c r="P13" s="563">
        <v>29709</v>
      </c>
    </row>
    <row r="14" spans="1:16">
      <c r="C14" s="558"/>
      <c r="D14" s="558"/>
      <c r="E14" s="558"/>
      <c r="F14" s="558"/>
      <c r="G14" s="558"/>
      <c r="H14" s="558"/>
      <c r="I14" s="558"/>
      <c r="J14" s="558"/>
      <c r="K14" s="558"/>
      <c r="L14" s="558"/>
      <c r="M14" s="558"/>
      <c r="N14" s="558"/>
      <c r="O14" s="558"/>
      <c r="P14" s="558"/>
    </row>
    <row r="15" spans="1:16">
      <c r="A15" s="390"/>
      <c r="B15" s="399" t="s">
        <v>231</v>
      </c>
      <c r="C15" s="554">
        <v>0</v>
      </c>
      <c r="D15" s="555">
        <v>0</v>
      </c>
      <c r="E15" s="554">
        <v>0</v>
      </c>
      <c r="F15" s="555">
        <v>0</v>
      </c>
      <c r="G15" s="554">
        <v>0</v>
      </c>
      <c r="H15" s="555">
        <v>0</v>
      </c>
      <c r="I15" s="554">
        <v>0</v>
      </c>
      <c r="J15" s="555">
        <v>0</v>
      </c>
      <c r="K15" s="554">
        <v>0</v>
      </c>
      <c r="L15" s="555">
        <v>0</v>
      </c>
      <c r="M15" s="554">
        <v>0</v>
      </c>
      <c r="N15" s="555">
        <v>0</v>
      </c>
      <c r="O15" s="556">
        <v>0</v>
      </c>
      <c r="P15" s="563">
        <v>0</v>
      </c>
    </row>
    <row r="16" spans="1:16">
      <c r="C16" s="558"/>
      <c r="D16" s="558"/>
      <c r="E16" s="558"/>
      <c r="F16" s="558"/>
      <c r="G16" s="558"/>
      <c r="H16" s="558"/>
      <c r="I16" s="558"/>
      <c r="J16" s="558"/>
      <c r="K16" s="558"/>
      <c r="L16" s="558"/>
      <c r="M16" s="558"/>
      <c r="N16" s="558"/>
      <c r="O16" s="558"/>
      <c r="P16" s="558"/>
    </row>
    <row r="17" spans="1:16" s="235" customFormat="1">
      <c r="A17" s="387" t="s">
        <v>288</v>
      </c>
      <c r="B17" s="388"/>
      <c r="C17" s="556">
        <v>0</v>
      </c>
      <c r="D17" s="557">
        <v>0</v>
      </c>
      <c r="E17" s="556">
        <v>700769</v>
      </c>
      <c r="F17" s="557">
        <v>715591</v>
      </c>
      <c r="G17" s="556">
        <v>630987</v>
      </c>
      <c r="H17" s="557">
        <v>693610</v>
      </c>
      <c r="I17" s="556">
        <v>2212949</v>
      </c>
      <c r="J17" s="557">
        <v>2420482</v>
      </c>
      <c r="K17" s="556">
        <v>1142078</v>
      </c>
      <c r="L17" s="557">
        <v>1193666</v>
      </c>
      <c r="M17" s="556">
        <v>0</v>
      </c>
      <c r="N17" s="557">
        <v>0</v>
      </c>
      <c r="O17" s="556">
        <v>4686783</v>
      </c>
      <c r="P17" s="563">
        <v>5023349</v>
      </c>
    </row>
    <row r="18" spans="1:16">
      <c r="A18" s="390"/>
      <c r="B18" s="391" t="s">
        <v>232</v>
      </c>
      <c r="C18" s="554">
        <v>0</v>
      </c>
      <c r="D18" s="555">
        <v>0</v>
      </c>
      <c r="E18" s="554">
        <v>26028</v>
      </c>
      <c r="F18" s="555">
        <v>25454</v>
      </c>
      <c r="G18" s="554">
        <v>243447</v>
      </c>
      <c r="H18" s="555">
        <v>267351</v>
      </c>
      <c r="I18" s="554">
        <v>136</v>
      </c>
      <c r="J18" s="555">
        <v>151</v>
      </c>
      <c r="K18" s="554">
        <v>0</v>
      </c>
      <c r="L18" s="555">
        <v>55</v>
      </c>
      <c r="M18" s="554">
        <v>0</v>
      </c>
      <c r="N18" s="555">
        <v>0</v>
      </c>
      <c r="O18" s="556">
        <v>269611</v>
      </c>
      <c r="P18" s="563">
        <v>293011</v>
      </c>
    </row>
    <row r="19" spans="1:16">
      <c r="A19" s="390"/>
      <c r="B19" s="391" t="s">
        <v>233</v>
      </c>
      <c r="C19" s="554">
        <v>0</v>
      </c>
      <c r="D19" s="555">
        <v>0</v>
      </c>
      <c r="E19" s="554">
        <v>785</v>
      </c>
      <c r="F19" s="555">
        <v>839</v>
      </c>
      <c r="G19" s="554">
        <v>12208</v>
      </c>
      <c r="H19" s="555">
        <v>12463</v>
      </c>
      <c r="I19" s="554">
        <v>8133</v>
      </c>
      <c r="J19" s="555">
        <v>8378</v>
      </c>
      <c r="K19" s="554">
        <v>24415</v>
      </c>
      <c r="L19" s="555">
        <v>23092</v>
      </c>
      <c r="M19" s="554">
        <v>0</v>
      </c>
      <c r="N19" s="555">
        <v>0</v>
      </c>
      <c r="O19" s="556">
        <v>45541</v>
      </c>
      <c r="P19" s="563">
        <v>44772</v>
      </c>
    </row>
    <row r="20" spans="1:16">
      <c r="A20" s="390"/>
      <c r="B20" s="391" t="s">
        <v>234</v>
      </c>
      <c r="C20" s="554">
        <v>0</v>
      </c>
      <c r="D20" s="555">
        <v>0</v>
      </c>
      <c r="E20" s="554">
        <v>257705</v>
      </c>
      <c r="F20" s="555">
        <v>268076</v>
      </c>
      <c r="G20" s="554">
        <v>7794</v>
      </c>
      <c r="H20" s="555">
        <v>8020</v>
      </c>
      <c r="I20" s="554">
        <v>3596</v>
      </c>
      <c r="J20" s="555">
        <v>4023</v>
      </c>
      <c r="K20" s="554">
        <v>0</v>
      </c>
      <c r="L20" s="555">
        <v>0</v>
      </c>
      <c r="M20" s="554">
        <v>0</v>
      </c>
      <c r="N20" s="555">
        <v>0</v>
      </c>
      <c r="O20" s="556">
        <v>269095</v>
      </c>
      <c r="P20" s="563">
        <v>280119</v>
      </c>
    </row>
    <row r="21" spans="1:16">
      <c r="A21" s="390"/>
      <c r="B21" s="391" t="s">
        <v>235</v>
      </c>
      <c r="C21" s="554">
        <v>0</v>
      </c>
      <c r="D21" s="555">
        <v>0</v>
      </c>
      <c r="E21" s="554">
        <v>18444</v>
      </c>
      <c r="F21" s="555">
        <v>18411</v>
      </c>
      <c r="G21" s="554">
        <v>0</v>
      </c>
      <c r="H21" s="555">
        <v>0</v>
      </c>
      <c r="I21" s="554">
        <v>0</v>
      </c>
      <c r="J21" s="555">
        <v>0</v>
      </c>
      <c r="K21" s="554">
        <v>26710</v>
      </c>
      <c r="L21" s="555">
        <v>25534</v>
      </c>
      <c r="M21" s="554">
        <v>0</v>
      </c>
      <c r="N21" s="555">
        <v>0</v>
      </c>
      <c r="O21" s="556">
        <v>45154</v>
      </c>
      <c r="P21" s="563">
        <v>43945</v>
      </c>
    </row>
    <row r="22" spans="1:16">
      <c r="A22" s="390"/>
      <c r="B22" s="391" t="s">
        <v>236</v>
      </c>
      <c r="C22" s="554">
        <v>0</v>
      </c>
      <c r="D22" s="555">
        <v>0</v>
      </c>
      <c r="E22" s="554">
        <v>1157</v>
      </c>
      <c r="F22" s="555">
        <v>1145</v>
      </c>
      <c r="G22" s="554">
        <v>49967</v>
      </c>
      <c r="H22" s="555">
        <v>55520</v>
      </c>
      <c r="I22" s="554">
        <v>2271</v>
      </c>
      <c r="J22" s="555">
        <v>2475</v>
      </c>
      <c r="K22" s="554">
        <v>49784</v>
      </c>
      <c r="L22" s="555">
        <v>51887</v>
      </c>
      <c r="M22" s="554">
        <v>0</v>
      </c>
      <c r="N22" s="555">
        <v>0</v>
      </c>
      <c r="O22" s="556">
        <v>103179</v>
      </c>
      <c r="P22" s="563">
        <v>111027</v>
      </c>
    </row>
    <row r="23" spans="1:16">
      <c r="A23" s="390"/>
      <c r="B23" s="391" t="s">
        <v>237</v>
      </c>
      <c r="C23" s="554">
        <v>0</v>
      </c>
      <c r="D23" s="555">
        <v>0</v>
      </c>
      <c r="E23" s="554">
        <v>11250</v>
      </c>
      <c r="F23" s="555">
        <v>11092</v>
      </c>
      <c r="G23" s="554">
        <v>62468</v>
      </c>
      <c r="H23" s="555">
        <v>69410</v>
      </c>
      <c r="I23" s="554">
        <v>26329</v>
      </c>
      <c r="J23" s="555">
        <v>30113</v>
      </c>
      <c r="K23" s="554">
        <v>24448</v>
      </c>
      <c r="L23" s="555">
        <v>25945</v>
      </c>
      <c r="M23" s="554">
        <v>0</v>
      </c>
      <c r="N23" s="555">
        <v>0</v>
      </c>
      <c r="O23" s="556">
        <v>124495</v>
      </c>
      <c r="P23" s="563">
        <v>136560</v>
      </c>
    </row>
    <row r="24" spans="1:16">
      <c r="A24" s="390"/>
      <c r="B24" s="391" t="s">
        <v>238</v>
      </c>
      <c r="C24" s="554">
        <v>0</v>
      </c>
      <c r="D24" s="555">
        <v>0</v>
      </c>
      <c r="E24" s="554">
        <v>0</v>
      </c>
      <c r="F24" s="555">
        <v>0</v>
      </c>
      <c r="G24" s="554">
        <v>0</v>
      </c>
      <c r="H24" s="555">
        <v>0</v>
      </c>
      <c r="I24" s="554">
        <v>0</v>
      </c>
      <c r="J24" s="555">
        <v>0</v>
      </c>
      <c r="K24" s="554">
        <v>0</v>
      </c>
      <c r="L24" s="555">
        <v>0</v>
      </c>
      <c r="M24" s="554">
        <v>0</v>
      </c>
      <c r="N24" s="555">
        <v>0</v>
      </c>
      <c r="O24" s="556">
        <v>0</v>
      </c>
      <c r="P24" s="563">
        <v>0</v>
      </c>
    </row>
    <row r="25" spans="1:16">
      <c r="A25" s="390"/>
      <c r="B25" s="391" t="s">
        <v>239</v>
      </c>
      <c r="C25" s="554">
        <v>0</v>
      </c>
      <c r="D25" s="555">
        <v>0</v>
      </c>
      <c r="E25" s="554">
        <v>365713</v>
      </c>
      <c r="F25" s="555">
        <v>371322</v>
      </c>
      <c r="G25" s="554">
        <v>240396</v>
      </c>
      <c r="H25" s="555">
        <v>266974</v>
      </c>
      <c r="I25" s="554">
        <v>2170931</v>
      </c>
      <c r="J25" s="555">
        <v>2373206</v>
      </c>
      <c r="K25" s="554">
        <v>897926</v>
      </c>
      <c r="L25" s="555">
        <v>941686</v>
      </c>
      <c r="M25" s="554">
        <v>0</v>
      </c>
      <c r="N25" s="555">
        <v>0</v>
      </c>
      <c r="O25" s="556">
        <v>3674966</v>
      </c>
      <c r="P25" s="563">
        <v>3953188</v>
      </c>
    </row>
    <row r="26" spans="1:16">
      <c r="A26" s="390"/>
      <c r="B26" s="391" t="s">
        <v>240</v>
      </c>
      <c r="C26" s="554">
        <v>0</v>
      </c>
      <c r="D26" s="555">
        <v>0</v>
      </c>
      <c r="E26" s="554">
        <v>0</v>
      </c>
      <c r="F26" s="555">
        <v>0</v>
      </c>
      <c r="G26" s="554">
        <v>0</v>
      </c>
      <c r="H26" s="555">
        <v>0</v>
      </c>
      <c r="I26" s="554">
        <v>0</v>
      </c>
      <c r="J26" s="555">
        <v>0</v>
      </c>
      <c r="K26" s="554">
        <v>0</v>
      </c>
      <c r="L26" s="555">
        <v>0</v>
      </c>
      <c r="M26" s="554">
        <v>0</v>
      </c>
      <c r="N26" s="555">
        <v>0</v>
      </c>
      <c r="O26" s="556">
        <v>0</v>
      </c>
      <c r="P26" s="563">
        <v>0</v>
      </c>
    </row>
    <row r="27" spans="1:16">
      <c r="A27" s="390"/>
      <c r="B27" s="391" t="s">
        <v>336</v>
      </c>
      <c r="C27" s="554">
        <v>0</v>
      </c>
      <c r="D27" s="555">
        <v>0</v>
      </c>
      <c r="E27" s="554">
        <v>0</v>
      </c>
      <c r="F27" s="555">
        <v>0</v>
      </c>
      <c r="G27" s="554">
        <v>137</v>
      </c>
      <c r="H27" s="555">
        <v>184</v>
      </c>
      <c r="I27" s="554">
        <v>1553</v>
      </c>
      <c r="J27" s="555">
        <v>2136</v>
      </c>
      <c r="K27" s="554">
        <v>118179</v>
      </c>
      <c r="L27" s="555">
        <v>125217</v>
      </c>
      <c r="M27" s="554">
        <v>0</v>
      </c>
      <c r="N27" s="555">
        <v>0</v>
      </c>
      <c r="O27" s="556">
        <v>119869</v>
      </c>
      <c r="P27" s="563">
        <v>127537</v>
      </c>
    </row>
    <row r="28" spans="1:16">
      <c r="A28" s="390"/>
      <c r="B28" s="391" t="s">
        <v>241</v>
      </c>
      <c r="C28" s="554">
        <v>0</v>
      </c>
      <c r="D28" s="555">
        <v>0</v>
      </c>
      <c r="E28" s="554">
        <v>19687</v>
      </c>
      <c r="F28" s="555">
        <v>19252</v>
      </c>
      <c r="G28" s="554">
        <v>14570</v>
      </c>
      <c r="H28" s="555">
        <v>13688</v>
      </c>
      <c r="I28" s="554">
        <v>0</v>
      </c>
      <c r="J28" s="555">
        <v>0</v>
      </c>
      <c r="K28" s="554">
        <v>616</v>
      </c>
      <c r="L28" s="555">
        <v>250</v>
      </c>
      <c r="M28" s="554">
        <v>0</v>
      </c>
      <c r="N28" s="555">
        <v>0</v>
      </c>
      <c r="O28" s="556">
        <v>34873</v>
      </c>
      <c r="P28" s="563">
        <v>33190</v>
      </c>
    </row>
    <row r="29" spans="1:16">
      <c r="C29" s="558"/>
      <c r="D29" s="558"/>
      <c r="E29" s="558"/>
      <c r="F29" s="558"/>
      <c r="G29" s="558"/>
      <c r="H29" s="558"/>
      <c r="I29" s="558"/>
      <c r="J29" s="558"/>
      <c r="K29" s="558"/>
      <c r="L29" s="558"/>
      <c r="M29" s="558"/>
      <c r="N29" s="558"/>
      <c r="O29" s="558"/>
      <c r="P29" s="558"/>
    </row>
    <row r="30" spans="1:16">
      <c r="A30" s="417" t="s">
        <v>289</v>
      </c>
      <c r="B30" s="391"/>
      <c r="C30" s="556">
        <v>0</v>
      </c>
      <c r="D30" s="559">
        <v>0</v>
      </c>
      <c r="E30" s="556">
        <v>1004300</v>
      </c>
      <c r="F30" s="559">
        <v>1012685</v>
      </c>
      <c r="G30" s="556">
        <v>1143694</v>
      </c>
      <c r="H30" s="559">
        <v>1418908</v>
      </c>
      <c r="I30" s="556">
        <v>2455622</v>
      </c>
      <c r="J30" s="559">
        <v>2774428</v>
      </c>
      <c r="K30" s="556">
        <v>1512701</v>
      </c>
      <c r="L30" s="559">
        <v>1569496</v>
      </c>
      <c r="M30" s="556">
        <v>0</v>
      </c>
      <c r="N30" s="559">
        <v>0</v>
      </c>
      <c r="O30" s="556">
        <v>6116317</v>
      </c>
      <c r="P30" s="559">
        <v>6775517</v>
      </c>
    </row>
    <row r="31" spans="1:16">
      <c r="C31" s="376"/>
      <c r="D31" s="376"/>
      <c r="E31" s="376"/>
      <c r="F31" s="376"/>
      <c r="G31" s="376"/>
      <c r="H31" s="376"/>
      <c r="I31" s="376"/>
      <c r="J31" s="376"/>
      <c r="K31" s="376"/>
      <c r="L31" s="376"/>
      <c r="M31" s="376"/>
      <c r="N31" s="376"/>
      <c r="O31" s="376"/>
      <c r="P31" s="376"/>
    </row>
    <row r="32" spans="1:16">
      <c r="C32" s="376"/>
      <c r="D32" s="376"/>
      <c r="E32" s="376"/>
      <c r="F32" s="376"/>
      <c r="G32" s="376"/>
      <c r="H32" s="376"/>
      <c r="I32" s="376"/>
      <c r="J32" s="376"/>
      <c r="K32" s="376"/>
      <c r="L32" s="376"/>
      <c r="M32" s="376"/>
      <c r="N32" s="376"/>
      <c r="O32" s="376"/>
      <c r="P32" s="376"/>
    </row>
    <row r="33" spans="1:17">
      <c r="C33" s="376"/>
      <c r="D33" s="376"/>
      <c r="E33" s="376"/>
      <c r="F33" s="376"/>
      <c r="G33" s="376"/>
      <c r="H33" s="376"/>
      <c r="I33" s="376"/>
      <c r="J33" s="376"/>
      <c r="K33" s="376"/>
      <c r="L33" s="376"/>
      <c r="M33" s="376"/>
      <c r="N33" s="376"/>
      <c r="O33" s="376"/>
      <c r="P33" s="376"/>
    </row>
    <row r="34" spans="1:17">
      <c r="A34" s="700" t="s">
        <v>145</v>
      </c>
      <c r="B34" s="701"/>
      <c r="C34" s="678" t="s">
        <v>146</v>
      </c>
      <c r="D34" s="699"/>
      <c r="E34" s="699"/>
      <c r="F34" s="699"/>
      <c r="G34" s="699"/>
      <c r="H34" s="699"/>
      <c r="I34" s="699"/>
      <c r="J34" s="699"/>
      <c r="K34" s="699"/>
      <c r="L34" s="699"/>
      <c r="M34" s="699"/>
      <c r="N34" s="699"/>
      <c r="O34" s="699"/>
      <c r="P34" s="679"/>
    </row>
    <row r="35" spans="1:17">
      <c r="A35" s="676" t="s">
        <v>74</v>
      </c>
      <c r="B35" s="677"/>
      <c r="C35" s="678" t="s">
        <v>20</v>
      </c>
      <c r="D35" s="679"/>
      <c r="E35" s="678" t="s">
        <v>10</v>
      </c>
      <c r="F35" s="679"/>
      <c r="G35" s="678" t="s">
        <v>47</v>
      </c>
      <c r="H35" s="699"/>
      <c r="I35" s="678" t="s">
        <v>14</v>
      </c>
      <c r="J35" s="699"/>
      <c r="K35" s="678" t="s">
        <v>48</v>
      </c>
      <c r="L35" s="699"/>
      <c r="M35" s="678" t="s">
        <v>312</v>
      </c>
      <c r="N35" s="699"/>
      <c r="O35" s="678" t="s">
        <v>17</v>
      </c>
      <c r="P35" s="679"/>
    </row>
    <row r="36" spans="1:17">
      <c r="A36" s="672" t="s">
        <v>290</v>
      </c>
      <c r="B36" s="680"/>
      <c r="C36" s="411" t="s">
        <v>438</v>
      </c>
      <c r="D36" s="412" t="s">
        <v>428</v>
      </c>
      <c r="E36" s="411" t="s">
        <v>438</v>
      </c>
      <c r="F36" s="412" t="s">
        <v>428</v>
      </c>
      <c r="G36" s="411" t="s">
        <v>438</v>
      </c>
      <c r="H36" s="412" t="s">
        <v>428</v>
      </c>
      <c r="I36" s="411" t="s">
        <v>438</v>
      </c>
      <c r="J36" s="412" t="s">
        <v>428</v>
      </c>
      <c r="K36" s="411" t="s">
        <v>438</v>
      </c>
      <c r="L36" s="412" t="s">
        <v>428</v>
      </c>
      <c r="M36" s="411" t="s">
        <v>438</v>
      </c>
      <c r="N36" s="412" t="s">
        <v>428</v>
      </c>
      <c r="O36" s="411" t="s">
        <v>438</v>
      </c>
      <c r="P36" s="412" t="s">
        <v>428</v>
      </c>
    </row>
    <row r="37" spans="1:17">
      <c r="A37" s="681"/>
      <c r="B37" s="682"/>
      <c r="C37" s="385" t="s">
        <v>400</v>
      </c>
      <c r="D37" s="386" t="s">
        <v>400</v>
      </c>
      <c r="E37" s="385" t="s">
        <v>400</v>
      </c>
      <c r="F37" s="386" t="s">
        <v>400</v>
      </c>
      <c r="G37" s="385" t="s">
        <v>400</v>
      </c>
      <c r="H37" s="386" t="s">
        <v>400</v>
      </c>
      <c r="I37" s="385" t="s">
        <v>400</v>
      </c>
      <c r="J37" s="386" t="s">
        <v>400</v>
      </c>
      <c r="K37" s="385" t="s">
        <v>400</v>
      </c>
      <c r="L37" s="386" t="s">
        <v>400</v>
      </c>
      <c r="M37" s="385" t="s">
        <v>400</v>
      </c>
      <c r="N37" s="386" t="s">
        <v>400</v>
      </c>
      <c r="O37" s="385" t="s">
        <v>400</v>
      </c>
      <c r="P37" s="386" t="s">
        <v>400</v>
      </c>
    </row>
    <row r="38" spans="1:17">
      <c r="A38" s="387" t="s">
        <v>291</v>
      </c>
      <c r="B38" s="391"/>
      <c r="C38" s="554">
        <v>0</v>
      </c>
      <c r="D38" s="560">
        <v>0</v>
      </c>
      <c r="E38" s="554">
        <v>142668</v>
      </c>
      <c r="F38" s="560">
        <v>161117</v>
      </c>
      <c r="G38" s="554">
        <v>441118</v>
      </c>
      <c r="H38" s="560">
        <v>665046</v>
      </c>
      <c r="I38" s="554">
        <v>639403</v>
      </c>
      <c r="J38" s="560">
        <v>570719</v>
      </c>
      <c r="K38" s="554">
        <v>288584</v>
      </c>
      <c r="L38" s="560">
        <v>255734</v>
      </c>
      <c r="M38" s="554">
        <v>0</v>
      </c>
      <c r="N38" s="560">
        <v>0</v>
      </c>
      <c r="O38" s="556">
        <v>1511773</v>
      </c>
      <c r="P38" s="563">
        <v>1652616</v>
      </c>
    </row>
    <row r="39" spans="1:17">
      <c r="A39" s="390"/>
      <c r="B39" s="391" t="s">
        <v>339</v>
      </c>
      <c r="C39" s="554">
        <v>0</v>
      </c>
      <c r="D39" s="555">
        <v>0</v>
      </c>
      <c r="E39" s="554">
        <v>4915</v>
      </c>
      <c r="F39" s="555">
        <v>6088</v>
      </c>
      <c r="G39" s="554">
        <v>23072</v>
      </c>
      <c r="H39" s="555">
        <v>21768</v>
      </c>
      <c r="I39" s="554">
        <v>107550</v>
      </c>
      <c r="J39" s="555">
        <v>263242</v>
      </c>
      <c r="K39" s="554">
        <v>26564</v>
      </c>
      <c r="L39" s="555">
        <v>26187</v>
      </c>
      <c r="M39" s="554">
        <v>0</v>
      </c>
      <c r="N39" s="555">
        <v>0</v>
      </c>
      <c r="O39" s="556">
        <v>162101</v>
      </c>
      <c r="P39" s="563">
        <v>317285</v>
      </c>
    </row>
    <row r="40" spans="1:17">
      <c r="A40" s="390"/>
      <c r="B40" s="391" t="s">
        <v>337</v>
      </c>
      <c r="C40" s="554">
        <v>0</v>
      </c>
      <c r="D40" s="555">
        <v>0</v>
      </c>
      <c r="E40" s="554">
        <v>0</v>
      </c>
      <c r="F40" s="555">
        <v>0</v>
      </c>
      <c r="G40" s="554">
        <v>126</v>
      </c>
      <c r="H40" s="555">
        <v>138</v>
      </c>
      <c r="I40" s="554">
        <v>1434</v>
      </c>
      <c r="J40" s="555">
        <v>1793</v>
      </c>
      <c r="K40" s="554">
        <v>22344</v>
      </c>
      <c r="L40" s="555">
        <v>19547</v>
      </c>
      <c r="M40" s="554">
        <v>0</v>
      </c>
      <c r="N40" s="555">
        <v>0</v>
      </c>
      <c r="O40" s="556">
        <v>23904</v>
      </c>
      <c r="P40" s="563">
        <v>21478</v>
      </c>
    </row>
    <row r="41" spans="1:17">
      <c r="A41" s="390"/>
      <c r="B41" s="391" t="s">
        <v>243</v>
      </c>
      <c r="C41" s="554">
        <v>0</v>
      </c>
      <c r="D41" s="555">
        <v>0</v>
      </c>
      <c r="E41" s="554">
        <v>54572</v>
      </c>
      <c r="F41" s="555">
        <v>60088</v>
      </c>
      <c r="G41" s="554">
        <v>307114</v>
      </c>
      <c r="H41" s="555">
        <v>578444</v>
      </c>
      <c r="I41" s="554">
        <v>265156</v>
      </c>
      <c r="J41" s="555">
        <v>153466</v>
      </c>
      <c r="K41" s="554">
        <v>70113</v>
      </c>
      <c r="L41" s="555">
        <v>89995</v>
      </c>
      <c r="M41" s="554">
        <v>0</v>
      </c>
      <c r="N41" s="555">
        <v>0</v>
      </c>
      <c r="O41" s="556">
        <v>696955</v>
      </c>
      <c r="P41" s="563">
        <v>881993</v>
      </c>
    </row>
    <row r="42" spans="1:17">
      <c r="A42" s="390"/>
      <c r="B42" s="391" t="s">
        <v>244</v>
      </c>
      <c r="C42" s="554">
        <v>0</v>
      </c>
      <c r="D42" s="555">
        <v>0</v>
      </c>
      <c r="E42" s="554">
        <v>30045</v>
      </c>
      <c r="F42" s="555">
        <v>29041</v>
      </c>
      <c r="G42" s="554">
        <v>99467</v>
      </c>
      <c r="H42" s="555">
        <v>49014</v>
      </c>
      <c r="I42" s="554">
        <v>163204</v>
      </c>
      <c r="J42" s="555">
        <v>45183</v>
      </c>
      <c r="K42" s="554">
        <v>100126</v>
      </c>
      <c r="L42" s="555">
        <v>32579</v>
      </c>
      <c r="M42" s="554">
        <v>0</v>
      </c>
      <c r="N42" s="555">
        <v>0</v>
      </c>
      <c r="O42" s="556">
        <v>392842</v>
      </c>
      <c r="P42" s="563">
        <v>155817</v>
      </c>
    </row>
    <row r="43" spans="1:17">
      <c r="A43" s="390"/>
      <c r="B43" s="391" t="s">
        <v>245</v>
      </c>
      <c r="C43" s="554">
        <v>0</v>
      </c>
      <c r="D43" s="555">
        <v>0</v>
      </c>
      <c r="E43" s="554">
        <v>817</v>
      </c>
      <c r="F43" s="555">
        <v>1380</v>
      </c>
      <c r="G43" s="554">
        <v>-3</v>
      </c>
      <c r="H43" s="555">
        <v>-3</v>
      </c>
      <c r="I43" s="554">
        <v>21850</v>
      </c>
      <c r="J43" s="555">
        <v>29096</v>
      </c>
      <c r="K43" s="554">
        <v>49275</v>
      </c>
      <c r="L43" s="555">
        <v>48883</v>
      </c>
      <c r="M43" s="554">
        <v>0</v>
      </c>
      <c r="N43" s="555">
        <v>0</v>
      </c>
      <c r="O43" s="556">
        <v>71939</v>
      </c>
      <c r="P43" s="563">
        <v>79356</v>
      </c>
    </row>
    <row r="44" spans="1:17">
      <c r="A44" s="390"/>
      <c r="B44" s="391" t="s">
        <v>246</v>
      </c>
      <c r="C44" s="554">
        <v>0</v>
      </c>
      <c r="D44" s="555">
        <v>0</v>
      </c>
      <c r="E44" s="554">
        <v>34733</v>
      </c>
      <c r="F44" s="555">
        <v>41620</v>
      </c>
      <c r="G44" s="554">
        <v>1031</v>
      </c>
      <c r="H44" s="555">
        <v>7071</v>
      </c>
      <c r="I44" s="554">
        <v>74123</v>
      </c>
      <c r="J44" s="555">
        <v>70498</v>
      </c>
      <c r="K44" s="554">
        <v>13080</v>
      </c>
      <c r="L44" s="555">
        <v>31538</v>
      </c>
      <c r="M44" s="554">
        <v>0</v>
      </c>
      <c r="N44" s="555">
        <v>0</v>
      </c>
      <c r="O44" s="556">
        <v>122967</v>
      </c>
      <c r="P44" s="563">
        <v>150727</v>
      </c>
    </row>
    <row r="45" spans="1:17">
      <c r="A45" s="390"/>
      <c r="B45" s="391" t="s">
        <v>247</v>
      </c>
      <c r="C45" s="554">
        <v>0</v>
      </c>
      <c r="D45" s="555">
        <v>0</v>
      </c>
      <c r="E45" s="554">
        <v>0</v>
      </c>
      <c r="F45" s="555">
        <v>0</v>
      </c>
      <c r="G45" s="554">
        <v>0</v>
      </c>
      <c r="H45" s="555">
        <v>0</v>
      </c>
      <c r="I45" s="554">
        <v>0</v>
      </c>
      <c r="J45" s="555">
        <v>0</v>
      </c>
      <c r="K45" s="554">
        <v>0</v>
      </c>
      <c r="L45" s="555">
        <v>0</v>
      </c>
      <c r="M45" s="554">
        <v>0</v>
      </c>
      <c r="N45" s="555">
        <v>0</v>
      </c>
      <c r="O45" s="556">
        <v>0</v>
      </c>
      <c r="P45" s="563">
        <v>0</v>
      </c>
    </row>
    <row r="46" spans="1:17">
      <c r="A46" s="390"/>
      <c r="B46" s="391" t="s">
        <v>248</v>
      </c>
      <c r="C46" s="554">
        <v>0</v>
      </c>
      <c r="D46" s="555">
        <v>0</v>
      </c>
      <c r="E46" s="554">
        <v>17586</v>
      </c>
      <c r="F46" s="555">
        <v>22900</v>
      </c>
      <c r="G46" s="554">
        <v>10311</v>
      </c>
      <c r="H46" s="555">
        <v>8614</v>
      </c>
      <c r="I46" s="554">
        <v>6086</v>
      </c>
      <c r="J46" s="555">
        <v>7441</v>
      </c>
      <c r="K46" s="554">
        <v>7082</v>
      </c>
      <c r="L46" s="555">
        <v>7005</v>
      </c>
      <c r="M46" s="554">
        <v>0</v>
      </c>
      <c r="N46" s="555">
        <v>0</v>
      </c>
      <c r="O46" s="556">
        <v>41065</v>
      </c>
      <c r="P46" s="563">
        <v>45960</v>
      </c>
    </row>
    <row r="47" spans="1:17">
      <c r="C47" s="558"/>
      <c r="D47" s="558"/>
      <c r="E47" s="558"/>
      <c r="F47" s="558"/>
      <c r="G47" s="558"/>
      <c r="H47" s="558"/>
      <c r="I47" s="558"/>
      <c r="J47" s="558"/>
      <c r="K47" s="558"/>
      <c r="L47" s="558"/>
      <c r="M47" s="558"/>
      <c r="N47" s="558"/>
      <c r="O47" s="558"/>
      <c r="P47" s="558"/>
      <c r="Q47" s="414"/>
    </row>
    <row r="48" spans="1:17" ht="25.5">
      <c r="A48" s="390"/>
      <c r="B48" s="399" t="s">
        <v>249</v>
      </c>
      <c r="C48" s="554">
        <v>0</v>
      </c>
      <c r="D48" s="555">
        <v>0</v>
      </c>
      <c r="E48" s="554">
        <v>0</v>
      </c>
      <c r="F48" s="562">
        <v>0</v>
      </c>
      <c r="G48" s="554">
        <v>0</v>
      </c>
      <c r="H48" s="562">
        <v>0</v>
      </c>
      <c r="I48" s="554">
        <v>0</v>
      </c>
      <c r="J48" s="562">
        <v>0</v>
      </c>
      <c r="K48" s="554">
        <v>0</v>
      </c>
      <c r="L48" s="562">
        <v>0</v>
      </c>
      <c r="M48" s="554">
        <v>0</v>
      </c>
      <c r="N48" s="555">
        <v>0</v>
      </c>
      <c r="O48" s="556">
        <v>0</v>
      </c>
      <c r="P48" s="563">
        <v>0</v>
      </c>
    </row>
    <row r="49" spans="1:35">
      <c r="C49" s="558"/>
      <c r="D49" s="558"/>
      <c r="E49" s="558"/>
      <c r="F49" s="558"/>
      <c r="G49" s="558"/>
      <c r="H49" s="558"/>
      <c r="I49" s="558"/>
      <c r="J49" s="558"/>
      <c r="K49" s="558"/>
      <c r="L49" s="558"/>
      <c r="M49" s="558"/>
      <c r="N49" s="558"/>
      <c r="O49" s="558"/>
      <c r="P49" s="558"/>
    </row>
    <row r="50" spans="1:35">
      <c r="A50" s="387" t="s">
        <v>292</v>
      </c>
      <c r="B50" s="391"/>
      <c r="C50" s="554">
        <v>0</v>
      </c>
      <c r="D50" s="561">
        <v>0</v>
      </c>
      <c r="E50" s="554">
        <v>136181</v>
      </c>
      <c r="F50" s="560">
        <v>144807</v>
      </c>
      <c r="G50" s="554">
        <v>166561</v>
      </c>
      <c r="H50" s="560">
        <v>179215</v>
      </c>
      <c r="I50" s="554">
        <v>640131</v>
      </c>
      <c r="J50" s="560">
        <v>697178</v>
      </c>
      <c r="K50" s="554">
        <v>252752</v>
      </c>
      <c r="L50" s="560">
        <v>259631</v>
      </c>
      <c r="M50" s="554">
        <v>0</v>
      </c>
      <c r="N50" s="560">
        <v>0</v>
      </c>
      <c r="O50" s="556">
        <v>1195625</v>
      </c>
      <c r="P50" s="563">
        <v>1280831</v>
      </c>
    </row>
    <row r="51" spans="1:35">
      <c r="A51" s="390"/>
      <c r="B51" s="391" t="s">
        <v>242</v>
      </c>
      <c r="C51" s="554">
        <v>0</v>
      </c>
      <c r="D51" s="555">
        <v>0</v>
      </c>
      <c r="E51" s="554">
        <v>41182</v>
      </c>
      <c r="F51" s="555">
        <v>40785</v>
      </c>
      <c r="G51" s="554">
        <v>117662</v>
      </c>
      <c r="H51" s="555">
        <v>127378</v>
      </c>
      <c r="I51" s="554">
        <v>497800</v>
      </c>
      <c r="J51" s="555">
        <v>542592</v>
      </c>
      <c r="K51" s="554">
        <v>17271</v>
      </c>
      <c r="L51" s="555">
        <v>16927</v>
      </c>
      <c r="M51" s="554">
        <v>0</v>
      </c>
      <c r="N51" s="555">
        <v>0</v>
      </c>
      <c r="O51" s="556">
        <v>673915</v>
      </c>
      <c r="P51" s="563">
        <v>727682</v>
      </c>
    </row>
    <row r="52" spans="1:35">
      <c r="A52" s="390"/>
      <c r="B52" s="391" t="s">
        <v>337</v>
      </c>
      <c r="C52" s="554">
        <v>0</v>
      </c>
      <c r="D52" s="555">
        <v>0</v>
      </c>
      <c r="E52" s="554">
        <v>0</v>
      </c>
      <c r="F52" s="555">
        <v>0</v>
      </c>
      <c r="G52" s="554">
        <v>45</v>
      </c>
      <c r="H52" s="555">
        <v>83</v>
      </c>
      <c r="I52" s="554">
        <v>300</v>
      </c>
      <c r="J52" s="555">
        <v>515</v>
      </c>
      <c r="K52" s="554">
        <v>9473</v>
      </c>
      <c r="L52" s="555">
        <v>10993</v>
      </c>
      <c r="M52" s="554">
        <v>0</v>
      </c>
      <c r="N52" s="555">
        <v>0</v>
      </c>
      <c r="O52" s="556">
        <v>9818</v>
      </c>
      <c r="P52" s="563">
        <v>11591</v>
      </c>
    </row>
    <row r="53" spans="1:35">
      <c r="A53" s="390"/>
      <c r="B53" s="391" t="s">
        <v>243</v>
      </c>
      <c r="C53" s="554">
        <v>0</v>
      </c>
      <c r="D53" s="555">
        <v>0</v>
      </c>
      <c r="E53" s="554">
        <v>0</v>
      </c>
      <c r="F53" s="555">
        <v>0</v>
      </c>
      <c r="G53" s="554">
        <v>196</v>
      </c>
      <c r="H53" s="555">
        <v>215</v>
      </c>
      <c r="I53" s="554">
        <v>766</v>
      </c>
      <c r="J53" s="555">
        <v>764</v>
      </c>
      <c r="K53" s="554">
        <v>0</v>
      </c>
      <c r="L53" s="555">
        <v>0</v>
      </c>
      <c r="M53" s="554">
        <v>0</v>
      </c>
      <c r="N53" s="555">
        <v>0</v>
      </c>
      <c r="O53" s="556">
        <v>962</v>
      </c>
      <c r="P53" s="563">
        <v>979</v>
      </c>
    </row>
    <row r="54" spans="1:35">
      <c r="A54" s="390"/>
      <c r="B54" s="391" t="s">
        <v>250</v>
      </c>
      <c r="C54" s="554">
        <v>0</v>
      </c>
      <c r="D54" s="555">
        <v>0</v>
      </c>
      <c r="E54" s="554">
        <v>0</v>
      </c>
      <c r="F54" s="555">
        <v>0</v>
      </c>
      <c r="G54" s="554">
        <v>17482</v>
      </c>
      <c r="H54" s="555">
        <v>19252</v>
      </c>
      <c r="I54" s="554">
        <v>0</v>
      </c>
      <c r="J54" s="555">
        <v>0</v>
      </c>
      <c r="K54" s="554">
        <v>0</v>
      </c>
      <c r="L54" s="555">
        <v>0</v>
      </c>
      <c r="M54" s="554">
        <v>0</v>
      </c>
      <c r="N54" s="555">
        <v>0</v>
      </c>
      <c r="O54" s="556">
        <v>17482</v>
      </c>
      <c r="P54" s="563">
        <v>19252</v>
      </c>
    </row>
    <row r="55" spans="1:35">
      <c r="A55" s="390"/>
      <c r="B55" s="391" t="s">
        <v>251</v>
      </c>
      <c r="C55" s="554">
        <v>0</v>
      </c>
      <c r="D55" s="555">
        <v>0</v>
      </c>
      <c r="E55" s="554">
        <v>76</v>
      </c>
      <c r="F55" s="555">
        <v>62</v>
      </c>
      <c r="G55" s="554">
        <v>1677</v>
      </c>
      <c r="H55" s="555">
        <v>1730</v>
      </c>
      <c r="I55" s="554">
        <v>53200</v>
      </c>
      <c r="J55" s="555">
        <v>61967</v>
      </c>
      <c r="K55" s="554">
        <v>19826</v>
      </c>
      <c r="L55" s="555">
        <v>20420</v>
      </c>
      <c r="M55" s="554">
        <v>0</v>
      </c>
      <c r="N55" s="555">
        <v>0</v>
      </c>
      <c r="O55" s="556">
        <v>74779</v>
      </c>
      <c r="P55" s="563">
        <v>84179</v>
      </c>
    </row>
    <row r="56" spans="1:35">
      <c r="A56" s="390"/>
      <c r="B56" s="391" t="s">
        <v>252</v>
      </c>
      <c r="C56" s="554">
        <v>0</v>
      </c>
      <c r="D56" s="555">
        <v>0</v>
      </c>
      <c r="E56" s="554">
        <v>45371</v>
      </c>
      <c r="F56" s="555">
        <v>52504</v>
      </c>
      <c r="G56" s="554">
        <v>29499</v>
      </c>
      <c r="H56" s="555">
        <v>29787</v>
      </c>
      <c r="I56" s="554">
        <v>62729</v>
      </c>
      <c r="J56" s="555">
        <v>63683</v>
      </c>
      <c r="K56" s="554">
        <v>185185</v>
      </c>
      <c r="L56" s="555">
        <v>189127</v>
      </c>
      <c r="M56" s="554">
        <v>0</v>
      </c>
      <c r="N56" s="555">
        <v>0</v>
      </c>
      <c r="O56" s="556">
        <v>322784</v>
      </c>
      <c r="P56" s="563">
        <v>335101</v>
      </c>
    </row>
    <row r="57" spans="1:35">
      <c r="A57" s="390"/>
      <c r="B57" s="391" t="s">
        <v>253</v>
      </c>
      <c r="C57" s="554">
        <v>0</v>
      </c>
      <c r="D57" s="555">
        <v>0</v>
      </c>
      <c r="E57" s="554">
        <v>3313</v>
      </c>
      <c r="F57" s="555">
        <v>3190</v>
      </c>
      <c r="G57" s="554">
        <v>0</v>
      </c>
      <c r="H57" s="555">
        <v>0</v>
      </c>
      <c r="I57" s="554">
        <v>25336</v>
      </c>
      <c r="J57" s="555">
        <v>27657</v>
      </c>
      <c r="K57" s="554">
        <v>1777</v>
      </c>
      <c r="L57" s="555">
        <v>1906</v>
      </c>
      <c r="M57" s="554">
        <v>0</v>
      </c>
      <c r="N57" s="555">
        <v>0</v>
      </c>
      <c r="O57" s="556">
        <v>30426</v>
      </c>
      <c r="P57" s="563">
        <v>32753</v>
      </c>
    </row>
    <row r="58" spans="1:35">
      <c r="A58" s="390"/>
      <c r="B58" s="391" t="s">
        <v>254</v>
      </c>
      <c r="C58" s="554">
        <v>0</v>
      </c>
      <c r="D58" s="555">
        <v>0</v>
      </c>
      <c r="E58" s="554">
        <v>46239</v>
      </c>
      <c r="F58" s="555">
        <v>48266</v>
      </c>
      <c r="G58" s="554">
        <v>0</v>
      </c>
      <c r="H58" s="555">
        <v>770</v>
      </c>
      <c r="I58" s="554">
        <v>0</v>
      </c>
      <c r="J58" s="555">
        <v>0</v>
      </c>
      <c r="K58" s="554">
        <v>19220</v>
      </c>
      <c r="L58" s="555">
        <v>20258</v>
      </c>
      <c r="M58" s="554">
        <v>0</v>
      </c>
      <c r="N58" s="555">
        <v>0</v>
      </c>
      <c r="O58" s="556">
        <v>65459</v>
      </c>
      <c r="P58" s="563">
        <v>69294</v>
      </c>
    </row>
    <row r="59" spans="1:35">
      <c r="C59" s="558"/>
      <c r="D59" s="558"/>
      <c r="E59" s="558"/>
      <c r="F59" s="558"/>
      <c r="G59" s="558"/>
      <c r="H59" s="558"/>
      <c r="I59" s="558"/>
      <c r="J59" s="558"/>
      <c r="K59" s="558"/>
      <c r="L59" s="558"/>
      <c r="M59" s="558"/>
      <c r="N59" s="558"/>
      <c r="O59" s="558"/>
      <c r="P59" s="558"/>
      <c r="AI59" s="414"/>
    </row>
    <row r="60" spans="1:35">
      <c r="A60" s="387" t="s">
        <v>293</v>
      </c>
      <c r="B60" s="391"/>
      <c r="C60" s="554">
        <v>0</v>
      </c>
      <c r="D60" s="561">
        <v>0</v>
      </c>
      <c r="E60" s="554">
        <v>725451</v>
      </c>
      <c r="F60" s="560">
        <v>706761</v>
      </c>
      <c r="G60" s="554">
        <v>536015</v>
      </c>
      <c r="H60" s="560">
        <v>574647</v>
      </c>
      <c r="I60" s="554">
        <v>1176088</v>
      </c>
      <c r="J60" s="560">
        <v>1506531</v>
      </c>
      <c r="K60" s="554">
        <v>971365</v>
      </c>
      <c r="L60" s="560">
        <v>1054131</v>
      </c>
      <c r="M60" s="554">
        <v>0</v>
      </c>
      <c r="N60" s="560">
        <v>0</v>
      </c>
      <c r="O60" s="556">
        <v>3408919</v>
      </c>
      <c r="P60" s="563">
        <v>3842070</v>
      </c>
    </row>
    <row r="61" spans="1:35">
      <c r="A61" s="390" t="s">
        <v>294</v>
      </c>
      <c r="B61" s="391"/>
      <c r="C61" s="554">
        <v>0</v>
      </c>
      <c r="D61" s="560">
        <v>0</v>
      </c>
      <c r="E61" s="554">
        <v>725451</v>
      </c>
      <c r="F61" s="560">
        <v>706761</v>
      </c>
      <c r="G61" s="554">
        <v>536015</v>
      </c>
      <c r="H61" s="560">
        <v>574647</v>
      </c>
      <c r="I61" s="554">
        <v>1176088</v>
      </c>
      <c r="J61" s="560">
        <v>1506531</v>
      </c>
      <c r="K61" s="554">
        <v>971365</v>
      </c>
      <c r="L61" s="560">
        <v>1054131</v>
      </c>
      <c r="M61" s="554">
        <v>0</v>
      </c>
      <c r="N61" s="560">
        <v>0</v>
      </c>
      <c r="O61" s="556">
        <v>3408919</v>
      </c>
      <c r="P61" s="563">
        <v>3842070</v>
      </c>
    </row>
    <row r="62" spans="1:35">
      <c r="A62" s="390"/>
      <c r="B62" s="391" t="s">
        <v>255</v>
      </c>
      <c r="C62" s="554">
        <v>0</v>
      </c>
      <c r="D62" s="555">
        <v>0</v>
      </c>
      <c r="E62" s="554">
        <v>565018</v>
      </c>
      <c r="F62" s="555">
        <v>561138</v>
      </c>
      <c r="G62" s="554">
        <v>195074</v>
      </c>
      <c r="H62" s="555">
        <v>215930</v>
      </c>
      <c r="I62" s="554">
        <v>175663</v>
      </c>
      <c r="J62" s="555">
        <v>191473</v>
      </c>
      <c r="K62" s="554">
        <v>818588</v>
      </c>
      <c r="L62" s="555">
        <v>853156</v>
      </c>
      <c r="M62" s="554">
        <v>0</v>
      </c>
      <c r="N62" s="555">
        <v>0</v>
      </c>
      <c r="O62" s="556">
        <v>1754343</v>
      </c>
      <c r="P62" s="563">
        <v>1821697</v>
      </c>
    </row>
    <row r="63" spans="1:35">
      <c r="A63" s="390"/>
      <c r="B63" s="391" t="s">
        <v>256</v>
      </c>
      <c r="C63" s="554">
        <v>0</v>
      </c>
      <c r="D63" s="555">
        <v>0</v>
      </c>
      <c r="E63" s="554">
        <v>17875</v>
      </c>
      <c r="F63" s="555">
        <v>11406</v>
      </c>
      <c r="G63" s="554">
        <v>231757</v>
      </c>
      <c r="H63" s="555">
        <v>237270</v>
      </c>
      <c r="I63" s="554">
        <v>406453</v>
      </c>
      <c r="J63" s="555">
        <v>665670</v>
      </c>
      <c r="K63" s="554">
        <v>147899</v>
      </c>
      <c r="L63" s="555">
        <v>208351</v>
      </c>
      <c r="M63" s="554">
        <v>0</v>
      </c>
      <c r="N63" s="555">
        <v>0</v>
      </c>
      <c r="O63" s="556">
        <v>803984</v>
      </c>
      <c r="P63" s="563">
        <v>1122697</v>
      </c>
    </row>
    <row r="64" spans="1:35">
      <c r="A64" s="390"/>
      <c r="B64" s="391" t="s">
        <v>257</v>
      </c>
      <c r="C64" s="554">
        <v>0</v>
      </c>
      <c r="D64" s="555">
        <v>0</v>
      </c>
      <c r="E64" s="554">
        <v>0</v>
      </c>
      <c r="F64" s="555">
        <v>0</v>
      </c>
      <c r="G64" s="554">
        <v>0</v>
      </c>
      <c r="H64" s="555">
        <v>0</v>
      </c>
      <c r="I64" s="554">
        <v>30363</v>
      </c>
      <c r="J64" s="555">
        <v>33096</v>
      </c>
      <c r="K64" s="554">
        <v>3878</v>
      </c>
      <c r="L64" s="555">
        <v>4042</v>
      </c>
      <c r="M64" s="554">
        <v>0</v>
      </c>
      <c r="N64" s="555">
        <v>0</v>
      </c>
      <c r="O64" s="556">
        <v>34241</v>
      </c>
      <c r="P64" s="563">
        <v>37138</v>
      </c>
    </row>
    <row r="65" spans="1:16">
      <c r="A65" s="390"/>
      <c r="B65" s="391" t="s">
        <v>258</v>
      </c>
      <c r="C65" s="554">
        <v>0</v>
      </c>
      <c r="D65" s="555">
        <v>0</v>
      </c>
      <c r="E65" s="554">
        <v>0</v>
      </c>
      <c r="F65" s="555">
        <v>0</v>
      </c>
      <c r="G65" s="554">
        <v>-48</v>
      </c>
      <c r="H65" s="555">
        <v>-54</v>
      </c>
      <c r="I65" s="554">
        <v>0</v>
      </c>
      <c r="J65" s="555">
        <v>0</v>
      </c>
      <c r="K65" s="554">
        <v>0</v>
      </c>
      <c r="L65" s="555">
        <v>0</v>
      </c>
      <c r="M65" s="554">
        <v>0</v>
      </c>
      <c r="N65" s="555">
        <v>0</v>
      </c>
      <c r="O65" s="556">
        <v>-48</v>
      </c>
      <c r="P65" s="563">
        <v>-54</v>
      </c>
    </row>
    <row r="66" spans="1:16">
      <c r="A66" s="390"/>
      <c r="B66" s="391" t="s">
        <v>259</v>
      </c>
      <c r="C66" s="554">
        <v>0</v>
      </c>
      <c r="D66" s="555">
        <v>0</v>
      </c>
      <c r="E66" s="554">
        <v>0</v>
      </c>
      <c r="F66" s="555">
        <v>0</v>
      </c>
      <c r="G66" s="554">
        <v>0</v>
      </c>
      <c r="H66" s="555">
        <v>0</v>
      </c>
      <c r="I66" s="554">
        <v>0</v>
      </c>
      <c r="J66" s="555">
        <v>0</v>
      </c>
      <c r="K66" s="554">
        <v>0</v>
      </c>
      <c r="L66" s="555">
        <v>0</v>
      </c>
      <c r="M66" s="554">
        <v>0</v>
      </c>
      <c r="N66" s="555">
        <v>0</v>
      </c>
      <c r="O66" s="556">
        <v>0</v>
      </c>
      <c r="P66" s="563">
        <v>0</v>
      </c>
    </row>
    <row r="67" spans="1:16">
      <c r="A67" s="390"/>
      <c r="B67" s="391" t="s">
        <v>260</v>
      </c>
      <c r="C67" s="554">
        <v>0</v>
      </c>
      <c r="D67" s="555">
        <v>0</v>
      </c>
      <c r="E67" s="554">
        <v>142558</v>
      </c>
      <c r="F67" s="555">
        <v>134217</v>
      </c>
      <c r="G67" s="554">
        <v>109232</v>
      </c>
      <c r="H67" s="555">
        <v>121501</v>
      </c>
      <c r="I67" s="554">
        <v>563609</v>
      </c>
      <c r="J67" s="555">
        <v>616292</v>
      </c>
      <c r="K67" s="554">
        <v>1000</v>
      </c>
      <c r="L67" s="555">
        <v>-11418</v>
      </c>
      <c r="M67" s="554">
        <v>0</v>
      </c>
      <c r="N67" s="555">
        <v>0</v>
      </c>
      <c r="O67" s="556">
        <v>816399</v>
      </c>
      <c r="P67" s="563">
        <v>860592</v>
      </c>
    </row>
    <row r="68" spans="1:16">
      <c r="C68" s="558"/>
      <c r="D68" s="558"/>
      <c r="E68" s="558"/>
      <c r="F68" s="558"/>
      <c r="G68" s="558"/>
      <c r="H68" s="558"/>
      <c r="I68" s="558"/>
      <c r="J68" s="558"/>
      <c r="K68" s="558"/>
      <c r="L68" s="558"/>
      <c r="M68" s="558"/>
      <c r="N68" s="558"/>
      <c r="O68" s="558"/>
      <c r="P68" s="558"/>
    </row>
    <row r="69" spans="1:16">
      <c r="A69" s="417" t="s">
        <v>295</v>
      </c>
      <c r="B69" s="391"/>
      <c r="C69" s="554">
        <v>0</v>
      </c>
      <c r="D69" s="562">
        <v>0</v>
      </c>
      <c r="E69" s="554">
        <v>0</v>
      </c>
      <c r="F69" s="562">
        <v>0</v>
      </c>
      <c r="G69" s="554">
        <v>0</v>
      </c>
      <c r="H69" s="562">
        <v>0</v>
      </c>
      <c r="I69" s="554">
        <v>0</v>
      </c>
      <c r="J69" s="562">
        <v>0</v>
      </c>
      <c r="K69" s="554">
        <v>0</v>
      </c>
      <c r="L69" s="562">
        <v>0</v>
      </c>
      <c r="M69" s="554">
        <v>0</v>
      </c>
      <c r="N69" s="562">
        <v>0</v>
      </c>
      <c r="O69" s="556">
        <v>0</v>
      </c>
      <c r="P69" s="563">
        <v>0</v>
      </c>
    </row>
    <row r="70" spans="1:16">
      <c r="C70" s="558"/>
      <c r="D70" s="558"/>
      <c r="E70" s="558"/>
      <c r="F70" s="558"/>
      <c r="G70" s="558"/>
      <c r="H70" s="558"/>
      <c r="I70" s="558"/>
      <c r="J70" s="558"/>
      <c r="K70" s="558"/>
      <c r="L70" s="558"/>
      <c r="M70" s="558"/>
      <c r="N70" s="558"/>
      <c r="O70" s="558"/>
      <c r="P70" s="558"/>
    </row>
    <row r="71" spans="1:16">
      <c r="A71" s="387" t="s">
        <v>296</v>
      </c>
      <c r="B71" s="391"/>
      <c r="C71" s="556">
        <v>0</v>
      </c>
      <c r="D71" s="563">
        <v>0</v>
      </c>
      <c r="E71" s="556">
        <v>1004300</v>
      </c>
      <c r="F71" s="563">
        <v>1012685</v>
      </c>
      <c r="G71" s="556">
        <v>1143694</v>
      </c>
      <c r="H71" s="563">
        <v>1418908</v>
      </c>
      <c r="I71" s="556">
        <v>2455622</v>
      </c>
      <c r="J71" s="563">
        <v>2774428</v>
      </c>
      <c r="K71" s="556">
        <v>1512701</v>
      </c>
      <c r="L71" s="563">
        <v>1569496</v>
      </c>
      <c r="M71" s="556">
        <v>0</v>
      </c>
      <c r="N71" s="563">
        <v>0</v>
      </c>
      <c r="O71" s="556">
        <v>6116317</v>
      </c>
      <c r="P71" s="563">
        <v>6775517</v>
      </c>
    </row>
    <row r="72" spans="1:16">
      <c r="C72" s="376"/>
      <c r="D72" s="376"/>
      <c r="E72" s="376"/>
      <c r="F72" s="376"/>
      <c r="G72" s="376"/>
      <c r="H72" s="376"/>
      <c r="I72" s="376"/>
      <c r="J72" s="376"/>
      <c r="K72" s="376"/>
      <c r="L72" s="376"/>
      <c r="M72" s="376"/>
      <c r="N72" s="376"/>
      <c r="O72" s="376"/>
      <c r="P72" s="376"/>
    </row>
    <row r="73" spans="1:16">
      <c r="C73" s="435"/>
      <c r="D73" s="435"/>
      <c r="E73" s="435"/>
      <c r="F73" s="436"/>
      <c r="G73" s="437"/>
      <c r="H73" s="437"/>
      <c r="I73" s="437"/>
      <c r="J73" s="437"/>
      <c r="K73" s="437"/>
      <c r="L73" s="437"/>
      <c r="M73" s="437"/>
      <c r="N73" s="437"/>
      <c r="O73" s="437"/>
      <c r="P73" s="437"/>
    </row>
    <row r="74" spans="1:16" ht="12.75" customHeight="1">
      <c r="C74" s="702" t="s">
        <v>146</v>
      </c>
      <c r="D74" s="703"/>
      <c r="E74" s="703"/>
      <c r="F74" s="703"/>
      <c r="G74" s="703"/>
      <c r="H74" s="703"/>
      <c r="I74" s="703"/>
      <c r="J74" s="703"/>
      <c r="K74" s="703"/>
      <c r="L74" s="703"/>
      <c r="M74" s="703"/>
      <c r="N74" s="703"/>
      <c r="O74" s="703"/>
      <c r="P74" s="704"/>
    </row>
    <row r="75" spans="1:16" ht="12.75" customHeight="1">
      <c r="A75" s="676" t="s">
        <v>74</v>
      </c>
      <c r="B75" s="677"/>
      <c r="C75" s="678" t="s">
        <v>20</v>
      </c>
      <c r="D75" s="679"/>
      <c r="E75" s="678" t="s">
        <v>10</v>
      </c>
      <c r="F75" s="679"/>
      <c r="G75" s="678" t="s">
        <v>47</v>
      </c>
      <c r="H75" s="679"/>
      <c r="I75" s="678" t="s">
        <v>14</v>
      </c>
      <c r="J75" s="679"/>
      <c r="K75" s="678" t="s">
        <v>48</v>
      </c>
      <c r="L75" s="679"/>
      <c r="M75" s="678" t="s">
        <v>312</v>
      </c>
      <c r="N75" s="679"/>
      <c r="O75" s="678" t="s">
        <v>17</v>
      </c>
      <c r="P75" s="679"/>
    </row>
    <row r="76" spans="1:16">
      <c r="A76" s="683" t="s">
        <v>297</v>
      </c>
      <c r="B76" s="684"/>
      <c r="C76" s="384" t="s">
        <v>430</v>
      </c>
      <c r="D76" s="412" t="s">
        <v>431</v>
      </c>
      <c r="E76" s="384" t="s">
        <v>430</v>
      </c>
      <c r="F76" s="412" t="s">
        <v>431</v>
      </c>
      <c r="G76" s="384" t="s">
        <v>430</v>
      </c>
      <c r="H76" s="412" t="s">
        <v>431</v>
      </c>
      <c r="I76" s="384" t="s">
        <v>430</v>
      </c>
      <c r="J76" s="412" t="s">
        <v>431</v>
      </c>
      <c r="K76" s="384" t="s">
        <v>430</v>
      </c>
      <c r="L76" s="412" t="s">
        <v>431</v>
      </c>
      <c r="M76" s="384" t="s">
        <v>430</v>
      </c>
      <c r="N76" s="412" t="s">
        <v>431</v>
      </c>
      <c r="O76" s="384" t="s">
        <v>430</v>
      </c>
      <c r="P76" s="412" t="s">
        <v>431</v>
      </c>
    </row>
    <row r="77" spans="1:16">
      <c r="A77" s="685"/>
      <c r="B77" s="686"/>
      <c r="C77" s="385" t="s">
        <v>400</v>
      </c>
      <c r="D77" s="386" t="s">
        <v>400</v>
      </c>
      <c r="E77" s="385" t="s">
        <v>400</v>
      </c>
      <c r="F77" s="386" t="s">
        <v>400</v>
      </c>
      <c r="G77" s="385" t="s">
        <v>400</v>
      </c>
      <c r="H77" s="386" t="s">
        <v>400</v>
      </c>
      <c r="I77" s="385" t="s">
        <v>400</v>
      </c>
      <c r="J77" s="386" t="s">
        <v>400</v>
      </c>
      <c r="K77" s="385" t="s">
        <v>400</v>
      </c>
      <c r="L77" s="386" t="s">
        <v>400</v>
      </c>
      <c r="M77" s="385" t="s">
        <v>400</v>
      </c>
      <c r="N77" s="386" t="s">
        <v>400</v>
      </c>
      <c r="O77" s="385" t="s">
        <v>400</v>
      </c>
      <c r="P77" s="386" t="s">
        <v>400</v>
      </c>
    </row>
    <row r="78" spans="1:16">
      <c r="A78" s="387" t="s">
        <v>298</v>
      </c>
      <c r="B78" s="430"/>
      <c r="C78" s="383">
        <v>0</v>
      </c>
      <c r="D78" s="397">
        <v>0</v>
      </c>
      <c r="E78" s="369">
        <v>42698</v>
      </c>
      <c r="F78" s="377">
        <v>84231</v>
      </c>
      <c r="G78" s="369">
        <v>405559</v>
      </c>
      <c r="H78" s="377">
        <v>191134</v>
      </c>
      <c r="I78" s="369">
        <v>290335</v>
      </c>
      <c r="J78" s="377">
        <v>302237</v>
      </c>
      <c r="K78" s="369">
        <v>127786</v>
      </c>
      <c r="L78" s="377">
        <v>132978</v>
      </c>
      <c r="M78" s="369">
        <v>0</v>
      </c>
      <c r="N78" s="377">
        <v>0</v>
      </c>
      <c r="O78" s="369">
        <v>866378</v>
      </c>
      <c r="P78" s="377">
        <v>710580</v>
      </c>
    </row>
    <row r="79" spans="1:16">
      <c r="A79" s="398"/>
      <c r="B79" s="399" t="s">
        <v>97</v>
      </c>
      <c r="C79" s="383">
        <v>0</v>
      </c>
      <c r="D79" s="397">
        <v>0</v>
      </c>
      <c r="E79" s="369">
        <v>42623</v>
      </c>
      <c r="F79" s="377">
        <v>84231</v>
      </c>
      <c r="G79" s="369">
        <v>401631</v>
      </c>
      <c r="H79" s="377">
        <v>188738</v>
      </c>
      <c r="I79" s="369">
        <v>285041</v>
      </c>
      <c r="J79" s="377">
        <v>301534</v>
      </c>
      <c r="K79" s="369">
        <v>127757</v>
      </c>
      <c r="L79" s="377">
        <v>133282</v>
      </c>
      <c r="M79" s="369">
        <v>0</v>
      </c>
      <c r="N79" s="377">
        <v>0</v>
      </c>
      <c r="O79" s="369">
        <v>857052</v>
      </c>
      <c r="P79" s="377">
        <v>707785</v>
      </c>
    </row>
    <row r="80" spans="1:16">
      <c r="A80" s="398"/>
      <c r="B80" s="416" t="s">
        <v>307</v>
      </c>
      <c r="C80" s="374">
        <v>0</v>
      </c>
      <c r="D80" s="378">
        <v>0</v>
      </c>
      <c r="E80" s="374">
        <v>42269</v>
      </c>
      <c r="F80" s="378">
        <v>83325</v>
      </c>
      <c r="G80" s="374">
        <v>388256</v>
      </c>
      <c r="H80" s="378">
        <v>175231</v>
      </c>
      <c r="I80" s="374">
        <v>280783</v>
      </c>
      <c r="J80" s="378">
        <v>295113</v>
      </c>
      <c r="K80" s="374">
        <v>124309</v>
      </c>
      <c r="L80" s="378">
        <v>130046</v>
      </c>
      <c r="M80" s="374">
        <v>0</v>
      </c>
      <c r="N80" s="378">
        <v>0</v>
      </c>
      <c r="O80" s="374">
        <v>835617</v>
      </c>
      <c r="P80" s="378">
        <v>683715</v>
      </c>
    </row>
    <row r="81" spans="1:19">
      <c r="A81" s="398"/>
      <c r="B81" s="416" t="s">
        <v>308</v>
      </c>
      <c r="C81" s="374">
        <v>0</v>
      </c>
      <c r="D81" s="378">
        <v>0</v>
      </c>
      <c r="E81" s="374">
        <v>65</v>
      </c>
      <c r="F81" s="378">
        <v>0</v>
      </c>
      <c r="G81" s="374">
        <v>0</v>
      </c>
      <c r="H81" s="378">
        <v>0</v>
      </c>
      <c r="I81" s="374">
        <v>4223</v>
      </c>
      <c r="J81" s="378">
        <v>6381</v>
      </c>
      <c r="K81" s="374">
        <v>3178</v>
      </c>
      <c r="L81" s="378">
        <v>2532</v>
      </c>
      <c r="M81" s="374">
        <v>0</v>
      </c>
      <c r="N81" s="378">
        <v>0</v>
      </c>
      <c r="O81" s="374">
        <v>7466</v>
      </c>
      <c r="P81" s="378">
        <v>8913</v>
      </c>
    </row>
    <row r="82" spans="1:19">
      <c r="A82" s="398"/>
      <c r="B82" s="416" t="s">
        <v>309</v>
      </c>
      <c r="C82" s="374">
        <v>0</v>
      </c>
      <c r="D82" s="378">
        <v>0</v>
      </c>
      <c r="E82" s="374">
        <v>289</v>
      </c>
      <c r="F82" s="378">
        <v>906</v>
      </c>
      <c r="G82" s="374">
        <v>13375</v>
      </c>
      <c r="H82" s="378">
        <v>13507</v>
      </c>
      <c r="I82" s="374">
        <v>35</v>
      </c>
      <c r="J82" s="378">
        <v>40</v>
      </c>
      <c r="K82" s="374">
        <v>270</v>
      </c>
      <c r="L82" s="378">
        <v>704</v>
      </c>
      <c r="M82" s="374">
        <v>0</v>
      </c>
      <c r="N82" s="378">
        <v>0</v>
      </c>
      <c r="O82" s="374">
        <v>13969</v>
      </c>
      <c r="P82" s="378">
        <v>15157</v>
      </c>
    </row>
    <row r="83" spans="1:19">
      <c r="A83" s="398"/>
      <c r="B83" s="399" t="s">
        <v>98</v>
      </c>
      <c r="C83" s="374">
        <v>0</v>
      </c>
      <c r="D83" s="378">
        <v>0</v>
      </c>
      <c r="E83" s="374">
        <v>75</v>
      </c>
      <c r="F83" s="378">
        <v>0</v>
      </c>
      <c r="G83" s="374">
        <v>3928</v>
      </c>
      <c r="H83" s="378">
        <v>2396</v>
      </c>
      <c r="I83" s="374">
        <v>5294</v>
      </c>
      <c r="J83" s="378">
        <v>703</v>
      </c>
      <c r="K83" s="374">
        <v>29</v>
      </c>
      <c r="L83" s="378">
        <v>-304</v>
      </c>
      <c r="M83" s="374">
        <v>0</v>
      </c>
      <c r="N83" s="378">
        <v>0</v>
      </c>
      <c r="O83" s="374">
        <v>9326</v>
      </c>
      <c r="P83" s="378">
        <v>2795</v>
      </c>
    </row>
    <row r="84" spans="1:19">
      <c r="Q84" s="414"/>
    </row>
    <row r="85" spans="1:19">
      <c r="A85" s="387" t="s">
        <v>299</v>
      </c>
      <c r="B85" s="402"/>
      <c r="C85" s="369">
        <v>0</v>
      </c>
      <c r="D85" s="377">
        <v>0</v>
      </c>
      <c r="E85" s="369">
        <v>-3780</v>
      </c>
      <c r="F85" s="377">
        <v>-14851</v>
      </c>
      <c r="G85" s="369">
        <v>-345892</v>
      </c>
      <c r="H85" s="377">
        <v>-106217</v>
      </c>
      <c r="I85" s="369">
        <v>-94206</v>
      </c>
      <c r="J85" s="377">
        <v>-102350</v>
      </c>
      <c r="K85" s="369">
        <v>-35240</v>
      </c>
      <c r="L85" s="377">
        <v>-37059</v>
      </c>
      <c r="M85" s="369">
        <v>0</v>
      </c>
      <c r="N85" s="377">
        <v>0</v>
      </c>
      <c r="O85" s="369">
        <v>-479118</v>
      </c>
      <c r="P85" s="377">
        <v>-260477</v>
      </c>
    </row>
    <row r="86" spans="1:19">
      <c r="A86" s="398"/>
      <c r="B86" s="416" t="s">
        <v>263</v>
      </c>
      <c r="C86" s="374">
        <v>0</v>
      </c>
      <c r="D86" s="378">
        <v>0</v>
      </c>
      <c r="E86" s="374">
        <v>-35</v>
      </c>
      <c r="F86" s="378">
        <v>-215</v>
      </c>
      <c r="G86" s="374">
        <v>-320577</v>
      </c>
      <c r="H86" s="378">
        <v>-83984</v>
      </c>
      <c r="I86" s="374">
        <v>-30572</v>
      </c>
      <c r="J86" s="378">
        <v>-42827</v>
      </c>
      <c r="K86" s="374">
        <v>-4832</v>
      </c>
      <c r="L86" s="378">
        <v>-7363</v>
      </c>
      <c r="M86" s="374">
        <v>0</v>
      </c>
      <c r="N86" s="378">
        <v>0</v>
      </c>
      <c r="O86" s="374">
        <v>-356016</v>
      </c>
      <c r="P86" s="378">
        <v>-134389</v>
      </c>
    </row>
    <row r="87" spans="1:19">
      <c r="A87" s="398"/>
      <c r="B87" s="416" t="s">
        <v>264</v>
      </c>
      <c r="C87" s="374">
        <v>0</v>
      </c>
      <c r="D87" s="378">
        <v>0</v>
      </c>
      <c r="E87" s="374">
        <v>-195</v>
      </c>
      <c r="F87" s="378">
        <v>-9254</v>
      </c>
      <c r="G87" s="374">
        <v>-16790</v>
      </c>
      <c r="H87" s="378">
        <v>-14662</v>
      </c>
      <c r="I87" s="374">
        <v>-5353</v>
      </c>
      <c r="J87" s="378">
        <v>-15127</v>
      </c>
      <c r="K87" s="374">
        <v>-12614</v>
      </c>
      <c r="L87" s="378">
        <v>-11604</v>
      </c>
      <c r="M87" s="374">
        <v>0</v>
      </c>
      <c r="N87" s="378">
        <v>0</v>
      </c>
      <c r="O87" s="374">
        <v>-34952</v>
      </c>
      <c r="P87" s="378">
        <v>-50647</v>
      </c>
    </row>
    <row r="88" spans="1:19">
      <c r="A88" s="398"/>
      <c r="B88" s="416" t="s">
        <v>102</v>
      </c>
      <c r="C88" s="374">
        <v>0</v>
      </c>
      <c r="D88" s="378">
        <v>0</v>
      </c>
      <c r="E88" s="374">
        <v>-1273</v>
      </c>
      <c r="F88" s="378">
        <v>-1977</v>
      </c>
      <c r="G88" s="374">
        <v>-6117</v>
      </c>
      <c r="H88" s="378">
        <v>-6581</v>
      </c>
      <c r="I88" s="374">
        <v>-39503</v>
      </c>
      <c r="J88" s="378">
        <v>-30680</v>
      </c>
      <c r="K88" s="374">
        <v>-14904</v>
      </c>
      <c r="L88" s="378">
        <v>-15324</v>
      </c>
      <c r="M88" s="374">
        <v>0</v>
      </c>
      <c r="N88" s="378">
        <v>0</v>
      </c>
      <c r="O88" s="374">
        <v>-61797</v>
      </c>
      <c r="P88" s="378">
        <v>-54562</v>
      </c>
    </row>
    <row r="89" spans="1:19">
      <c r="A89" s="398"/>
      <c r="B89" s="416" t="s">
        <v>265</v>
      </c>
      <c r="C89" s="374">
        <v>0</v>
      </c>
      <c r="D89" s="378">
        <v>0</v>
      </c>
      <c r="E89" s="374">
        <v>-2277</v>
      </c>
      <c r="F89" s="378">
        <v>-3405</v>
      </c>
      <c r="G89" s="374">
        <v>-2408</v>
      </c>
      <c r="H89" s="378">
        <v>-990</v>
      </c>
      <c r="I89" s="374">
        <v>-18778</v>
      </c>
      <c r="J89" s="378">
        <v>-13716</v>
      </c>
      <c r="K89" s="374">
        <v>-2890</v>
      </c>
      <c r="L89" s="378">
        <v>-2768</v>
      </c>
      <c r="M89" s="374">
        <v>0</v>
      </c>
      <c r="N89" s="378">
        <v>0</v>
      </c>
      <c r="O89" s="374">
        <v>-26353</v>
      </c>
      <c r="P89" s="378">
        <v>-20879</v>
      </c>
    </row>
    <row r="90" spans="1:19">
      <c r="Q90" s="414"/>
    </row>
    <row r="91" spans="1:19">
      <c r="A91" s="387" t="s">
        <v>300</v>
      </c>
      <c r="B91" s="430"/>
      <c r="C91" s="369">
        <v>0</v>
      </c>
      <c r="D91" s="377">
        <v>0</v>
      </c>
      <c r="E91" s="369">
        <v>38918</v>
      </c>
      <c r="F91" s="377">
        <v>69380</v>
      </c>
      <c r="G91" s="369">
        <v>59667</v>
      </c>
      <c r="H91" s="377">
        <v>84917</v>
      </c>
      <c r="I91" s="369">
        <v>196129</v>
      </c>
      <c r="J91" s="377">
        <v>199887</v>
      </c>
      <c r="K91" s="369">
        <v>92546</v>
      </c>
      <c r="L91" s="377">
        <v>95919</v>
      </c>
      <c r="M91" s="369">
        <v>0</v>
      </c>
      <c r="N91" s="377">
        <v>0</v>
      </c>
      <c r="O91" s="369">
        <v>387260</v>
      </c>
      <c r="P91" s="377">
        <v>450103</v>
      </c>
    </row>
    <row r="92" spans="1:19">
      <c r="Q92" s="414"/>
      <c r="R92" s="414"/>
      <c r="S92" s="414"/>
    </row>
    <row r="93" spans="1:19">
      <c r="A93" s="390"/>
      <c r="B93" s="399" t="s">
        <v>266</v>
      </c>
      <c r="C93" s="374">
        <v>0</v>
      </c>
      <c r="D93" s="378">
        <v>0</v>
      </c>
      <c r="E93" s="374">
        <v>8</v>
      </c>
      <c r="F93" s="378">
        <v>23</v>
      </c>
      <c r="G93" s="374">
        <v>0</v>
      </c>
      <c r="H93" s="378">
        <v>128</v>
      </c>
      <c r="I93" s="374">
        <v>445</v>
      </c>
      <c r="J93" s="378">
        <v>480</v>
      </c>
      <c r="K93" s="374">
        <v>61</v>
      </c>
      <c r="L93" s="378">
        <v>107</v>
      </c>
      <c r="M93" s="374">
        <v>0</v>
      </c>
      <c r="N93" s="378">
        <v>0</v>
      </c>
      <c r="O93" s="374">
        <v>514</v>
      </c>
      <c r="P93" s="378">
        <v>738</v>
      </c>
    </row>
    <row r="94" spans="1:19">
      <c r="A94" s="390"/>
      <c r="B94" s="399" t="s">
        <v>267</v>
      </c>
      <c r="C94" s="374">
        <v>0</v>
      </c>
      <c r="D94" s="378">
        <v>0</v>
      </c>
      <c r="E94" s="374">
        <v>-7835</v>
      </c>
      <c r="F94" s="378">
        <v>-7615</v>
      </c>
      <c r="G94" s="374">
        <v>-3097</v>
      </c>
      <c r="H94" s="378">
        <v>-3654</v>
      </c>
      <c r="I94" s="374">
        <v>-7208</v>
      </c>
      <c r="J94" s="378">
        <v>-7206</v>
      </c>
      <c r="K94" s="374">
        <v>-6861</v>
      </c>
      <c r="L94" s="378">
        <v>-7684</v>
      </c>
      <c r="M94" s="374">
        <v>0</v>
      </c>
      <c r="N94" s="378">
        <v>0</v>
      </c>
      <c r="O94" s="374">
        <v>-25001</v>
      </c>
      <c r="P94" s="378">
        <v>-26159</v>
      </c>
    </row>
    <row r="95" spans="1:19">
      <c r="A95" s="390"/>
      <c r="B95" s="399" t="s">
        <v>268</v>
      </c>
      <c r="C95" s="374">
        <v>0</v>
      </c>
      <c r="D95" s="378">
        <v>0</v>
      </c>
      <c r="E95" s="374">
        <v>-9218</v>
      </c>
      <c r="F95" s="378">
        <v>-6177</v>
      </c>
      <c r="G95" s="374">
        <v>-3950</v>
      </c>
      <c r="H95" s="378">
        <v>-3864</v>
      </c>
      <c r="I95" s="374">
        <v>-8974</v>
      </c>
      <c r="J95" s="378">
        <v>-9041</v>
      </c>
      <c r="K95" s="374">
        <v>-8720</v>
      </c>
      <c r="L95" s="378">
        <v>-9505</v>
      </c>
      <c r="M95" s="374">
        <v>0</v>
      </c>
      <c r="N95" s="378">
        <v>0</v>
      </c>
      <c r="O95" s="374">
        <v>-30862</v>
      </c>
      <c r="P95" s="378">
        <v>-28587</v>
      </c>
    </row>
    <row r="96" spans="1:19">
      <c r="Q96" s="414"/>
      <c r="R96" s="414"/>
    </row>
    <row r="97" spans="1:20">
      <c r="A97" s="387" t="s">
        <v>301</v>
      </c>
      <c r="B97" s="430"/>
      <c r="C97" s="369">
        <v>0</v>
      </c>
      <c r="D97" s="377">
        <v>0</v>
      </c>
      <c r="E97" s="369">
        <v>21873</v>
      </c>
      <c r="F97" s="377">
        <v>55611</v>
      </c>
      <c r="G97" s="369">
        <v>52620</v>
      </c>
      <c r="H97" s="377">
        <v>77527</v>
      </c>
      <c r="I97" s="369">
        <v>180392</v>
      </c>
      <c r="J97" s="377">
        <v>184120</v>
      </c>
      <c r="K97" s="369">
        <v>77026</v>
      </c>
      <c r="L97" s="377">
        <v>78837</v>
      </c>
      <c r="M97" s="369">
        <v>0</v>
      </c>
      <c r="N97" s="377">
        <v>0</v>
      </c>
      <c r="O97" s="369">
        <v>331911</v>
      </c>
      <c r="P97" s="377">
        <v>396095</v>
      </c>
    </row>
    <row r="98" spans="1:20">
      <c r="Q98" s="414"/>
      <c r="R98" s="414"/>
      <c r="S98" s="414"/>
      <c r="T98" s="414"/>
    </row>
    <row r="99" spans="1:20">
      <c r="A99" s="398"/>
      <c r="B99" s="399" t="s">
        <v>269</v>
      </c>
      <c r="C99" s="374">
        <v>0</v>
      </c>
      <c r="D99" s="378">
        <v>0</v>
      </c>
      <c r="E99" s="374">
        <v>-21646</v>
      </c>
      <c r="F99" s="378">
        <v>-24066</v>
      </c>
      <c r="G99" s="374">
        <v>-4593</v>
      </c>
      <c r="H99" s="378">
        <v>-7301</v>
      </c>
      <c r="I99" s="374">
        <v>-16988</v>
      </c>
      <c r="J99" s="378">
        <v>-16726</v>
      </c>
      <c r="K99" s="374">
        <v>-13292</v>
      </c>
      <c r="L99" s="378">
        <v>-15574</v>
      </c>
      <c r="M99" s="374">
        <v>0</v>
      </c>
      <c r="N99" s="378">
        <v>0</v>
      </c>
      <c r="O99" s="374">
        <v>-56519</v>
      </c>
      <c r="P99" s="378">
        <v>-63667</v>
      </c>
    </row>
    <row r="100" spans="1:20">
      <c r="A100" s="398"/>
      <c r="B100" s="399" t="s">
        <v>270</v>
      </c>
      <c r="C100" s="374">
        <v>0</v>
      </c>
      <c r="D100" s="378">
        <v>0</v>
      </c>
      <c r="E100" s="374">
        <v>0</v>
      </c>
      <c r="F100" s="378">
        <v>0</v>
      </c>
      <c r="G100" s="374">
        <v>0</v>
      </c>
      <c r="H100" s="378">
        <v>0</v>
      </c>
      <c r="I100" s="374">
        <v>0</v>
      </c>
      <c r="J100" s="378">
        <v>0</v>
      </c>
      <c r="K100" s="374">
        <v>0</v>
      </c>
      <c r="L100" s="378">
        <v>0</v>
      </c>
      <c r="M100" s="374">
        <v>0</v>
      </c>
      <c r="N100" s="378">
        <v>0</v>
      </c>
      <c r="O100" s="374">
        <v>0</v>
      </c>
      <c r="P100" s="378">
        <v>0</v>
      </c>
    </row>
    <row r="101" spans="1:20" ht="25.5">
      <c r="A101" s="398"/>
      <c r="B101" s="431" t="s">
        <v>323</v>
      </c>
      <c r="C101" s="374">
        <v>0</v>
      </c>
      <c r="D101" s="378">
        <v>0</v>
      </c>
      <c r="E101" s="374">
        <v>0</v>
      </c>
      <c r="F101" s="378">
        <v>0</v>
      </c>
      <c r="G101" s="374">
        <v>-126</v>
      </c>
      <c r="H101" s="378">
        <v>-135</v>
      </c>
      <c r="I101" s="374">
        <v>28</v>
      </c>
      <c r="J101" s="378">
        <v>-830</v>
      </c>
      <c r="K101" s="374">
        <v>30</v>
      </c>
      <c r="L101" s="378">
        <v>-202</v>
      </c>
      <c r="M101" s="374">
        <v>0</v>
      </c>
      <c r="N101" s="378">
        <v>0</v>
      </c>
      <c r="O101" s="374">
        <v>-68</v>
      </c>
      <c r="P101" s="378">
        <v>-1167</v>
      </c>
    </row>
    <row r="102" spans="1:20">
      <c r="Q102" s="414"/>
      <c r="R102" s="414"/>
      <c r="S102" s="414"/>
      <c r="T102" s="414"/>
    </row>
    <row r="103" spans="1:20">
      <c r="A103" s="387" t="s">
        <v>302</v>
      </c>
      <c r="B103" s="430"/>
      <c r="C103" s="369">
        <v>0</v>
      </c>
      <c r="D103" s="377">
        <v>0</v>
      </c>
      <c r="E103" s="369">
        <v>227</v>
      </c>
      <c r="F103" s="377">
        <v>31545</v>
      </c>
      <c r="G103" s="369">
        <v>47901</v>
      </c>
      <c r="H103" s="377">
        <v>70091</v>
      </c>
      <c r="I103" s="369">
        <v>163432</v>
      </c>
      <c r="J103" s="377">
        <v>166564</v>
      </c>
      <c r="K103" s="369">
        <v>63764</v>
      </c>
      <c r="L103" s="377">
        <v>63061</v>
      </c>
      <c r="M103" s="369">
        <v>0</v>
      </c>
      <c r="N103" s="377">
        <v>0</v>
      </c>
      <c r="O103" s="369">
        <v>275324</v>
      </c>
      <c r="P103" s="377">
        <v>331261</v>
      </c>
    </row>
    <row r="104" spans="1:20">
      <c r="A104" s="424"/>
      <c r="B104" s="432"/>
      <c r="C104" s="432"/>
      <c r="D104" s="432"/>
      <c r="E104" s="432"/>
      <c r="F104" s="432"/>
      <c r="G104" s="432"/>
      <c r="H104" s="432"/>
      <c r="I104" s="432"/>
      <c r="J104" s="432"/>
      <c r="K104" s="432"/>
      <c r="L104" s="432"/>
      <c r="M104" s="432"/>
      <c r="N104" s="432"/>
      <c r="O104" s="432"/>
      <c r="P104" s="432"/>
    </row>
    <row r="105" spans="1:20">
      <c r="A105" s="387" t="s">
        <v>303</v>
      </c>
      <c r="B105" s="430"/>
      <c r="C105" s="369">
        <v>0</v>
      </c>
      <c r="D105" s="377">
        <v>0</v>
      </c>
      <c r="E105" s="369">
        <v>-1125</v>
      </c>
      <c r="F105" s="377">
        <v>5965</v>
      </c>
      <c r="G105" s="369">
        <v>-17729</v>
      </c>
      <c r="H105" s="377">
        <v>18929</v>
      </c>
      <c r="I105" s="369">
        <v>-9053</v>
      </c>
      <c r="J105" s="377">
        <v>-16429</v>
      </c>
      <c r="K105" s="369">
        <v>-45</v>
      </c>
      <c r="L105" s="377">
        <v>2751</v>
      </c>
      <c r="M105" s="369">
        <v>0</v>
      </c>
      <c r="N105" s="377">
        <v>0</v>
      </c>
      <c r="O105" s="369">
        <v>-27952</v>
      </c>
      <c r="P105" s="377">
        <v>11216</v>
      </c>
    </row>
    <row r="106" spans="1:20">
      <c r="A106" s="387"/>
      <c r="B106" s="430" t="s">
        <v>90</v>
      </c>
      <c r="C106" s="369">
        <v>0</v>
      </c>
      <c r="D106" s="377">
        <v>0</v>
      </c>
      <c r="E106" s="369">
        <v>12901</v>
      </c>
      <c r="F106" s="377">
        <v>12316</v>
      </c>
      <c r="G106" s="369">
        <v>2903</v>
      </c>
      <c r="H106" s="377">
        <v>5891</v>
      </c>
      <c r="I106" s="374">
        <v>883</v>
      </c>
      <c r="J106" s="378">
        <v>1451</v>
      </c>
      <c r="K106" s="374">
        <v>228</v>
      </c>
      <c r="L106" s="378">
        <v>1912</v>
      </c>
      <c r="M106" s="374">
        <v>0</v>
      </c>
      <c r="N106" s="378">
        <v>0</v>
      </c>
      <c r="O106" s="374">
        <v>16915</v>
      </c>
      <c r="P106" s="378">
        <v>21570</v>
      </c>
    </row>
    <row r="107" spans="1:20">
      <c r="A107" s="398"/>
      <c r="B107" s="416" t="s">
        <v>224</v>
      </c>
      <c r="C107" s="374">
        <v>0</v>
      </c>
      <c r="D107" s="378"/>
      <c r="E107" s="374">
        <v>7969</v>
      </c>
      <c r="F107" s="378">
        <v>8809</v>
      </c>
      <c r="G107" s="374">
        <v>598</v>
      </c>
      <c r="H107" s="378">
        <v>1292</v>
      </c>
      <c r="I107" s="374">
        <v>589</v>
      </c>
      <c r="J107" s="378">
        <v>1048</v>
      </c>
      <c r="K107" s="374">
        <v>74</v>
      </c>
      <c r="L107" s="378">
        <v>1315</v>
      </c>
      <c r="M107" s="374">
        <v>0</v>
      </c>
      <c r="N107" s="378">
        <v>0</v>
      </c>
      <c r="O107" s="374">
        <v>9230</v>
      </c>
      <c r="P107" s="378">
        <v>12464</v>
      </c>
    </row>
    <row r="108" spans="1:20">
      <c r="A108" s="398"/>
      <c r="B108" s="416" t="s">
        <v>271</v>
      </c>
      <c r="C108" s="374">
        <v>0</v>
      </c>
      <c r="D108" s="378">
        <v>0</v>
      </c>
      <c r="E108" s="374">
        <v>4932</v>
      </c>
      <c r="F108" s="378">
        <v>3507</v>
      </c>
      <c r="G108" s="374">
        <v>2305</v>
      </c>
      <c r="H108" s="378">
        <v>4599</v>
      </c>
      <c r="I108" s="374">
        <v>294</v>
      </c>
      <c r="J108" s="378">
        <v>403</v>
      </c>
      <c r="K108" s="374">
        <v>154</v>
      </c>
      <c r="L108" s="378">
        <v>597</v>
      </c>
      <c r="M108" s="374">
        <v>0</v>
      </c>
      <c r="N108" s="378">
        <v>0</v>
      </c>
      <c r="O108" s="374">
        <v>7685</v>
      </c>
      <c r="P108" s="378">
        <v>9106</v>
      </c>
    </row>
    <row r="109" spans="1:20">
      <c r="A109" s="387"/>
      <c r="B109" s="402" t="s">
        <v>110</v>
      </c>
      <c r="C109" s="369">
        <v>0</v>
      </c>
      <c r="D109" s="377">
        <v>0</v>
      </c>
      <c r="E109" s="369">
        <v>-1759</v>
      </c>
      <c r="F109" s="377">
        <v>-2395</v>
      </c>
      <c r="G109" s="369">
        <v>-16243</v>
      </c>
      <c r="H109" s="377">
        <v>-8891</v>
      </c>
      <c r="I109" s="369">
        <v>-9215</v>
      </c>
      <c r="J109" s="377">
        <v>-15850</v>
      </c>
      <c r="K109" s="369">
        <v>-914</v>
      </c>
      <c r="L109" s="377">
        <v>-1406</v>
      </c>
      <c r="M109" s="369">
        <v>0</v>
      </c>
      <c r="N109" s="377">
        <v>0</v>
      </c>
      <c r="O109" s="369">
        <v>-28131</v>
      </c>
      <c r="P109" s="377">
        <v>-28542</v>
      </c>
    </row>
    <row r="110" spans="1:20">
      <c r="A110" s="398"/>
      <c r="B110" s="416" t="s">
        <v>272</v>
      </c>
      <c r="C110" s="374">
        <v>0</v>
      </c>
      <c r="D110" s="378"/>
      <c r="E110" s="374">
        <v>-20</v>
      </c>
      <c r="F110" s="378">
        <v>-42</v>
      </c>
      <c r="G110" s="374">
        <v>0</v>
      </c>
      <c r="H110" s="378">
        <v>-579</v>
      </c>
      <c r="I110" s="374">
        <v>-469</v>
      </c>
      <c r="J110" s="378">
        <v>0</v>
      </c>
      <c r="K110" s="374">
        <v>-151</v>
      </c>
      <c r="L110" s="378">
        <v>0</v>
      </c>
      <c r="M110" s="374">
        <v>0</v>
      </c>
      <c r="N110" s="378">
        <v>0</v>
      </c>
      <c r="O110" s="374">
        <v>-640</v>
      </c>
      <c r="P110" s="378">
        <v>-621</v>
      </c>
    </row>
    <row r="111" spans="1:20">
      <c r="A111" s="398"/>
      <c r="B111" s="416" t="s">
        <v>273</v>
      </c>
      <c r="C111" s="374">
        <v>0</v>
      </c>
      <c r="D111" s="378"/>
      <c r="E111" s="374">
        <v>0</v>
      </c>
      <c r="F111" s="378">
        <v>0</v>
      </c>
      <c r="G111" s="374">
        <v>-4796</v>
      </c>
      <c r="H111" s="378">
        <v>-4810</v>
      </c>
      <c r="I111" s="374">
        <v>-9541</v>
      </c>
      <c r="J111" s="378">
        <v>-16607</v>
      </c>
      <c r="K111" s="374">
        <v>-271</v>
      </c>
      <c r="L111" s="378">
        <v>-425</v>
      </c>
      <c r="M111" s="374">
        <v>0</v>
      </c>
      <c r="N111" s="378">
        <v>0</v>
      </c>
      <c r="O111" s="374">
        <v>-14608</v>
      </c>
      <c r="P111" s="378">
        <v>-21842</v>
      </c>
    </row>
    <row r="112" spans="1:20">
      <c r="A112" s="398"/>
      <c r="B112" s="416" t="s">
        <v>129</v>
      </c>
      <c r="C112" s="374">
        <v>0</v>
      </c>
      <c r="D112" s="378">
        <v>0</v>
      </c>
      <c r="E112" s="374">
        <v>-1739</v>
      </c>
      <c r="F112" s="378">
        <v>-2353</v>
      </c>
      <c r="G112" s="374">
        <v>-11447</v>
      </c>
      <c r="H112" s="378">
        <v>-3502</v>
      </c>
      <c r="I112" s="374">
        <v>795</v>
      </c>
      <c r="J112" s="378">
        <v>757</v>
      </c>
      <c r="K112" s="374">
        <v>-492</v>
      </c>
      <c r="L112" s="378">
        <v>-981</v>
      </c>
      <c r="M112" s="374">
        <v>0</v>
      </c>
      <c r="N112" s="378">
        <v>0</v>
      </c>
      <c r="O112" s="374">
        <v>-12883</v>
      </c>
      <c r="P112" s="378">
        <v>-6079</v>
      </c>
    </row>
    <row r="113" spans="1:19">
      <c r="A113" s="398"/>
      <c r="B113" s="399" t="s">
        <v>274</v>
      </c>
      <c r="C113" s="374">
        <v>0</v>
      </c>
      <c r="D113" s="378">
        <v>0</v>
      </c>
      <c r="E113" s="374">
        <v>-34766</v>
      </c>
      <c r="F113" s="378">
        <v>-18761</v>
      </c>
      <c r="G113" s="374">
        <v>0</v>
      </c>
      <c r="H113" s="378">
        <v>0</v>
      </c>
      <c r="I113" s="374">
        <v>0</v>
      </c>
      <c r="J113" s="378">
        <v>0</v>
      </c>
      <c r="K113" s="374">
        <v>0</v>
      </c>
      <c r="L113" s="378">
        <v>0</v>
      </c>
      <c r="M113" s="374">
        <v>0</v>
      </c>
      <c r="N113" s="378">
        <v>0</v>
      </c>
      <c r="O113" s="374">
        <v>-34766</v>
      </c>
      <c r="P113" s="378">
        <v>-18761</v>
      </c>
    </row>
    <row r="114" spans="1:19">
      <c r="A114" s="390"/>
      <c r="B114" s="602" t="s">
        <v>275</v>
      </c>
      <c r="C114" s="374">
        <v>0</v>
      </c>
      <c r="D114" s="378">
        <v>0</v>
      </c>
      <c r="E114" s="374">
        <v>22499</v>
      </c>
      <c r="F114" s="378">
        <v>14805</v>
      </c>
      <c r="G114" s="374">
        <v>-4389</v>
      </c>
      <c r="H114" s="378">
        <v>21929</v>
      </c>
      <c r="I114" s="374">
        <v>-721</v>
      </c>
      <c r="J114" s="378">
        <v>-2030</v>
      </c>
      <c r="K114" s="374">
        <v>641</v>
      </c>
      <c r="L114" s="378">
        <v>2245</v>
      </c>
      <c r="M114" s="374">
        <v>0</v>
      </c>
      <c r="N114" s="378">
        <v>0</v>
      </c>
      <c r="O114" s="374">
        <v>18030</v>
      </c>
      <c r="P114" s="378">
        <v>36949</v>
      </c>
    </row>
    <row r="115" spans="1:19">
      <c r="Q115" s="414"/>
      <c r="R115" s="414"/>
      <c r="S115" s="414"/>
    </row>
    <row r="116" spans="1:19" ht="25.5">
      <c r="A116" s="426"/>
      <c r="B116" s="399" t="s">
        <v>276</v>
      </c>
      <c r="C116" s="374">
        <v>0</v>
      </c>
      <c r="D116" s="378">
        <v>0</v>
      </c>
      <c r="E116" s="374">
        <v>0</v>
      </c>
      <c r="F116" s="378">
        <v>0</v>
      </c>
      <c r="G116" s="374">
        <v>0</v>
      </c>
      <c r="H116" s="378">
        <v>0</v>
      </c>
      <c r="I116" s="374">
        <v>0</v>
      </c>
      <c r="J116" s="378">
        <v>0</v>
      </c>
      <c r="K116" s="374">
        <v>0</v>
      </c>
      <c r="L116" s="378">
        <v>0</v>
      </c>
      <c r="M116" s="374">
        <v>0</v>
      </c>
      <c r="N116" s="378">
        <v>0</v>
      </c>
      <c r="O116" s="374">
        <v>0</v>
      </c>
      <c r="P116" s="378">
        <v>0</v>
      </c>
    </row>
    <row r="117" spans="1:19">
      <c r="A117" s="387"/>
      <c r="B117" s="430" t="s">
        <v>277</v>
      </c>
      <c r="C117" s="369">
        <v>0</v>
      </c>
      <c r="D117" s="377">
        <v>0</v>
      </c>
      <c r="E117" s="369">
        <v>0</v>
      </c>
      <c r="F117" s="377">
        <v>0</v>
      </c>
      <c r="G117" s="369">
        <v>0</v>
      </c>
      <c r="H117" s="377">
        <v>0</v>
      </c>
      <c r="I117" s="369">
        <v>0</v>
      </c>
      <c r="J117" s="377">
        <v>6</v>
      </c>
      <c r="K117" s="369">
        <v>0</v>
      </c>
      <c r="L117" s="377">
        <v>0</v>
      </c>
      <c r="M117" s="369">
        <v>0</v>
      </c>
      <c r="N117" s="377">
        <v>0</v>
      </c>
      <c r="O117" s="369">
        <v>0</v>
      </c>
      <c r="P117" s="377">
        <v>6</v>
      </c>
    </row>
    <row r="118" spans="1:19">
      <c r="A118" s="387"/>
      <c r="B118" s="416" t="s">
        <v>278</v>
      </c>
      <c r="C118" s="374">
        <v>0</v>
      </c>
      <c r="D118" s="378"/>
      <c r="E118" s="374">
        <v>0</v>
      </c>
      <c r="F118" s="378">
        <v>0</v>
      </c>
      <c r="G118" s="374">
        <v>0</v>
      </c>
      <c r="H118" s="378">
        <v>0</v>
      </c>
      <c r="I118" s="374">
        <v>0</v>
      </c>
      <c r="J118" s="378">
        <v>0</v>
      </c>
      <c r="K118" s="374">
        <v>0</v>
      </c>
      <c r="L118" s="378">
        <v>0</v>
      </c>
      <c r="M118" s="374">
        <v>0</v>
      </c>
      <c r="N118" s="378">
        <v>0</v>
      </c>
      <c r="O118" s="374">
        <v>0</v>
      </c>
      <c r="P118" s="378">
        <v>0</v>
      </c>
    </row>
    <row r="119" spans="1:19">
      <c r="A119" s="387"/>
      <c r="B119" s="416" t="s">
        <v>279</v>
      </c>
      <c r="C119" s="374">
        <v>0</v>
      </c>
      <c r="D119" s="378">
        <v>0</v>
      </c>
      <c r="E119" s="374">
        <v>0</v>
      </c>
      <c r="F119" s="378">
        <v>0</v>
      </c>
      <c r="G119" s="374">
        <v>0</v>
      </c>
      <c r="H119" s="378">
        <v>0</v>
      </c>
      <c r="I119" s="374">
        <v>0</v>
      </c>
      <c r="J119" s="378">
        <v>6</v>
      </c>
      <c r="K119" s="374">
        <v>0</v>
      </c>
      <c r="L119" s="378">
        <v>0</v>
      </c>
      <c r="M119" s="374">
        <v>0</v>
      </c>
      <c r="N119" s="378">
        <v>0</v>
      </c>
      <c r="O119" s="374">
        <v>0</v>
      </c>
      <c r="P119" s="378">
        <v>6</v>
      </c>
    </row>
    <row r="120" spans="1:19">
      <c r="Q120" s="414"/>
      <c r="R120" s="414"/>
    </row>
    <row r="121" spans="1:19">
      <c r="A121" s="387" t="s">
        <v>310</v>
      </c>
      <c r="B121" s="430"/>
      <c r="C121" s="369">
        <v>0</v>
      </c>
      <c r="D121" s="377">
        <v>0</v>
      </c>
      <c r="E121" s="369">
        <v>-898</v>
      </c>
      <c r="F121" s="377">
        <v>37510</v>
      </c>
      <c r="G121" s="369">
        <v>30172</v>
      </c>
      <c r="H121" s="377">
        <v>89020</v>
      </c>
      <c r="I121" s="369">
        <v>154379</v>
      </c>
      <c r="J121" s="377">
        <v>150141</v>
      </c>
      <c r="K121" s="369">
        <v>63719</v>
      </c>
      <c r="L121" s="377">
        <v>65812</v>
      </c>
      <c r="M121" s="369">
        <v>0</v>
      </c>
      <c r="N121" s="377">
        <v>0</v>
      </c>
      <c r="O121" s="369">
        <v>247372</v>
      </c>
      <c r="P121" s="377">
        <v>342483</v>
      </c>
    </row>
    <row r="122" spans="1:19">
      <c r="Q122" s="414"/>
      <c r="R122" s="414"/>
    </row>
    <row r="123" spans="1:19">
      <c r="A123" s="398"/>
      <c r="B123" s="399" t="s">
        <v>280</v>
      </c>
      <c r="C123" s="374">
        <v>0</v>
      </c>
      <c r="D123" s="378">
        <v>0</v>
      </c>
      <c r="E123" s="374">
        <v>3628</v>
      </c>
      <c r="F123" s="378">
        <v>-26892</v>
      </c>
      <c r="G123" s="374">
        <v>-10981</v>
      </c>
      <c r="H123" s="378">
        <v>-30382</v>
      </c>
      <c r="I123" s="374">
        <v>-43913</v>
      </c>
      <c r="J123" s="378">
        <v>-47643</v>
      </c>
      <c r="K123" s="374">
        <v>-19880</v>
      </c>
      <c r="L123" s="378">
        <v>-7875</v>
      </c>
      <c r="M123" s="374">
        <v>0</v>
      </c>
      <c r="N123" s="378">
        <v>0</v>
      </c>
      <c r="O123" s="374">
        <v>-71146</v>
      </c>
      <c r="P123" s="378">
        <v>-112792</v>
      </c>
    </row>
    <row r="124" spans="1:19">
      <c r="Q124" s="414"/>
      <c r="R124" s="414"/>
    </row>
    <row r="125" spans="1:19">
      <c r="A125" s="387" t="s">
        <v>305</v>
      </c>
      <c r="B125" s="430"/>
      <c r="C125" s="369">
        <v>0</v>
      </c>
      <c r="D125" s="377">
        <v>0</v>
      </c>
      <c r="E125" s="369">
        <v>2730</v>
      </c>
      <c r="F125" s="377">
        <v>10618</v>
      </c>
      <c r="G125" s="369">
        <v>19191</v>
      </c>
      <c r="H125" s="377">
        <v>58638</v>
      </c>
      <c r="I125" s="369">
        <v>110466</v>
      </c>
      <c r="J125" s="377">
        <v>102498</v>
      </c>
      <c r="K125" s="369">
        <v>43839</v>
      </c>
      <c r="L125" s="377">
        <v>57937</v>
      </c>
      <c r="M125" s="369">
        <v>0</v>
      </c>
      <c r="N125" s="377">
        <v>0</v>
      </c>
      <c r="O125" s="369">
        <v>176226</v>
      </c>
      <c r="P125" s="377">
        <v>229691</v>
      </c>
    </row>
    <row r="126" spans="1:19">
      <c r="A126" s="398"/>
      <c r="B126" s="399" t="s">
        <v>281</v>
      </c>
      <c r="C126" s="374">
        <v>0</v>
      </c>
      <c r="D126" s="378">
        <v>0</v>
      </c>
      <c r="E126" s="374">
        <v>0</v>
      </c>
      <c r="F126" s="378">
        <v>0</v>
      </c>
      <c r="G126" s="374">
        <v>0</v>
      </c>
      <c r="H126" s="378">
        <v>0</v>
      </c>
      <c r="I126" s="374">
        <v>0</v>
      </c>
      <c r="J126" s="378">
        <v>0</v>
      </c>
      <c r="K126" s="374">
        <v>0</v>
      </c>
      <c r="L126" s="378">
        <v>0</v>
      </c>
      <c r="M126" s="374">
        <v>0</v>
      </c>
      <c r="N126" s="378">
        <v>0</v>
      </c>
      <c r="O126" s="374">
        <v>0</v>
      </c>
      <c r="P126" s="378">
        <v>0</v>
      </c>
    </row>
    <row r="127" spans="1:19">
      <c r="A127" s="417" t="s">
        <v>89</v>
      </c>
      <c r="B127" s="391"/>
      <c r="C127" s="369">
        <v>0</v>
      </c>
      <c r="D127" s="377">
        <v>0</v>
      </c>
      <c r="E127" s="369">
        <v>2730</v>
      </c>
      <c r="F127" s="377">
        <v>10618</v>
      </c>
      <c r="G127" s="369">
        <v>19191</v>
      </c>
      <c r="H127" s="377">
        <v>58638</v>
      </c>
      <c r="I127" s="369">
        <v>110466</v>
      </c>
      <c r="J127" s="377">
        <v>102498</v>
      </c>
      <c r="K127" s="369">
        <v>43839</v>
      </c>
      <c r="L127" s="377">
        <v>57937</v>
      </c>
      <c r="M127" s="369">
        <v>0</v>
      </c>
      <c r="N127" s="377">
        <v>0</v>
      </c>
      <c r="O127" s="369">
        <v>176226</v>
      </c>
      <c r="P127" s="377">
        <v>229691</v>
      </c>
    </row>
    <row r="128" spans="1:19">
      <c r="E128" s="433"/>
      <c r="F128" s="433"/>
    </row>
    <row r="129" spans="1:16">
      <c r="C129" s="433"/>
      <c r="D129" s="433"/>
    </row>
    <row r="130" spans="1:16">
      <c r="C130" s="433"/>
      <c r="D130" s="433"/>
    </row>
    <row r="131" spans="1:16">
      <c r="O131" s="376"/>
      <c r="P131" s="376"/>
    </row>
    <row r="132" spans="1:16">
      <c r="C132" s="132"/>
      <c r="O132" s="376"/>
      <c r="P132" s="376"/>
    </row>
    <row r="133" spans="1:16">
      <c r="A133" s="676" t="s">
        <v>74</v>
      </c>
      <c r="B133" s="677"/>
      <c r="C133" s="678" t="s">
        <v>20</v>
      </c>
      <c r="D133" s="679"/>
      <c r="E133" s="678" t="s">
        <v>10</v>
      </c>
      <c r="F133" s="679"/>
      <c r="G133" s="678" t="s">
        <v>47</v>
      </c>
      <c r="H133" s="679"/>
      <c r="I133" s="678" t="s">
        <v>14</v>
      </c>
      <c r="J133" s="679"/>
      <c r="K133" s="678" t="s">
        <v>48</v>
      </c>
      <c r="L133" s="679"/>
      <c r="M133" s="678" t="s">
        <v>312</v>
      </c>
      <c r="N133" s="679"/>
      <c r="O133" s="678" t="s">
        <v>17</v>
      </c>
      <c r="P133" s="679"/>
    </row>
    <row r="134" spans="1:16">
      <c r="A134" s="672" t="s">
        <v>306</v>
      </c>
      <c r="B134" s="673"/>
      <c r="C134" s="411" t="s">
        <v>438</v>
      </c>
      <c r="D134" s="412" t="s">
        <v>439</v>
      </c>
      <c r="E134" s="411" t="s">
        <v>438</v>
      </c>
      <c r="F134" s="412" t="s">
        <v>439</v>
      </c>
      <c r="G134" s="411" t="s">
        <v>438</v>
      </c>
      <c r="H134" s="412" t="s">
        <v>439</v>
      </c>
      <c r="I134" s="411" t="s">
        <v>438</v>
      </c>
      <c r="J134" s="412" t="s">
        <v>439</v>
      </c>
      <c r="K134" s="411" t="s">
        <v>438</v>
      </c>
      <c r="L134" s="412" t="s">
        <v>439</v>
      </c>
      <c r="M134" s="411" t="s">
        <v>438</v>
      </c>
      <c r="N134" s="412" t="s">
        <v>439</v>
      </c>
      <c r="O134" s="411" t="s">
        <v>438</v>
      </c>
      <c r="P134" s="412" t="s">
        <v>439</v>
      </c>
    </row>
    <row r="135" spans="1:16">
      <c r="A135" s="674"/>
      <c r="B135" s="675"/>
      <c r="C135" s="385" t="s">
        <v>400</v>
      </c>
      <c r="D135" s="386" t="s">
        <v>400</v>
      </c>
      <c r="E135" s="385" t="s">
        <v>400</v>
      </c>
      <c r="F135" s="386" t="s">
        <v>400</v>
      </c>
      <c r="G135" s="385" t="s">
        <v>400</v>
      </c>
      <c r="H135" s="386" t="s">
        <v>400</v>
      </c>
      <c r="I135" s="385" t="s">
        <v>400</v>
      </c>
      <c r="J135" s="386" t="s">
        <v>400</v>
      </c>
      <c r="K135" s="385" t="s">
        <v>400</v>
      </c>
      <c r="L135" s="386" t="s">
        <v>400</v>
      </c>
      <c r="M135" s="385" t="s">
        <v>400</v>
      </c>
      <c r="N135" s="386" t="s">
        <v>400</v>
      </c>
      <c r="O135" s="385" t="s">
        <v>400</v>
      </c>
      <c r="P135" s="386" t="s">
        <v>400</v>
      </c>
    </row>
    <row r="136" spans="1:16">
      <c r="L136" s="395"/>
    </row>
    <row r="137" spans="1:16">
      <c r="A137" s="387"/>
      <c r="B137" s="416" t="s">
        <v>283</v>
      </c>
      <c r="C137" s="406">
        <v>0</v>
      </c>
      <c r="D137" s="407">
        <v>0</v>
      </c>
      <c r="E137" s="374">
        <v>12312</v>
      </c>
      <c r="F137" s="378">
        <v>32339</v>
      </c>
      <c r="G137" s="374">
        <v>28916</v>
      </c>
      <c r="H137" s="378">
        <v>-17464</v>
      </c>
      <c r="I137" s="374">
        <v>135052</v>
      </c>
      <c r="J137" s="378">
        <v>180299</v>
      </c>
      <c r="K137" s="374">
        <v>56865</v>
      </c>
      <c r="L137" s="378">
        <v>56319</v>
      </c>
      <c r="M137" s="406">
        <v>0</v>
      </c>
      <c r="N137" s="407">
        <v>0</v>
      </c>
      <c r="O137" s="374">
        <v>233145</v>
      </c>
      <c r="P137" s="395">
        <v>251493</v>
      </c>
    </row>
    <row r="138" spans="1:16">
      <c r="A138" s="387"/>
      <c r="B138" s="416" t="s">
        <v>284</v>
      </c>
      <c r="C138" s="406">
        <v>0</v>
      </c>
      <c r="D138" s="407">
        <v>0</v>
      </c>
      <c r="E138" s="374">
        <v>11164</v>
      </c>
      <c r="F138" s="378">
        <v>2038</v>
      </c>
      <c r="G138" s="374">
        <v>-6488</v>
      </c>
      <c r="H138" s="378">
        <v>-3485</v>
      </c>
      <c r="I138" s="374">
        <v>-25390</v>
      </c>
      <c r="J138" s="378">
        <v>-134</v>
      </c>
      <c r="K138" s="374">
        <v>-26316</v>
      </c>
      <c r="L138" s="378">
        <v>-61813</v>
      </c>
      <c r="M138" s="406">
        <v>0</v>
      </c>
      <c r="N138" s="407">
        <v>0</v>
      </c>
      <c r="O138" s="374">
        <v>-47030</v>
      </c>
      <c r="P138" s="395">
        <v>-63394</v>
      </c>
    </row>
    <row r="139" spans="1:16">
      <c r="A139" s="387"/>
      <c r="B139" s="416" t="s">
        <v>285</v>
      </c>
      <c r="C139" s="406">
        <v>0</v>
      </c>
      <c r="D139" s="407">
        <v>0</v>
      </c>
      <c r="E139" s="374">
        <v>-1885</v>
      </c>
      <c r="F139" s="378">
        <v>-2027</v>
      </c>
      <c r="G139" s="374">
        <v>9066</v>
      </c>
      <c r="H139" s="378">
        <v>-612</v>
      </c>
      <c r="I139" s="374">
        <v>-209761</v>
      </c>
      <c r="J139" s="378">
        <v>-86452</v>
      </c>
      <c r="K139" s="374">
        <v>-4035</v>
      </c>
      <c r="L139" s="378">
        <v>-5712</v>
      </c>
      <c r="M139" s="406">
        <v>0</v>
      </c>
      <c r="N139" s="407">
        <v>0</v>
      </c>
      <c r="O139" s="374">
        <v>-206615</v>
      </c>
      <c r="P139" s="395">
        <v>-94803</v>
      </c>
    </row>
    <row r="147" spans="3:11">
      <c r="C147" s="376">
        <v>0</v>
      </c>
      <c r="D147" s="376">
        <v>0</v>
      </c>
      <c r="E147" s="376"/>
      <c r="F147" s="376"/>
      <c r="G147" s="376"/>
      <c r="H147" s="376"/>
      <c r="I147" s="376"/>
      <c r="J147" s="376"/>
      <c r="K147" s="376"/>
    </row>
  </sheetData>
  <mergeCells count="41">
    <mergeCell ref="C74:P74"/>
    <mergeCell ref="A76:B77"/>
    <mergeCell ref="O75:P75"/>
    <mergeCell ref="M75:N75"/>
    <mergeCell ref="K75:L75"/>
    <mergeCell ref="I75:J75"/>
    <mergeCell ref="G75:H75"/>
    <mergeCell ref="C75:D75"/>
    <mergeCell ref="A4:B5"/>
    <mergeCell ref="A34:B34"/>
    <mergeCell ref="A2:B2"/>
    <mergeCell ref="C2:P2"/>
    <mergeCell ref="A3:B3"/>
    <mergeCell ref="C3:D3"/>
    <mergeCell ref="E3:F3"/>
    <mergeCell ref="G3:H3"/>
    <mergeCell ref="I3:J3"/>
    <mergeCell ref="M3:N3"/>
    <mergeCell ref="K3:L3"/>
    <mergeCell ref="O3:P3"/>
    <mergeCell ref="K35:L35"/>
    <mergeCell ref="A134:B135"/>
    <mergeCell ref="C34:P34"/>
    <mergeCell ref="A35:B35"/>
    <mergeCell ref="C35:D35"/>
    <mergeCell ref="E35:F35"/>
    <mergeCell ref="I35:J35"/>
    <mergeCell ref="M35:N35"/>
    <mergeCell ref="G35:H35"/>
    <mergeCell ref="A36:B37"/>
    <mergeCell ref="A75:B75"/>
    <mergeCell ref="O35:P35"/>
    <mergeCell ref="A133:B133"/>
    <mergeCell ref="C133:D133"/>
    <mergeCell ref="E133:F133"/>
    <mergeCell ref="G133:H133"/>
    <mergeCell ref="O133:P133"/>
    <mergeCell ref="I133:J133"/>
    <mergeCell ref="M133:N133"/>
    <mergeCell ref="K133:L133"/>
    <mergeCell ref="E75:F7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4"/>
  <sheetViews>
    <sheetView workbookViewId="0"/>
  </sheetViews>
  <sheetFormatPr baseColWidth="10" defaultRowHeight="12.75"/>
  <cols>
    <col min="1" max="1" width="6" style="393" customWidth="1"/>
    <col min="2" max="2" width="70.140625" style="393" customWidth="1"/>
    <col min="3" max="16" width="14.85546875" style="393" customWidth="1"/>
    <col min="17" max="18" width="11.42578125" style="131"/>
    <col min="19" max="19" width="13.28515625" style="131" customWidth="1"/>
    <col min="20" max="20" width="13.42578125" style="131" customWidth="1"/>
    <col min="21" max="21" width="12.5703125" style="131" customWidth="1"/>
    <col min="22" max="16384" width="11.42578125" style="131"/>
  </cols>
  <sheetData>
    <row r="1" spans="1:16">
      <c r="A1" s="131"/>
      <c r="B1" s="273"/>
    </row>
    <row r="2" spans="1:16">
      <c r="A2" s="700" t="s">
        <v>145</v>
      </c>
      <c r="B2" s="701"/>
      <c r="C2" s="709" t="s">
        <v>46</v>
      </c>
      <c r="D2" s="710"/>
      <c r="E2" s="710"/>
      <c r="F2" s="710"/>
      <c r="G2" s="710"/>
      <c r="H2" s="710"/>
      <c r="I2" s="710"/>
      <c r="J2" s="710"/>
      <c r="K2" s="710"/>
      <c r="L2" s="710"/>
      <c r="M2" s="710"/>
      <c r="N2" s="710"/>
      <c r="O2" s="710"/>
      <c r="P2" s="711"/>
    </row>
    <row r="3" spans="1:16">
      <c r="A3" s="676" t="s">
        <v>74</v>
      </c>
      <c r="B3" s="677"/>
      <c r="C3" s="678" t="s">
        <v>20</v>
      </c>
      <c r="D3" s="679"/>
      <c r="E3" s="678" t="s">
        <v>10</v>
      </c>
      <c r="F3" s="679"/>
      <c r="G3" s="678" t="s">
        <v>47</v>
      </c>
      <c r="H3" s="679"/>
      <c r="I3" s="678" t="s">
        <v>14</v>
      </c>
      <c r="J3" s="679"/>
      <c r="K3" s="678" t="s">
        <v>48</v>
      </c>
      <c r="L3" s="679"/>
      <c r="M3" s="678" t="s">
        <v>312</v>
      </c>
      <c r="N3" s="679"/>
      <c r="O3" s="678" t="s">
        <v>17</v>
      </c>
      <c r="P3" s="679"/>
    </row>
    <row r="4" spans="1:16">
      <c r="A4" s="712" t="s">
        <v>286</v>
      </c>
      <c r="B4" s="713"/>
      <c r="C4" s="411" t="s">
        <v>438</v>
      </c>
      <c r="D4" s="412" t="s">
        <v>428</v>
      </c>
      <c r="E4" s="411" t="s">
        <v>438</v>
      </c>
      <c r="F4" s="412" t="s">
        <v>428</v>
      </c>
      <c r="G4" s="411" t="s">
        <v>438</v>
      </c>
      <c r="H4" s="412" t="s">
        <v>428</v>
      </c>
      <c r="I4" s="411" t="s">
        <v>438</v>
      </c>
      <c r="J4" s="412" t="s">
        <v>428</v>
      </c>
      <c r="K4" s="411" t="s">
        <v>438</v>
      </c>
      <c r="L4" s="412" t="s">
        <v>428</v>
      </c>
      <c r="M4" s="411" t="s">
        <v>438</v>
      </c>
      <c r="N4" s="412" t="s">
        <v>428</v>
      </c>
      <c r="O4" s="411" t="s">
        <v>438</v>
      </c>
      <c r="P4" s="412" t="s">
        <v>428</v>
      </c>
    </row>
    <row r="5" spans="1:16">
      <c r="A5" s="714"/>
      <c r="B5" s="715"/>
      <c r="C5" s="385" t="s">
        <v>400</v>
      </c>
      <c r="D5" s="386" t="s">
        <v>400</v>
      </c>
      <c r="E5" s="385" t="s">
        <v>400</v>
      </c>
      <c r="F5" s="386" t="s">
        <v>400</v>
      </c>
      <c r="G5" s="385" t="s">
        <v>400</v>
      </c>
      <c r="H5" s="386" t="s">
        <v>400</v>
      </c>
      <c r="I5" s="385" t="s">
        <v>400</v>
      </c>
      <c r="J5" s="386" t="s">
        <v>400</v>
      </c>
      <c r="K5" s="385" t="s">
        <v>400</v>
      </c>
      <c r="L5" s="386" t="s">
        <v>400</v>
      </c>
      <c r="M5" s="385" t="s">
        <v>400</v>
      </c>
      <c r="N5" s="386" t="s">
        <v>400</v>
      </c>
      <c r="O5" s="385" t="s">
        <v>400</v>
      </c>
      <c r="P5" s="386" t="s">
        <v>400</v>
      </c>
    </row>
    <row r="6" spans="1:16" s="126" customFormat="1">
      <c r="A6" s="387" t="s">
        <v>287</v>
      </c>
      <c r="B6" s="388"/>
      <c r="C6" s="556">
        <v>0</v>
      </c>
      <c r="D6" s="557">
        <v>0</v>
      </c>
      <c r="E6" s="556">
        <v>255431</v>
      </c>
      <c r="F6" s="557">
        <v>274170</v>
      </c>
      <c r="G6" s="556">
        <v>3206451</v>
      </c>
      <c r="H6" s="557">
        <v>3356268</v>
      </c>
      <c r="I6" s="556">
        <v>458323</v>
      </c>
      <c r="J6" s="557">
        <v>499983</v>
      </c>
      <c r="K6" s="556">
        <v>186452</v>
      </c>
      <c r="L6" s="557">
        <v>191178</v>
      </c>
      <c r="M6" s="556">
        <v>-62</v>
      </c>
      <c r="N6" s="557">
        <v>-48</v>
      </c>
      <c r="O6" s="556">
        <v>4106595</v>
      </c>
      <c r="P6" s="563">
        <v>4321551</v>
      </c>
    </row>
    <row r="7" spans="1:16">
      <c r="A7" s="390"/>
      <c r="B7" s="391" t="s">
        <v>224</v>
      </c>
      <c r="C7" s="554">
        <v>0</v>
      </c>
      <c r="D7" s="555">
        <v>0</v>
      </c>
      <c r="E7" s="554">
        <v>7529</v>
      </c>
      <c r="F7" s="555">
        <v>8016</v>
      </c>
      <c r="G7" s="554">
        <v>285977</v>
      </c>
      <c r="H7" s="555">
        <v>557280</v>
      </c>
      <c r="I7" s="554">
        <v>119931</v>
      </c>
      <c r="J7" s="555">
        <v>141721</v>
      </c>
      <c r="K7" s="554">
        <v>41091</v>
      </c>
      <c r="L7" s="555">
        <v>41228</v>
      </c>
      <c r="M7" s="554">
        <v>0</v>
      </c>
      <c r="N7" s="555">
        <v>0</v>
      </c>
      <c r="O7" s="556">
        <v>454528</v>
      </c>
      <c r="P7" s="563">
        <v>748245</v>
      </c>
    </row>
    <row r="8" spans="1:16">
      <c r="A8" s="390"/>
      <c r="B8" s="391" t="s">
        <v>225</v>
      </c>
      <c r="C8" s="554">
        <v>0</v>
      </c>
      <c r="D8" s="555">
        <v>0</v>
      </c>
      <c r="E8" s="554">
        <v>42007</v>
      </c>
      <c r="F8" s="555">
        <v>23383</v>
      </c>
      <c r="G8" s="554">
        <v>77463</v>
      </c>
      <c r="H8" s="555">
        <v>128089</v>
      </c>
      <c r="I8" s="554">
        <v>224</v>
      </c>
      <c r="J8" s="555">
        <v>274</v>
      </c>
      <c r="K8" s="554">
        <v>0</v>
      </c>
      <c r="L8" s="555">
        <v>0</v>
      </c>
      <c r="M8" s="554">
        <v>0</v>
      </c>
      <c r="N8" s="555">
        <v>0</v>
      </c>
      <c r="O8" s="556">
        <v>119694</v>
      </c>
      <c r="P8" s="563">
        <v>151746</v>
      </c>
    </row>
    <row r="9" spans="1:16">
      <c r="A9" s="390"/>
      <c r="B9" s="391" t="s">
        <v>226</v>
      </c>
      <c r="C9" s="554">
        <v>0</v>
      </c>
      <c r="D9" s="555">
        <v>0</v>
      </c>
      <c r="E9" s="554">
        <v>15942</v>
      </c>
      <c r="F9" s="555">
        <v>29464</v>
      </c>
      <c r="G9" s="554">
        <v>503432</v>
      </c>
      <c r="H9" s="555">
        <v>374088</v>
      </c>
      <c r="I9" s="554">
        <v>18881</v>
      </c>
      <c r="J9" s="555">
        <v>18191</v>
      </c>
      <c r="K9" s="554">
        <v>8396</v>
      </c>
      <c r="L9" s="555">
        <v>9057</v>
      </c>
      <c r="M9" s="554">
        <v>0</v>
      </c>
      <c r="N9" s="555">
        <v>0</v>
      </c>
      <c r="O9" s="556">
        <v>546651</v>
      </c>
      <c r="P9" s="563">
        <v>430800</v>
      </c>
    </row>
    <row r="10" spans="1:16">
      <c r="A10" s="390"/>
      <c r="B10" s="391" t="s">
        <v>227</v>
      </c>
      <c r="C10" s="554">
        <v>0</v>
      </c>
      <c r="D10" s="555">
        <v>0</v>
      </c>
      <c r="E10" s="554">
        <v>174997</v>
      </c>
      <c r="F10" s="555">
        <v>199667</v>
      </c>
      <c r="G10" s="554">
        <v>2001219</v>
      </c>
      <c r="H10" s="555">
        <v>1954523</v>
      </c>
      <c r="I10" s="554">
        <v>245100</v>
      </c>
      <c r="J10" s="555">
        <v>260485</v>
      </c>
      <c r="K10" s="554">
        <v>107366</v>
      </c>
      <c r="L10" s="555">
        <v>109912</v>
      </c>
      <c r="M10" s="554">
        <v>58</v>
      </c>
      <c r="N10" s="555">
        <v>53</v>
      </c>
      <c r="O10" s="556">
        <v>2528740</v>
      </c>
      <c r="P10" s="563">
        <v>2524640</v>
      </c>
    </row>
    <row r="11" spans="1:16">
      <c r="A11" s="390"/>
      <c r="B11" s="391" t="s">
        <v>228</v>
      </c>
      <c r="C11" s="554">
        <v>0</v>
      </c>
      <c r="D11" s="555">
        <v>0</v>
      </c>
      <c r="E11" s="554">
        <v>389</v>
      </c>
      <c r="F11" s="555">
        <v>364</v>
      </c>
      <c r="G11" s="554">
        <v>8039</v>
      </c>
      <c r="H11" s="555">
        <v>8480</v>
      </c>
      <c r="I11" s="554">
        <v>6444</v>
      </c>
      <c r="J11" s="555">
        <v>6396</v>
      </c>
      <c r="K11" s="554">
        <v>2459</v>
      </c>
      <c r="L11" s="555">
        <v>4550</v>
      </c>
      <c r="M11" s="554">
        <v>-120</v>
      </c>
      <c r="N11" s="555">
        <v>-101</v>
      </c>
      <c r="O11" s="556">
        <v>17211</v>
      </c>
      <c r="P11" s="563">
        <v>19689</v>
      </c>
    </row>
    <row r="12" spans="1:16">
      <c r="A12" s="390"/>
      <c r="B12" s="391" t="s">
        <v>229</v>
      </c>
      <c r="C12" s="554">
        <v>0</v>
      </c>
      <c r="D12" s="555">
        <v>0</v>
      </c>
      <c r="E12" s="554">
        <v>14567</v>
      </c>
      <c r="F12" s="555">
        <v>13276</v>
      </c>
      <c r="G12" s="554">
        <v>281836</v>
      </c>
      <c r="H12" s="555">
        <v>272167</v>
      </c>
      <c r="I12" s="554">
        <v>67743</v>
      </c>
      <c r="J12" s="555">
        <v>72916</v>
      </c>
      <c r="K12" s="554">
        <v>27140</v>
      </c>
      <c r="L12" s="555">
        <v>26431</v>
      </c>
      <c r="M12" s="554">
        <v>0</v>
      </c>
      <c r="N12" s="555">
        <v>0</v>
      </c>
      <c r="O12" s="556">
        <v>391286</v>
      </c>
      <c r="P12" s="563">
        <v>384790</v>
      </c>
    </row>
    <row r="13" spans="1:16">
      <c r="A13" s="390"/>
      <c r="B13" s="391" t="s">
        <v>230</v>
      </c>
      <c r="C13" s="554">
        <v>0</v>
      </c>
      <c r="D13" s="555">
        <v>0</v>
      </c>
      <c r="E13" s="554">
        <v>0</v>
      </c>
      <c r="F13" s="555">
        <v>0</v>
      </c>
      <c r="G13" s="554">
        <v>48485</v>
      </c>
      <c r="H13" s="555">
        <v>61641</v>
      </c>
      <c r="I13" s="554">
        <v>0</v>
      </c>
      <c r="J13" s="555">
        <v>0</v>
      </c>
      <c r="K13" s="554">
        <v>0</v>
      </c>
      <c r="L13" s="555">
        <v>0</v>
      </c>
      <c r="M13" s="554">
        <v>0</v>
      </c>
      <c r="N13" s="555">
        <v>0</v>
      </c>
      <c r="O13" s="556">
        <v>48485</v>
      </c>
      <c r="P13" s="563">
        <v>61641</v>
      </c>
    </row>
    <row r="14" spans="1:16">
      <c r="C14" s="564"/>
      <c r="D14" s="564"/>
      <c r="E14" s="564"/>
      <c r="F14" s="564"/>
      <c r="G14" s="564"/>
      <c r="H14" s="564"/>
      <c r="I14" s="564"/>
      <c r="J14" s="564"/>
      <c r="K14" s="564"/>
      <c r="L14" s="564"/>
      <c r="M14" s="564"/>
      <c r="N14" s="564"/>
      <c r="O14" s="564"/>
      <c r="P14" s="564"/>
    </row>
    <row r="15" spans="1:16">
      <c r="A15" s="390"/>
      <c r="B15" s="399" t="s">
        <v>231</v>
      </c>
      <c r="C15" s="554">
        <v>0</v>
      </c>
      <c r="D15" s="555">
        <v>0</v>
      </c>
      <c r="E15" s="554">
        <v>0</v>
      </c>
      <c r="F15" s="555">
        <v>0</v>
      </c>
      <c r="G15" s="554">
        <v>0</v>
      </c>
      <c r="H15" s="555">
        <v>0</v>
      </c>
      <c r="I15" s="554">
        <v>0</v>
      </c>
      <c r="J15" s="555">
        <v>0</v>
      </c>
      <c r="K15" s="554">
        <v>0</v>
      </c>
      <c r="L15" s="555">
        <v>0</v>
      </c>
      <c r="M15" s="554">
        <v>0</v>
      </c>
      <c r="N15" s="555">
        <v>0</v>
      </c>
      <c r="O15" s="556">
        <v>0</v>
      </c>
      <c r="P15" s="563">
        <v>0</v>
      </c>
    </row>
    <row r="17" spans="1:16" s="126" customFormat="1">
      <c r="A17" s="417" t="s">
        <v>288</v>
      </c>
      <c r="B17" s="418"/>
      <c r="C17" s="556">
        <v>0</v>
      </c>
      <c r="D17" s="557">
        <v>0</v>
      </c>
      <c r="E17" s="556">
        <v>1471767</v>
      </c>
      <c r="F17" s="557">
        <v>1442359</v>
      </c>
      <c r="G17" s="556">
        <v>9491326</v>
      </c>
      <c r="H17" s="557">
        <v>10141977</v>
      </c>
      <c r="I17" s="556">
        <v>1853935</v>
      </c>
      <c r="J17" s="557">
        <v>1973507</v>
      </c>
      <c r="K17" s="556">
        <v>1222479</v>
      </c>
      <c r="L17" s="557">
        <v>1263497</v>
      </c>
      <c r="M17" s="556">
        <v>0</v>
      </c>
      <c r="N17" s="557">
        <v>0</v>
      </c>
      <c r="O17" s="556">
        <v>14039507</v>
      </c>
      <c r="P17" s="563">
        <v>14821340</v>
      </c>
    </row>
    <row r="18" spans="1:16">
      <c r="A18" s="390"/>
      <c r="B18" s="391" t="s">
        <v>232</v>
      </c>
      <c r="C18" s="554">
        <v>0</v>
      </c>
      <c r="D18" s="555">
        <v>0</v>
      </c>
      <c r="E18" s="554">
        <v>6</v>
      </c>
      <c r="F18" s="555">
        <v>6</v>
      </c>
      <c r="G18" s="554">
        <v>2310247</v>
      </c>
      <c r="H18" s="555">
        <v>2497727</v>
      </c>
      <c r="I18" s="554">
        <v>2</v>
      </c>
      <c r="J18" s="555">
        <v>2</v>
      </c>
      <c r="K18" s="554">
        <v>0</v>
      </c>
      <c r="L18" s="555">
        <v>0</v>
      </c>
      <c r="M18" s="554">
        <v>0</v>
      </c>
      <c r="N18" s="555">
        <v>0</v>
      </c>
      <c r="O18" s="556">
        <v>2310255</v>
      </c>
      <c r="P18" s="563">
        <v>2497735</v>
      </c>
    </row>
    <row r="19" spans="1:16">
      <c r="A19" s="390"/>
      <c r="B19" s="391" t="s">
        <v>233</v>
      </c>
      <c r="C19" s="554">
        <v>0</v>
      </c>
      <c r="D19" s="555">
        <v>0</v>
      </c>
      <c r="E19" s="554">
        <v>55</v>
      </c>
      <c r="F19" s="555">
        <v>60</v>
      </c>
      <c r="G19" s="554">
        <v>2392955</v>
      </c>
      <c r="H19" s="555">
        <v>2259476</v>
      </c>
      <c r="I19" s="554">
        <v>23616</v>
      </c>
      <c r="J19" s="555">
        <v>24651</v>
      </c>
      <c r="K19" s="554">
        <v>0</v>
      </c>
      <c r="L19" s="555">
        <v>0</v>
      </c>
      <c r="M19" s="554">
        <v>0</v>
      </c>
      <c r="N19" s="555">
        <v>0</v>
      </c>
      <c r="O19" s="556">
        <v>2416626</v>
      </c>
      <c r="P19" s="563">
        <v>2284187</v>
      </c>
    </row>
    <row r="20" spans="1:16">
      <c r="A20" s="390"/>
      <c r="B20" s="391" t="s">
        <v>234</v>
      </c>
      <c r="C20" s="554">
        <v>0</v>
      </c>
      <c r="D20" s="555">
        <v>0</v>
      </c>
      <c r="E20" s="554">
        <v>421</v>
      </c>
      <c r="F20" s="555">
        <v>460</v>
      </c>
      <c r="G20" s="554">
        <v>228331</v>
      </c>
      <c r="H20" s="555">
        <v>267871</v>
      </c>
      <c r="I20" s="554">
        <v>24556</v>
      </c>
      <c r="J20" s="555">
        <v>29541</v>
      </c>
      <c r="K20" s="554">
        <v>0</v>
      </c>
      <c r="L20" s="555">
        <v>0</v>
      </c>
      <c r="M20" s="554">
        <v>0</v>
      </c>
      <c r="N20" s="555">
        <v>0</v>
      </c>
      <c r="O20" s="556">
        <v>253308</v>
      </c>
      <c r="P20" s="563">
        <v>297872</v>
      </c>
    </row>
    <row r="21" spans="1:16">
      <c r="A21" s="390"/>
      <c r="B21" s="391" t="s">
        <v>235</v>
      </c>
      <c r="C21" s="554">
        <v>0</v>
      </c>
      <c r="D21" s="555">
        <v>0</v>
      </c>
      <c r="E21" s="554">
        <v>30</v>
      </c>
      <c r="F21" s="555">
        <v>32</v>
      </c>
      <c r="G21" s="554">
        <v>0</v>
      </c>
      <c r="H21" s="555">
        <v>0</v>
      </c>
      <c r="I21" s="554">
        <v>0</v>
      </c>
      <c r="J21" s="555">
        <v>0</v>
      </c>
      <c r="K21" s="554">
        <v>0</v>
      </c>
      <c r="L21" s="555">
        <v>0</v>
      </c>
      <c r="M21" s="554">
        <v>0</v>
      </c>
      <c r="N21" s="555">
        <v>0</v>
      </c>
      <c r="O21" s="556">
        <v>30</v>
      </c>
      <c r="P21" s="563">
        <v>32</v>
      </c>
    </row>
    <row r="22" spans="1:16">
      <c r="A22" s="390"/>
      <c r="B22" s="391" t="s">
        <v>236</v>
      </c>
      <c r="C22" s="554">
        <v>0</v>
      </c>
      <c r="D22" s="555">
        <v>0</v>
      </c>
      <c r="E22" s="554">
        <v>136</v>
      </c>
      <c r="F22" s="555">
        <v>133</v>
      </c>
      <c r="G22" s="554">
        <v>0</v>
      </c>
      <c r="H22" s="555">
        <v>0</v>
      </c>
      <c r="I22" s="554">
        <v>6348</v>
      </c>
      <c r="J22" s="555">
        <v>1463</v>
      </c>
      <c r="K22" s="554">
        <v>0</v>
      </c>
      <c r="L22" s="555">
        <v>0</v>
      </c>
      <c r="M22" s="554">
        <v>0</v>
      </c>
      <c r="N22" s="555">
        <v>0</v>
      </c>
      <c r="O22" s="556">
        <v>6484</v>
      </c>
      <c r="P22" s="563">
        <v>1596</v>
      </c>
    </row>
    <row r="23" spans="1:16">
      <c r="A23" s="390"/>
      <c r="B23" s="391" t="s">
        <v>237</v>
      </c>
      <c r="C23" s="554">
        <v>0</v>
      </c>
      <c r="D23" s="555">
        <v>0</v>
      </c>
      <c r="E23" s="554">
        <v>50847</v>
      </c>
      <c r="F23" s="555">
        <v>50067</v>
      </c>
      <c r="G23" s="554">
        <v>3716634</v>
      </c>
      <c r="H23" s="555">
        <v>4174705</v>
      </c>
      <c r="I23" s="554">
        <v>95959</v>
      </c>
      <c r="J23" s="555">
        <v>103745</v>
      </c>
      <c r="K23" s="554">
        <v>44973</v>
      </c>
      <c r="L23" s="555">
        <v>42359</v>
      </c>
      <c r="M23" s="554">
        <v>0</v>
      </c>
      <c r="N23" s="555">
        <v>0</v>
      </c>
      <c r="O23" s="556">
        <v>3908413</v>
      </c>
      <c r="P23" s="563">
        <v>4370876</v>
      </c>
    </row>
    <row r="24" spans="1:16">
      <c r="A24" s="390"/>
      <c r="B24" s="391" t="s">
        <v>238</v>
      </c>
      <c r="C24" s="554">
        <v>0</v>
      </c>
      <c r="D24" s="555">
        <v>0</v>
      </c>
      <c r="E24" s="554">
        <v>0</v>
      </c>
      <c r="F24" s="555">
        <v>0</v>
      </c>
      <c r="G24" s="554">
        <v>0</v>
      </c>
      <c r="H24" s="555">
        <v>0</v>
      </c>
      <c r="I24" s="554">
        <v>0</v>
      </c>
      <c r="J24" s="555">
        <v>0</v>
      </c>
      <c r="K24" s="554">
        <v>0</v>
      </c>
      <c r="L24" s="555">
        <v>0</v>
      </c>
      <c r="M24" s="554">
        <v>0</v>
      </c>
      <c r="N24" s="555">
        <v>0</v>
      </c>
      <c r="O24" s="556">
        <v>0</v>
      </c>
      <c r="P24" s="563">
        <v>0</v>
      </c>
    </row>
    <row r="25" spans="1:16">
      <c r="A25" s="390"/>
      <c r="B25" s="391" t="s">
        <v>239</v>
      </c>
      <c r="C25" s="554">
        <v>0</v>
      </c>
      <c r="D25" s="555">
        <v>0</v>
      </c>
      <c r="E25" s="554">
        <v>1420169</v>
      </c>
      <c r="F25" s="555">
        <v>1391477</v>
      </c>
      <c r="G25" s="554">
        <v>29012</v>
      </c>
      <c r="H25" s="555">
        <v>32860</v>
      </c>
      <c r="I25" s="554">
        <v>1670026</v>
      </c>
      <c r="J25" s="555">
        <v>1785402</v>
      </c>
      <c r="K25" s="554">
        <v>1144169</v>
      </c>
      <c r="L25" s="555">
        <v>1186821</v>
      </c>
      <c r="M25" s="554">
        <v>0</v>
      </c>
      <c r="N25" s="555">
        <v>0</v>
      </c>
      <c r="O25" s="556">
        <v>4263376</v>
      </c>
      <c r="P25" s="563">
        <v>4396560</v>
      </c>
    </row>
    <row r="26" spans="1:16">
      <c r="A26" s="390"/>
      <c r="B26" s="391" t="s">
        <v>240</v>
      </c>
      <c r="C26" s="554">
        <v>0</v>
      </c>
      <c r="D26" s="555">
        <v>0</v>
      </c>
      <c r="E26" s="554">
        <v>0</v>
      </c>
      <c r="F26" s="555">
        <v>0</v>
      </c>
      <c r="G26" s="554">
        <v>7147</v>
      </c>
      <c r="H26" s="555">
        <v>7942</v>
      </c>
      <c r="I26" s="554">
        <v>0</v>
      </c>
      <c r="J26" s="555">
        <v>0</v>
      </c>
      <c r="K26" s="554">
        <v>0</v>
      </c>
      <c r="L26" s="555">
        <v>0</v>
      </c>
      <c r="M26" s="554">
        <v>0</v>
      </c>
      <c r="N26" s="555">
        <v>0</v>
      </c>
      <c r="O26" s="556">
        <v>7147</v>
      </c>
      <c r="P26" s="563">
        <v>7942</v>
      </c>
    </row>
    <row r="27" spans="1:16">
      <c r="A27" s="390"/>
      <c r="B27" s="391" t="s">
        <v>336</v>
      </c>
      <c r="C27" s="554">
        <v>0</v>
      </c>
      <c r="D27" s="555">
        <v>0</v>
      </c>
      <c r="E27" s="554">
        <v>103</v>
      </c>
      <c r="F27" s="555">
        <v>124</v>
      </c>
      <c r="G27" s="554">
        <v>34544</v>
      </c>
      <c r="H27" s="555">
        <v>42236</v>
      </c>
      <c r="I27" s="554">
        <v>22651</v>
      </c>
      <c r="J27" s="555">
        <v>17503</v>
      </c>
      <c r="K27" s="554">
        <v>33337</v>
      </c>
      <c r="L27" s="555">
        <v>34317</v>
      </c>
      <c r="M27" s="554">
        <v>0</v>
      </c>
      <c r="N27" s="555">
        <v>0</v>
      </c>
      <c r="O27" s="556">
        <v>90635</v>
      </c>
      <c r="P27" s="563">
        <v>94180</v>
      </c>
    </row>
    <row r="28" spans="1:16">
      <c r="A28" s="390"/>
      <c r="B28" s="391" t="s">
        <v>241</v>
      </c>
      <c r="C28" s="554">
        <v>0</v>
      </c>
      <c r="D28" s="555">
        <v>0</v>
      </c>
      <c r="E28" s="554">
        <v>0</v>
      </c>
      <c r="F28" s="555">
        <v>0</v>
      </c>
      <c r="G28" s="554">
        <v>772456</v>
      </c>
      <c r="H28" s="555">
        <v>859160</v>
      </c>
      <c r="I28" s="554">
        <v>10777</v>
      </c>
      <c r="J28" s="555">
        <v>11200</v>
      </c>
      <c r="K28" s="554">
        <v>0</v>
      </c>
      <c r="L28" s="555">
        <v>0</v>
      </c>
      <c r="M28" s="554">
        <v>0</v>
      </c>
      <c r="N28" s="555">
        <v>0</v>
      </c>
      <c r="O28" s="556">
        <v>783233</v>
      </c>
      <c r="P28" s="563">
        <v>870360</v>
      </c>
    </row>
    <row r="29" spans="1:16">
      <c r="C29" s="564"/>
      <c r="D29" s="564"/>
      <c r="E29" s="564"/>
      <c r="F29" s="564"/>
      <c r="G29" s="564"/>
      <c r="H29" s="564"/>
      <c r="I29" s="564"/>
      <c r="J29" s="564"/>
      <c r="K29" s="564"/>
      <c r="L29" s="564"/>
      <c r="M29" s="564"/>
      <c r="N29" s="564"/>
      <c r="O29" s="564"/>
      <c r="P29" s="564"/>
    </row>
    <row r="30" spans="1:16">
      <c r="A30" s="417" t="s">
        <v>289</v>
      </c>
      <c r="B30" s="419"/>
      <c r="C30" s="556">
        <v>0</v>
      </c>
      <c r="D30" s="559">
        <v>0</v>
      </c>
      <c r="E30" s="556">
        <v>1727198</v>
      </c>
      <c r="F30" s="559">
        <v>1716529</v>
      </c>
      <c r="G30" s="556">
        <v>12697777</v>
      </c>
      <c r="H30" s="559">
        <v>13498245</v>
      </c>
      <c r="I30" s="556">
        <v>2312258</v>
      </c>
      <c r="J30" s="559">
        <v>2473490</v>
      </c>
      <c r="K30" s="556">
        <v>1408931</v>
      </c>
      <c r="L30" s="559">
        <v>1454675</v>
      </c>
      <c r="M30" s="556">
        <v>-62</v>
      </c>
      <c r="N30" s="559">
        <v>-48</v>
      </c>
      <c r="O30" s="556">
        <v>18146102</v>
      </c>
      <c r="P30" s="559">
        <v>19142891</v>
      </c>
    </row>
    <row r="32" spans="1:16" s="132" customFormat="1">
      <c r="A32" s="700" t="s">
        <v>145</v>
      </c>
      <c r="B32" s="701"/>
      <c r="C32" s="709" t="s">
        <v>46</v>
      </c>
      <c r="D32" s="710"/>
      <c r="E32" s="710"/>
      <c r="F32" s="710"/>
      <c r="G32" s="710"/>
      <c r="H32" s="710"/>
      <c r="I32" s="710"/>
      <c r="J32" s="710"/>
      <c r="K32" s="710"/>
      <c r="L32" s="710"/>
      <c r="M32" s="710"/>
      <c r="N32" s="710"/>
      <c r="O32" s="710"/>
      <c r="P32" s="711"/>
    </row>
    <row r="33" spans="1:16" s="132" customFormat="1">
      <c r="A33" s="676" t="s">
        <v>74</v>
      </c>
      <c r="B33" s="677"/>
      <c r="C33" s="678" t="s">
        <v>20</v>
      </c>
      <c r="D33" s="679"/>
      <c r="E33" s="678" t="s">
        <v>10</v>
      </c>
      <c r="F33" s="679"/>
      <c r="G33" s="678" t="s">
        <v>47</v>
      </c>
      <c r="H33" s="679"/>
      <c r="I33" s="678" t="s">
        <v>14</v>
      </c>
      <c r="J33" s="679"/>
      <c r="K33" s="678" t="s">
        <v>48</v>
      </c>
      <c r="L33" s="679"/>
      <c r="M33" s="678" t="s">
        <v>312</v>
      </c>
      <c r="N33" s="679"/>
      <c r="O33" s="678" t="s">
        <v>17</v>
      </c>
      <c r="P33" s="679"/>
    </row>
    <row r="34" spans="1:16">
      <c r="A34" s="705" t="s">
        <v>290</v>
      </c>
      <c r="B34" s="716"/>
      <c r="C34" s="411" t="s">
        <v>438</v>
      </c>
      <c r="D34" s="412" t="s">
        <v>428</v>
      </c>
      <c r="E34" s="411" t="s">
        <v>438</v>
      </c>
      <c r="F34" s="412" t="s">
        <v>428</v>
      </c>
      <c r="G34" s="411" t="s">
        <v>438</v>
      </c>
      <c r="H34" s="412" t="s">
        <v>428</v>
      </c>
      <c r="I34" s="411" t="s">
        <v>438</v>
      </c>
      <c r="J34" s="412" t="s">
        <v>428</v>
      </c>
      <c r="K34" s="411" t="s">
        <v>438</v>
      </c>
      <c r="L34" s="412" t="s">
        <v>428</v>
      </c>
      <c r="M34" s="411" t="s">
        <v>438</v>
      </c>
      <c r="N34" s="412" t="s">
        <v>428</v>
      </c>
      <c r="O34" s="411" t="s">
        <v>438</v>
      </c>
      <c r="P34" s="412" t="s">
        <v>428</v>
      </c>
    </row>
    <row r="35" spans="1:16">
      <c r="A35" s="717"/>
      <c r="B35" s="718"/>
      <c r="C35" s="385" t="s">
        <v>400</v>
      </c>
      <c r="D35" s="386" t="s">
        <v>400</v>
      </c>
      <c r="E35" s="385" t="s">
        <v>400</v>
      </c>
      <c r="F35" s="386" t="s">
        <v>400</v>
      </c>
      <c r="G35" s="385" t="s">
        <v>400</v>
      </c>
      <c r="H35" s="386" t="s">
        <v>400</v>
      </c>
      <c r="I35" s="385" t="s">
        <v>400</v>
      </c>
      <c r="J35" s="386" t="s">
        <v>400</v>
      </c>
      <c r="K35" s="385" t="s">
        <v>400</v>
      </c>
      <c r="L35" s="386" t="s">
        <v>400</v>
      </c>
      <c r="M35" s="385" t="s">
        <v>400</v>
      </c>
      <c r="N35" s="386" t="s">
        <v>400</v>
      </c>
      <c r="O35" s="385" t="s">
        <v>400</v>
      </c>
      <c r="P35" s="386" t="s">
        <v>400</v>
      </c>
    </row>
    <row r="36" spans="1:16" s="126" customFormat="1">
      <c r="A36" s="387" t="s">
        <v>291</v>
      </c>
      <c r="B36" s="388"/>
      <c r="C36" s="554">
        <v>0</v>
      </c>
      <c r="D36" s="560">
        <v>0</v>
      </c>
      <c r="E36" s="554">
        <v>633101</v>
      </c>
      <c r="F36" s="560">
        <v>591523</v>
      </c>
      <c r="G36" s="554">
        <v>3404055</v>
      </c>
      <c r="H36" s="560">
        <v>3697032</v>
      </c>
      <c r="I36" s="554">
        <v>837461</v>
      </c>
      <c r="J36" s="560">
        <v>640775</v>
      </c>
      <c r="K36" s="554">
        <v>258337</v>
      </c>
      <c r="L36" s="560">
        <v>249069</v>
      </c>
      <c r="M36" s="554">
        <v>-62</v>
      </c>
      <c r="N36" s="560">
        <v>-48</v>
      </c>
      <c r="O36" s="556">
        <v>5132892</v>
      </c>
      <c r="P36" s="563">
        <v>5178351</v>
      </c>
    </row>
    <row r="37" spans="1:16">
      <c r="A37" s="390"/>
      <c r="B37" s="391" t="s">
        <v>339</v>
      </c>
      <c r="C37" s="554">
        <v>0</v>
      </c>
      <c r="D37" s="555">
        <v>0</v>
      </c>
      <c r="E37" s="554">
        <v>0</v>
      </c>
      <c r="F37" s="555">
        <v>0</v>
      </c>
      <c r="G37" s="554">
        <v>576802</v>
      </c>
      <c r="H37" s="555">
        <v>775450</v>
      </c>
      <c r="I37" s="554">
        <v>251073</v>
      </c>
      <c r="J37" s="555">
        <v>190925</v>
      </c>
      <c r="K37" s="554">
        <v>51942</v>
      </c>
      <c r="L37" s="555">
        <v>53750</v>
      </c>
      <c r="M37" s="554">
        <v>0</v>
      </c>
      <c r="N37" s="555">
        <v>0</v>
      </c>
      <c r="O37" s="556">
        <v>879817</v>
      </c>
      <c r="P37" s="563">
        <v>1020125</v>
      </c>
    </row>
    <row r="38" spans="1:16">
      <c r="A38" s="390"/>
      <c r="B38" s="391" t="s">
        <v>337</v>
      </c>
      <c r="C38" s="554">
        <v>0</v>
      </c>
      <c r="D38" s="555">
        <v>0</v>
      </c>
      <c r="E38" s="554">
        <v>56</v>
      </c>
      <c r="F38" s="555">
        <v>78</v>
      </c>
      <c r="G38" s="554">
        <v>12757</v>
      </c>
      <c r="H38" s="555">
        <v>15396</v>
      </c>
      <c r="I38" s="554">
        <v>4722</v>
      </c>
      <c r="J38" s="555">
        <v>2999</v>
      </c>
      <c r="K38" s="554">
        <v>11802</v>
      </c>
      <c r="L38" s="555">
        <v>11280</v>
      </c>
      <c r="M38" s="554">
        <v>0</v>
      </c>
      <c r="N38" s="555">
        <v>0</v>
      </c>
      <c r="O38" s="556">
        <v>29337</v>
      </c>
      <c r="P38" s="563">
        <v>29753</v>
      </c>
    </row>
    <row r="39" spans="1:16">
      <c r="A39" s="390"/>
      <c r="B39" s="391" t="s">
        <v>243</v>
      </c>
      <c r="C39" s="554">
        <v>0</v>
      </c>
      <c r="D39" s="555">
        <v>0</v>
      </c>
      <c r="E39" s="554">
        <v>517757</v>
      </c>
      <c r="F39" s="555">
        <v>467412</v>
      </c>
      <c r="G39" s="554">
        <v>1989013</v>
      </c>
      <c r="H39" s="555">
        <v>2159212</v>
      </c>
      <c r="I39" s="554">
        <v>407132</v>
      </c>
      <c r="J39" s="555">
        <v>338490</v>
      </c>
      <c r="K39" s="554">
        <v>105058</v>
      </c>
      <c r="L39" s="555">
        <v>116577</v>
      </c>
      <c r="M39" s="554">
        <v>0</v>
      </c>
      <c r="N39" s="555">
        <v>2</v>
      </c>
      <c r="O39" s="556">
        <v>3018960</v>
      </c>
      <c r="P39" s="563">
        <v>3081693</v>
      </c>
    </row>
    <row r="40" spans="1:16">
      <c r="A40" s="390"/>
      <c r="B40" s="391" t="s">
        <v>244</v>
      </c>
      <c r="C40" s="554">
        <v>0</v>
      </c>
      <c r="D40" s="555">
        <v>0</v>
      </c>
      <c r="E40" s="554">
        <v>62135</v>
      </c>
      <c r="F40" s="555">
        <v>69660</v>
      </c>
      <c r="G40" s="554">
        <v>611309</v>
      </c>
      <c r="H40" s="555">
        <v>513115</v>
      </c>
      <c r="I40" s="554">
        <v>109946</v>
      </c>
      <c r="J40" s="555">
        <v>32604</v>
      </c>
      <c r="K40" s="554">
        <v>62190</v>
      </c>
      <c r="L40" s="555">
        <v>35692</v>
      </c>
      <c r="M40" s="554">
        <v>-62</v>
      </c>
      <c r="N40" s="555">
        <v>-50</v>
      </c>
      <c r="O40" s="556">
        <v>845518</v>
      </c>
      <c r="P40" s="563">
        <v>651021</v>
      </c>
    </row>
    <row r="41" spans="1:16">
      <c r="A41" s="390"/>
      <c r="B41" s="391" t="s">
        <v>245</v>
      </c>
      <c r="C41" s="554">
        <v>0</v>
      </c>
      <c r="D41" s="555"/>
      <c r="E41" s="554">
        <v>42243</v>
      </c>
      <c r="F41" s="555">
        <v>43785</v>
      </c>
      <c r="G41" s="554">
        <v>106504</v>
      </c>
      <c r="H41" s="555">
        <v>77846</v>
      </c>
      <c r="I41" s="554">
        <v>9323</v>
      </c>
      <c r="J41" s="555">
        <v>11080</v>
      </c>
      <c r="K41" s="554">
        <v>7430</v>
      </c>
      <c r="L41" s="555">
        <v>8356</v>
      </c>
      <c r="M41" s="554">
        <v>0</v>
      </c>
      <c r="N41" s="555">
        <v>0</v>
      </c>
      <c r="O41" s="556">
        <v>165500</v>
      </c>
      <c r="P41" s="563">
        <v>141067</v>
      </c>
    </row>
    <row r="42" spans="1:16">
      <c r="A42" s="390"/>
      <c r="B42" s="391" t="s">
        <v>246</v>
      </c>
      <c r="C42" s="554">
        <v>0</v>
      </c>
      <c r="D42" s="555"/>
      <c r="E42" s="554">
        <v>0</v>
      </c>
      <c r="F42" s="555">
        <v>0</v>
      </c>
      <c r="G42" s="554">
        <v>0</v>
      </c>
      <c r="H42" s="555">
        <v>26914</v>
      </c>
      <c r="I42" s="554">
        <v>36423</v>
      </c>
      <c r="J42" s="555">
        <v>40226</v>
      </c>
      <c r="K42" s="554">
        <v>447</v>
      </c>
      <c r="L42" s="555">
        <v>2239</v>
      </c>
      <c r="M42" s="554">
        <v>0</v>
      </c>
      <c r="N42" s="555">
        <v>0</v>
      </c>
      <c r="O42" s="556">
        <v>36870</v>
      </c>
      <c r="P42" s="563">
        <v>69379</v>
      </c>
    </row>
    <row r="43" spans="1:16">
      <c r="A43" s="390"/>
      <c r="B43" s="391" t="s">
        <v>247</v>
      </c>
      <c r="C43" s="554">
        <v>0</v>
      </c>
      <c r="D43" s="555"/>
      <c r="E43" s="554">
        <v>0</v>
      </c>
      <c r="F43" s="555">
        <v>0</v>
      </c>
      <c r="G43" s="554">
        <v>0</v>
      </c>
      <c r="H43" s="555">
        <v>0</v>
      </c>
      <c r="I43" s="554">
        <v>0</v>
      </c>
      <c r="J43" s="555">
        <v>0</v>
      </c>
      <c r="K43" s="554">
        <v>0</v>
      </c>
      <c r="L43" s="555">
        <v>0</v>
      </c>
      <c r="M43" s="554">
        <v>0</v>
      </c>
      <c r="N43" s="555">
        <v>0</v>
      </c>
      <c r="O43" s="556">
        <v>0</v>
      </c>
      <c r="P43" s="563">
        <v>0</v>
      </c>
    </row>
    <row r="44" spans="1:16">
      <c r="A44" s="390"/>
      <c r="B44" s="391" t="s">
        <v>248</v>
      </c>
      <c r="C44" s="554">
        <v>0</v>
      </c>
      <c r="D44" s="555"/>
      <c r="E44" s="554">
        <v>10910</v>
      </c>
      <c r="F44" s="555">
        <v>10588</v>
      </c>
      <c r="G44" s="554">
        <v>107670</v>
      </c>
      <c r="H44" s="555">
        <v>129099</v>
      </c>
      <c r="I44" s="554">
        <v>18842</v>
      </c>
      <c r="J44" s="555">
        <v>24451</v>
      </c>
      <c r="K44" s="554">
        <v>19468</v>
      </c>
      <c r="L44" s="555">
        <v>21175</v>
      </c>
      <c r="M44" s="554">
        <v>0</v>
      </c>
      <c r="N44" s="555">
        <v>0</v>
      </c>
      <c r="O44" s="556">
        <v>156890</v>
      </c>
      <c r="P44" s="563">
        <v>185313</v>
      </c>
    </row>
    <row r="45" spans="1:16">
      <c r="C45" s="564"/>
      <c r="D45" s="564"/>
      <c r="E45" s="564"/>
      <c r="F45" s="564"/>
      <c r="G45" s="564"/>
      <c r="H45" s="564"/>
      <c r="I45" s="564"/>
      <c r="J45" s="564"/>
      <c r="K45" s="564"/>
      <c r="L45" s="564"/>
      <c r="M45" s="564"/>
      <c r="N45" s="564"/>
      <c r="O45" s="564"/>
      <c r="P45" s="564"/>
    </row>
    <row r="46" spans="1:16" ht="25.5">
      <c r="A46" s="390"/>
      <c r="B46" s="399" t="s">
        <v>249</v>
      </c>
      <c r="C46" s="554">
        <v>0</v>
      </c>
      <c r="D46" s="555">
        <v>0</v>
      </c>
      <c r="E46" s="554">
        <v>0</v>
      </c>
      <c r="F46" s="562">
        <v>0</v>
      </c>
      <c r="G46" s="554">
        <v>0</v>
      </c>
      <c r="H46" s="562">
        <v>0</v>
      </c>
      <c r="I46" s="554">
        <v>0</v>
      </c>
      <c r="J46" s="562">
        <v>0</v>
      </c>
      <c r="K46" s="554">
        <v>0</v>
      </c>
      <c r="L46" s="562">
        <v>0</v>
      </c>
      <c r="M46" s="554">
        <v>0</v>
      </c>
      <c r="N46" s="555">
        <v>0</v>
      </c>
      <c r="O46" s="556">
        <v>0</v>
      </c>
      <c r="P46" s="563">
        <v>0</v>
      </c>
    </row>
    <row r="47" spans="1:16">
      <c r="C47" s="564"/>
      <c r="D47" s="564"/>
      <c r="E47" s="564"/>
      <c r="F47" s="564"/>
      <c r="G47" s="564"/>
      <c r="H47" s="564"/>
      <c r="I47" s="564"/>
      <c r="J47" s="564"/>
      <c r="K47" s="564"/>
      <c r="L47" s="564"/>
      <c r="M47" s="564"/>
      <c r="N47" s="564"/>
      <c r="O47" s="564"/>
      <c r="P47" s="564"/>
    </row>
    <row r="48" spans="1:16" s="126" customFormat="1">
      <c r="A48" s="387" t="s">
        <v>292</v>
      </c>
      <c r="B48" s="388"/>
      <c r="C48" s="554">
        <v>0</v>
      </c>
      <c r="D48" s="561">
        <v>0</v>
      </c>
      <c r="E48" s="554">
        <v>374737</v>
      </c>
      <c r="F48" s="560">
        <v>415192</v>
      </c>
      <c r="G48" s="554">
        <v>5893842</v>
      </c>
      <c r="H48" s="560">
        <v>6033093</v>
      </c>
      <c r="I48" s="554">
        <v>707419</v>
      </c>
      <c r="J48" s="560">
        <v>840051</v>
      </c>
      <c r="K48" s="554">
        <v>453097</v>
      </c>
      <c r="L48" s="560">
        <v>471377</v>
      </c>
      <c r="M48" s="554">
        <v>0</v>
      </c>
      <c r="N48" s="560">
        <v>0</v>
      </c>
      <c r="O48" s="556">
        <v>7429095</v>
      </c>
      <c r="P48" s="563">
        <v>7759713</v>
      </c>
    </row>
    <row r="49" spans="1:16">
      <c r="A49" s="390"/>
      <c r="B49" s="391" t="s">
        <v>242</v>
      </c>
      <c r="C49" s="554">
        <v>0</v>
      </c>
      <c r="D49" s="555">
        <v>0</v>
      </c>
      <c r="E49" s="554">
        <v>0</v>
      </c>
      <c r="F49" s="555">
        <v>0</v>
      </c>
      <c r="G49" s="554">
        <v>1366426</v>
      </c>
      <c r="H49" s="555">
        <v>1412245</v>
      </c>
      <c r="I49" s="554">
        <v>583821</v>
      </c>
      <c r="J49" s="555">
        <v>708607</v>
      </c>
      <c r="K49" s="554">
        <v>381346</v>
      </c>
      <c r="L49" s="555">
        <v>397449</v>
      </c>
      <c r="M49" s="554">
        <v>0</v>
      </c>
      <c r="N49" s="555">
        <v>0</v>
      </c>
      <c r="O49" s="556">
        <v>2331593</v>
      </c>
      <c r="P49" s="563">
        <v>2518301</v>
      </c>
    </row>
    <row r="50" spans="1:16">
      <c r="A50" s="390"/>
      <c r="B50" s="391" t="s">
        <v>337</v>
      </c>
      <c r="C50" s="554">
        <v>0</v>
      </c>
      <c r="D50" s="555">
        <v>0</v>
      </c>
      <c r="E50" s="554">
        <v>41</v>
      </c>
      <c r="F50" s="555">
        <v>45</v>
      </c>
      <c r="G50" s="554">
        <v>29013</v>
      </c>
      <c r="H50" s="555">
        <v>35221</v>
      </c>
      <c r="I50" s="554">
        <v>18671</v>
      </c>
      <c r="J50" s="555">
        <v>15124</v>
      </c>
      <c r="K50" s="554">
        <v>25823</v>
      </c>
      <c r="L50" s="555">
        <v>28492</v>
      </c>
      <c r="M50" s="554">
        <v>0</v>
      </c>
      <c r="N50" s="555">
        <v>0</v>
      </c>
      <c r="O50" s="556">
        <v>73548</v>
      </c>
      <c r="P50" s="563">
        <v>78882</v>
      </c>
    </row>
    <row r="51" spans="1:16">
      <c r="A51" s="390"/>
      <c r="B51" s="391" t="s">
        <v>243</v>
      </c>
      <c r="C51" s="554">
        <v>0</v>
      </c>
      <c r="D51" s="555">
        <v>0</v>
      </c>
      <c r="E51" s="554">
        <v>80792</v>
      </c>
      <c r="F51" s="555">
        <v>86559</v>
      </c>
      <c r="G51" s="554">
        <v>2050867</v>
      </c>
      <c r="H51" s="555">
        <v>1961838</v>
      </c>
      <c r="I51" s="554">
        <v>374</v>
      </c>
      <c r="J51" s="555">
        <v>372</v>
      </c>
      <c r="K51" s="554">
        <v>725</v>
      </c>
      <c r="L51" s="555">
        <v>729</v>
      </c>
      <c r="M51" s="554">
        <v>0</v>
      </c>
      <c r="N51" s="555">
        <v>0</v>
      </c>
      <c r="O51" s="556">
        <v>2132758</v>
      </c>
      <c r="P51" s="563">
        <v>2049498</v>
      </c>
    </row>
    <row r="52" spans="1:16">
      <c r="A52" s="390"/>
      <c r="B52" s="391" t="s">
        <v>250</v>
      </c>
      <c r="C52" s="554">
        <v>0</v>
      </c>
      <c r="D52" s="555">
        <v>0</v>
      </c>
      <c r="E52" s="554">
        <v>44131</v>
      </c>
      <c r="F52" s="555">
        <v>50566</v>
      </c>
      <c r="G52" s="554">
        <v>444622</v>
      </c>
      <c r="H52" s="555">
        <v>394384</v>
      </c>
      <c r="I52" s="554">
        <v>0</v>
      </c>
      <c r="J52" s="555">
        <v>0</v>
      </c>
      <c r="K52" s="554">
        <v>0</v>
      </c>
      <c r="L52" s="555">
        <v>0</v>
      </c>
      <c r="M52" s="554">
        <v>0</v>
      </c>
      <c r="N52" s="555">
        <v>0</v>
      </c>
      <c r="O52" s="556">
        <v>488753</v>
      </c>
      <c r="P52" s="563">
        <v>444950</v>
      </c>
    </row>
    <row r="53" spans="1:16">
      <c r="A53" s="390"/>
      <c r="B53" s="391" t="s">
        <v>251</v>
      </c>
      <c r="C53" s="554">
        <v>0</v>
      </c>
      <c r="D53" s="555">
        <v>0</v>
      </c>
      <c r="E53" s="554">
        <v>18940</v>
      </c>
      <c r="F53" s="555">
        <v>19698</v>
      </c>
      <c r="G53" s="554">
        <v>649782</v>
      </c>
      <c r="H53" s="555">
        <v>712820</v>
      </c>
      <c r="I53" s="554">
        <v>14706</v>
      </c>
      <c r="J53" s="555">
        <v>16537</v>
      </c>
      <c r="K53" s="554">
        <v>440</v>
      </c>
      <c r="L53" s="555">
        <v>459</v>
      </c>
      <c r="M53" s="554">
        <v>0</v>
      </c>
      <c r="N53" s="555">
        <v>0</v>
      </c>
      <c r="O53" s="556">
        <v>683868</v>
      </c>
      <c r="P53" s="563">
        <v>749514</v>
      </c>
    </row>
    <row r="54" spans="1:16">
      <c r="A54" s="390"/>
      <c r="B54" s="391" t="s">
        <v>252</v>
      </c>
      <c r="C54" s="554">
        <v>0</v>
      </c>
      <c r="D54" s="555">
        <v>0</v>
      </c>
      <c r="E54" s="554">
        <v>207664</v>
      </c>
      <c r="F54" s="555">
        <v>233966</v>
      </c>
      <c r="G54" s="554">
        <v>9283</v>
      </c>
      <c r="H54" s="555">
        <v>10243</v>
      </c>
      <c r="I54" s="554">
        <v>0</v>
      </c>
      <c r="J54" s="555">
        <v>0</v>
      </c>
      <c r="K54" s="554">
        <v>39276</v>
      </c>
      <c r="L54" s="555">
        <v>38188</v>
      </c>
      <c r="M54" s="554">
        <v>0</v>
      </c>
      <c r="N54" s="555">
        <v>0</v>
      </c>
      <c r="O54" s="556">
        <v>256223</v>
      </c>
      <c r="P54" s="563">
        <v>282397</v>
      </c>
    </row>
    <row r="55" spans="1:16">
      <c r="A55" s="390"/>
      <c r="B55" s="391" t="s">
        <v>253</v>
      </c>
      <c r="C55" s="554">
        <v>0</v>
      </c>
      <c r="D55" s="555">
        <v>0</v>
      </c>
      <c r="E55" s="554">
        <v>10703</v>
      </c>
      <c r="F55" s="555">
        <v>10730</v>
      </c>
      <c r="G55" s="554">
        <v>1320656</v>
      </c>
      <c r="H55" s="555">
        <v>1476884</v>
      </c>
      <c r="I55" s="554">
        <v>88381</v>
      </c>
      <c r="J55" s="555">
        <v>96591</v>
      </c>
      <c r="K55" s="554">
        <v>3798</v>
      </c>
      <c r="L55" s="555">
        <v>4299</v>
      </c>
      <c r="M55" s="554">
        <v>0</v>
      </c>
      <c r="N55" s="555">
        <v>0</v>
      </c>
      <c r="O55" s="556">
        <v>1423538</v>
      </c>
      <c r="P55" s="563">
        <v>1588504</v>
      </c>
    </row>
    <row r="56" spans="1:16">
      <c r="A56" s="390"/>
      <c r="B56" s="391" t="s">
        <v>254</v>
      </c>
      <c r="C56" s="554">
        <v>0</v>
      </c>
      <c r="D56" s="555">
        <v>0</v>
      </c>
      <c r="E56" s="554">
        <v>12466</v>
      </c>
      <c r="F56" s="555">
        <v>13628</v>
      </c>
      <c r="G56" s="554">
        <v>23193</v>
      </c>
      <c r="H56" s="555">
        <v>29458</v>
      </c>
      <c r="I56" s="554">
        <v>1466</v>
      </c>
      <c r="J56" s="555">
        <v>2820</v>
      </c>
      <c r="K56" s="554">
        <v>1689</v>
      </c>
      <c r="L56" s="555">
        <v>1761</v>
      </c>
      <c r="M56" s="554">
        <v>0</v>
      </c>
      <c r="N56" s="555">
        <v>0</v>
      </c>
      <c r="O56" s="556">
        <v>38814</v>
      </c>
      <c r="P56" s="563">
        <v>47667</v>
      </c>
    </row>
    <row r="57" spans="1:16">
      <c r="C57" s="564"/>
      <c r="D57" s="564"/>
      <c r="E57" s="564"/>
      <c r="F57" s="564"/>
      <c r="G57" s="564"/>
      <c r="H57" s="564"/>
      <c r="I57" s="564"/>
      <c r="J57" s="564"/>
      <c r="K57" s="564"/>
      <c r="L57" s="564"/>
      <c r="M57" s="564"/>
      <c r="N57" s="564"/>
      <c r="O57" s="564"/>
      <c r="P57" s="564"/>
    </row>
    <row r="58" spans="1:16" s="126" customFormat="1">
      <c r="A58" s="387" t="s">
        <v>293</v>
      </c>
      <c r="B58" s="388"/>
      <c r="C58" s="554">
        <v>0</v>
      </c>
      <c r="D58" s="561">
        <v>0</v>
      </c>
      <c r="E58" s="554">
        <v>719360</v>
      </c>
      <c r="F58" s="560">
        <v>709814</v>
      </c>
      <c r="G58" s="554">
        <v>3399880</v>
      </c>
      <c r="H58" s="560">
        <v>3768120</v>
      </c>
      <c r="I58" s="554">
        <v>767378</v>
      </c>
      <c r="J58" s="560">
        <v>992664</v>
      </c>
      <c r="K58" s="554">
        <v>697497</v>
      </c>
      <c r="L58" s="560">
        <v>734229</v>
      </c>
      <c r="M58" s="554">
        <v>0</v>
      </c>
      <c r="N58" s="560">
        <v>0</v>
      </c>
      <c r="O58" s="556">
        <v>5584115</v>
      </c>
      <c r="P58" s="563">
        <v>6204827</v>
      </c>
    </row>
    <row r="59" spans="1:16">
      <c r="A59" s="390" t="s">
        <v>294</v>
      </c>
      <c r="B59" s="391"/>
      <c r="C59" s="554">
        <v>0</v>
      </c>
      <c r="D59" s="560">
        <v>0</v>
      </c>
      <c r="E59" s="554">
        <v>719360</v>
      </c>
      <c r="F59" s="560">
        <v>709814</v>
      </c>
      <c r="G59" s="554">
        <v>3399880</v>
      </c>
      <c r="H59" s="560">
        <v>3768120</v>
      </c>
      <c r="I59" s="554">
        <v>767378</v>
      </c>
      <c r="J59" s="560">
        <v>992664</v>
      </c>
      <c r="K59" s="554">
        <v>697497</v>
      </c>
      <c r="L59" s="560">
        <v>734229</v>
      </c>
      <c r="M59" s="554">
        <v>0</v>
      </c>
      <c r="N59" s="560">
        <v>0</v>
      </c>
      <c r="O59" s="556">
        <v>5584115</v>
      </c>
      <c r="P59" s="563">
        <v>6204827</v>
      </c>
    </row>
    <row r="60" spans="1:16">
      <c r="A60" s="390"/>
      <c r="B60" s="391" t="s">
        <v>255</v>
      </c>
      <c r="C60" s="554">
        <v>0</v>
      </c>
      <c r="D60" s="555">
        <v>0</v>
      </c>
      <c r="E60" s="554">
        <v>540254</v>
      </c>
      <c r="F60" s="555">
        <v>528339</v>
      </c>
      <c r="G60" s="554">
        <v>2102564</v>
      </c>
      <c r="H60" s="555">
        <v>2222793</v>
      </c>
      <c r="I60" s="554">
        <v>3616</v>
      </c>
      <c r="J60" s="555">
        <v>3941</v>
      </c>
      <c r="K60" s="554">
        <v>141062</v>
      </c>
      <c r="L60" s="555">
        <v>147019</v>
      </c>
      <c r="M60" s="554">
        <v>0</v>
      </c>
      <c r="N60" s="555">
        <v>0</v>
      </c>
      <c r="O60" s="556">
        <v>2787496</v>
      </c>
      <c r="P60" s="563">
        <v>2902092</v>
      </c>
    </row>
    <row r="61" spans="1:16">
      <c r="A61" s="390"/>
      <c r="B61" s="391" t="s">
        <v>256</v>
      </c>
      <c r="C61" s="554">
        <v>0</v>
      </c>
      <c r="D61" s="555">
        <v>0</v>
      </c>
      <c r="E61" s="554">
        <v>-75924</v>
      </c>
      <c r="F61" s="555">
        <v>-67928</v>
      </c>
      <c r="G61" s="554">
        <v>-710643</v>
      </c>
      <c r="H61" s="555">
        <v>-882158</v>
      </c>
      <c r="I61" s="554">
        <v>176779</v>
      </c>
      <c r="J61" s="555">
        <v>346671</v>
      </c>
      <c r="K61" s="554">
        <v>492821</v>
      </c>
      <c r="L61" s="555">
        <v>520910</v>
      </c>
      <c r="M61" s="554">
        <v>0</v>
      </c>
      <c r="N61" s="555">
        <v>0</v>
      </c>
      <c r="O61" s="556">
        <v>-116967</v>
      </c>
      <c r="P61" s="563">
        <v>-82505</v>
      </c>
    </row>
    <row r="62" spans="1:16">
      <c r="A62" s="390"/>
      <c r="B62" s="391" t="s">
        <v>257</v>
      </c>
      <c r="C62" s="554">
        <v>0</v>
      </c>
      <c r="D62" s="555">
        <v>0</v>
      </c>
      <c r="E62" s="554">
        <v>0</v>
      </c>
      <c r="F62" s="555">
        <v>0</v>
      </c>
      <c r="G62" s="554">
        <v>0</v>
      </c>
      <c r="H62" s="555">
        <v>0</v>
      </c>
      <c r="I62" s="554">
        <v>51087</v>
      </c>
      <c r="J62" s="555">
        <v>55685</v>
      </c>
      <c r="K62" s="554">
        <v>0</v>
      </c>
      <c r="L62" s="555">
        <v>0</v>
      </c>
      <c r="M62" s="554">
        <v>0</v>
      </c>
      <c r="N62" s="555">
        <v>0</v>
      </c>
      <c r="O62" s="556">
        <v>51087</v>
      </c>
      <c r="P62" s="563">
        <v>55685</v>
      </c>
    </row>
    <row r="63" spans="1:16">
      <c r="A63" s="390"/>
      <c r="B63" s="391" t="s">
        <v>258</v>
      </c>
      <c r="C63" s="554">
        <v>0</v>
      </c>
      <c r="D63" s="555">
        <v>0</v>
      </c>
      <c r="E63" s="554">
        <v>0</v>
      </c>
      <c r="F63" s="555">
        <v>0</v>
      </c>
      <c r="G63" s="554">
        <v>0</v>
      </c>
      <c r="H63" s="555">
        <v>0</v>
      </c>
      <c r="I63" s="554">
        <v>0</v>
      </c>
      <c r="J63" s="555">
        <v>0</v>
      </c>
      <c r="K63" s="554">
        <v>0</v>
      </c>
      <c r="L63" s="555">
        <v>0</v>
      </c>
      <c r="M63" s="554">
        <v>0</v>
      </c>
      <c r="N63" s="555">
        <v>0</v>
      </c>
      <c r="O63" s="556">
        <v>0</v>
      </c>
      <c r="P63" s="563">
        <v>0</v>
      </c>
    </row>
    <row r="64" spans="1:16">
      <c r="A64" s="390"/>
      <c r="B64" s="391" t="s">
        <v>259</v>
      </c>
      <c r="C64" s="554">
        <v>0</v>
      </c>
      <c r="D64" s="555">
        <v>0</v>
      </c>
      <c r="E64" s="554">
        <v>0</v>
      </c>
      <c r="F64" s="555">
        <v>0</v>
      </c>
      <c r="G64" s="554">
        <v>0</v>
      </c>
      <c r="H64" s="555">
        <v>0</v>
      </c>
      <c r="I64" s="554">
        <v>0</v>
      </c>
      <c r="J64" s="555">
        <v>0</v>
      </c>
      <c r="K64" s="554">
        <v>0</v>
      </c>
      <c r="L64" s="555">
        <v>0</v>
      </c>
      <c r="M64" s="554">
        <v>0</v>
      </c>
      <c r="N64" s="555">
        <v>0</v>
      </c>
      <c r="O64" s="556">
        <v>0</v>
      </c>
      <c r="P64" s="563">
        <v>0</v>
      </c>
    </row>
    <row r="65" spans="1:16">
      <c r="A65" s="390"/>
      <c r="B65" s="391" t="s">
        <v>260</v>
      </c>
      <c r="C65" s="554">
        <v>0</v>
      </c>
      <c r="D65" s="555">
        <v>0</v>
      </c>
      <c r="E65" s="554">
        <v>255030</v>
      </c>
      <c r="F65" s="555">
        <v>249403</v>
      </c>
      <c r="G65" s="554">
        <v>2007959</v>
      </c>
      <c r="H65" s="555">
        <v>2427485</v>
      </c>
      <c r="I65" s="554">
        <v>535896</v>
      </c>
      <c r="J65" s="555">
        <v>586367</v>
      </c>
      <c r="K65" s="554">
        <v>63614</v>
      </c>
      <c r="L65" s="555">
        <v>66300</v>
      </c>
      <c r="M65" s="554">
        <v>0</v>
      </c>
      <c r="N65" s="555">
        <v>0</v>
      </c>
      <c r="O65" s="556">
        <v>2862499</v>
      </c>
      <c r="P65" s="563">
        <v>3329555</v>
      </c>
    </row>
    <row r="66" spans="1:16">
      <c r="C66" s="564"/>
      <c r="D66" s="564"/>
      <c r="E66" s="564"/>
      <c r="F66" s="564"/>
      <c r="G66" s="564"/>
      <c r="H66" s="564"/>
      <c r="I66" s="564"/>
      <c r="J66" s="564"/>
      <c r="K66" s="564"/>
      <c r="L66" s="564"/>
      <c r="M66" s="564"/>
      <c r="N66" s="564"/>
      <c r="O66" s="564"/>
      <c r="P66" s="564"/>
    </row>
    <row r="67" spans="1:16">
      <c r="A67" s="417" t="s">
        <v>295</v>
      </c>
      <c r="B67" s="391"/>
      <c r="C67" s="554">
        <v>0</v>
      </c>
      <c r="D67" s="562">
        <v>0</v>
      </c>
      <c r="E67" s="554">
        <v>0</v>
      </c>
      <c r="F67" s="562">
        <v>0</v>
      </c>
      <c r="G67" s="554">
        <v>0</v>
      </c>
      <c r="H67" s="562">
        <v>0</v>
      </c>
      <c r="I67" s="554">
        <v>0</v>
      </c>
      <c r="J67" s="562">
        <v>0</v>
      </c>
      <c r="K67" s="554">
        <v>0</v>
      </c>
      <c r="L67" s="562">
        <v>0</v>
      </c>
      <c r="M67" s="554">
        <v>0</v>
      </c>
      <c r="N67" s="562">
        <v>0</v>
      </c>
      <c r="O67" s="556">
        <v>0</v>
      </c>
      <c r="P67" s="563"/>
    </row>
    <row r="68" spans="1:16">
      <c r="C68" s="564"/>
      <c r="D68" s="564"/>
      <c r="E68" s="564"/>
      <c r="F68" s="564"/>
      <c r="G68" s="564"/>
      <c r="H68" s="564"/>
      <c r="I68" s="564"/>
      <c r="J68" s="564"/>
      <c r="K68" s="564"/>
      <c r="L68" s="564"/>
      <c r="M68" s="564"/>
      <c r="N68" s="564"/>
      <c r="O68" s="564"/>
      <c r="P68" s="564"/>
    </row>
    <row r="69" spans="1:16">
      <c r="A69" s="387" t="s">
        <v>296</v>
      </c>
      <c r="B69" s="419"/>
      <c r="C69" s="556">
        <v>0</v>
      </c>
      <c r="D69" s="563">
        <v>0</v>
      </c>
      <c r="E69" s="556">
        <v>1727198</v>
      </c>
      <c r="F69" s="563">
        <v>1716529</v>
      </c>
      <c r="G69" s="556">
        <v>12697777</v>
      </c>
      <c r="H69" s="563">
        <v>13498245</v>
      </c>
      <c r="I69" s="556">
        <v>2312258</v>
      </c>
      <c r="J69" s="563">
        <v>2473490</v>
      </c>
      <c r="K69" s="556">
        <v>1408931</v>
      </c>
      <c r="L69" s="563">
        <v>1454675</v>
      </c>
      <c r="M69" s="556">
        <v>-62</v>
      </c>
      <c r="N69" s="563">
        <v>-48</v>
      </c>
      <c r="O69" s="556">
        <v>18146102</v>
      </c>
      <c r="P69" s="563">
        <v>19142891</v>
      </c>
    </row>
    <row r="71" spans="1:16">
      <c r="C71" s="396"/>
      <c r="D71" s="396"/>
      <c r="E71" s="396"/>
      <c r="F71" s="396"/>
      <c r="G71" s="396"/>
      <c r="H71" s="396"/>
      <c r="I71" s="396"/>
      <c r="J71" s="396"/>
      <c r="K71" s="396"/>
      <c r="L71" s="396"/>
      <c r="M71" s="396"/>
      <c r="N71" s="396"/>
      <c r="O71" s="396"/>
      <c r="P71" s="396"/>
    </row>
    <row r="72" spans="1:16">
      <c r="C72" s="702" t="s">
        <v>46</v>
      </c>
      <c r="D72" s="703"/>
      <c r="E72" s="703"/>
      <c r="F72" s="703"/>
      <c r="G72" s="703"/>
      <c r="H72" s="703"/>
      <c r="I72" s="703"/>
      <c r="J72" s="703"/>
      <c r="K72" s="703"/>
      <c r="L72" s="703"/>
      <c r="M72" s="703"/>
      <c r="N72" s="703"/>
      <c r="O72" s="703"/>
      <c r="P72" s="704"/>
    </row>
    <row r="73" spans="1:16" ht="12.75" customHeight="1">
      <c r="A73" s="676" t="s">
        <v>74</v>
      </c>
      <c r="B73" s="677"/>
      <c r="C73" s="678" t="s">
        <v>20</v>
      </c>
      <c r="D73" s="679"/>
      <c r="E73" s="678" t="s">
        <v>10</v>
      </c>
      <c r="F73" s="679"/>
      <c r="G73" s="678" t="s">
        <v>47</v>
      </c>
      <c r="H73" s="679"/>
      <c r="I73" s="678" t="s">
        <v>14</v>
      </c>
      <c r="J73" s="679"/>
      <c r="K73" s="678" t="s">
        <v>48</v>
      </c>
      <c r="L73" s="679"/>
      <c r="M73" s="678" t="s">
        <v>312</v>
      </c>
      <c r="N73" s="679"/>
      <c r="O73" s="678" t="s">
        <v>17</v>
      </c>
      <c r="P73" s="679"/>
    </row>
    <row r="74" spans="1:16">
      <c r="A74" s="683" t="s">
        <v>297</v>
      </c>
      <c r="B74" s="684"/>
      <c r="C74" s="384" t="s">
        <v>430</v>
      </c>
      <c r="D74" s="412" t="s">
        <v>431</v>
      </c>
      <c r="E74" s="384" t="s">
        <v>430</v>
      </c>
      <c r="F74" s="412" t="s">
        <v>431</v>
      </c>
      <c r="G74" s="384" t="s">
        <v>430</v>
      </c>
      <c r="H74" s="412" t="s">
        <v>431</v>
      </c>
      <c r="I74" s="384" t="s">
        <v>430</v>
      </c>
      <c r="J74" s="412" t="s">
        <v>431</v>
      </c>
      <c r="K74" s="384" t="s">
        <v>430</v>
      </c>
      <c r="L74" s="412" t="s">
        <v>431</v>
      </c>
      <c r="M74" s="384" t="s">
        <v>430</v>
      </c>
      <c r="N74" s="412" t="s">
        <v>431</v>
      </c>
      <c r="O74" s="384" t="s">
        <v>430</v>
      </c>
      <c r="P74" s="412" t="s">
        <v>431</v>
      </c>
    </row>
    <row r="75" spans="1:16">
      <c r="A75" s="685"/>
      <c r="B75" s="686"/>
      <c r="C75" s="385" t="s">
        <v>400</v>
      </c>
      <c r="D75" s="386" t="s">
        <v>400</v>
      </c>
      <c r="E75" s="385" t="s">
        <v>400</v>
      </c>
      <c r="F75" s="386" t="s">
        <v>400</v>
      </c>
      <c r="G75" s="385" t="s">
        <v>400</v>
      </c>
      <c r="H75" s="386" t="s">
        <v>400</v>
      </c>
      <c r="I75" s="385" t="s">
        <v>400</v>
      </c>
      <c r="J75" s="386" t="s">
        <v>400</v>
      </c>
      <c r="K75" s="385" t="s">
        <v>400</v>
      </c>
      <c r="L75" s="386" t="s">
        <v>400</v>
      </c>
      <c r="M75" s="385" t="s">
        <v>400</v>
      </c>
      <c r="N75" s="386" t="s">
        <v>400</v>
      </c>
      <c r="O75" s="385" t="s">
        <v>400</v>
      </c>
      <c r="P75" s="386" t="s">
        <v>400</v>
      </c>
    </row>
    <row r="76" spans="1:16">
      <c r="A76" s="387" t="s">
        <v>298</v>
      </c>
      <c r="B76" s="430"/>
      <c r="C76" s="383">
        <v>0</v>
      </c>
      <c r="D76" s="397">
        <v>0</v>
      </c>
      <c r="E76" s="369">
        <v>156872</v>
      </c>
      <c r="F76" s="377">
        <v>226421</v>
      </c>
      <c r="G76" s="369">
        <v>1747382</v>
      </c>
      <c r="H76" s="377">
        <v>1834399</v>
      </c>
      <c r="I76" s="369">
        <v>412709</v>
      </c>
      <c r="J76" s="377">
        <v>399983</v>
      </c>
      <c r="K76" s="369">
        <v>233378</v>
      </c>
      <c r="L76" s="377">
        <v>236740</v>
      </c>
      <c r="M76" s="369">
        <v>-7</v>
      </c>
      <c r="N76" s="377">
        <v>-5</v>
      </c>
      <c r="O76" s="369">
        <v>2550334</v>
      </c>
      <c r="P76" s="377">
        <v>2697538</v>
      </c>
    </row>
    <row r="77" spans="1:16">
      <c r="A77" s="398"/>
      <c r="B77" s="399" t="s">
        <v>97</v>
      </c>
      <c r="C77" s="383">
        <v>0</v>
      </c>
      <c r="D77" s="397">
        <v>0</v>
      </c>
      <c r="E77" s="369">
        <v>154561</v>
      </c>
      <c r="F77" s="377">
        <v>223929</v>
      </c>
      <c r="G77" s="369">
        <v>1550520</v>
      </c>
      <c r="H77" s="377">
        <v>1614250</v>
      </c>
      <c r="I77" s="369">
        <v>409544</v>
      </c>
      <c r="J77" s="377">
        <v>395557</v>
      </c>
      <c r="K77" s="369">
        <v>232380</v>
      </c>
      <c r="L77" s="377">
        <v>235589</v>
      </c>
      <c r="M77" s="369">
        <v>0</v>
      </c>
      <c r="N77" s="377">
        <v>0</v>
      </c>
      <c r="O77" s="369">
        <v>2347005</v>
      </c>
      <c r="P77" s="377">
        <v>2469325</v>
      </c>
    </row>
    <row r="78" spans="1:16">
      <c r="A78" s="398"/>
      <c r="B78" s="403" t="s">
        <v>307</v>
      </c>
      <c r="C78" s="374">
        <v>0</v>
      </c>
      <c r="D78" s="378">
        <v>0</v>
      </c>
      <c r="E78" s="374">
        <v>149345</v>
      </c>
      <c r="F78" s="378">
        <v>215960</v>
      </c>
      <c r="G78" s="374">
        <v>1379964</v>
      </c>
      <c r="H78" s="378">
        <v>1416294</v>
      </c>
      <c r="I78" s="374">
        <v>205528</v>
      </c>
      <c r="J78" s="378">
        <v>243153</v>
      </c>
      <c r="K78" s="374">
        <v>220898</v>
      </c>
      <c r="L78" s="378">
        <v>226848</v>
      </c>
      <c r="M78" s="374">
        <v>0</v>
      </c>
      <c r="N78" s="378">
        <v>0</v>
      </c>
      <c r="O78" s="374">
        <v>1955735</v>
      </c>
      <c r="P78" s="378">
        <v>2102255</v>
      </c>
    </row>
    <row r="79" spans="1:16">
      <c r="A79" s="398"/>
      <c r="B79" s="403" t="s">
        <v>308</v>
      </c>
      <c r="C79" s="374">
        <v>0</v>
      </c>
      <c r="D79" s="378">
        <v>0</v>
      </c>
      <c r="E79" s="374">
        <v>520</v>
      </c>
      <c r="F79" s="378">
        <v>400</v>
      </c>
      <c r="G79" s="374">
        <v>0</v>
      </c>
      <c r="H79" s="378">
        <v>216</v>
      </c>
      <c r="I79" s="374">
        <v>833</v>
      </c>
      <c r="J79" s="378">
        <v>681</v>
      </c>
      <c r="K79" s="374">
        <v>520</v>
      </c>
      <c r="L79" s="378">
        <v>106</v>
      </c>
      <c r="M79" s="374">
        <v>0</v>
      </c>
      <c r="N79" s="378">
        <v>0</v>
      </c>
      <c r="O79" s="374">
        <v>1873</v>
      </c>
      <c r="P79" s="378">
        <v>1403</v>
      </c>
    </row>
    <row r="80" spans="1:16">
      <c r="A80" s="398"/>
      <c r="B80" s="403" t="s">
        <v>309</v>
      </c>
      <c r="C80" s="374">
        <v>0</v>
      </c>
      <c r="D80" s="378">
        <v>0</v>
      </c>
      <c r="E80" s="374">
        <v>4696</v>
      </c>
      <c r="F80" s="378">
        <v>7569</v>
      </c>
      <c r="G80" s="374">
        <v>170556</v>
      </c>
      <c r="H80" s="378">
        <v>197740</v>
      </c>
      <c r="I80" s="374">
        <v>203183</v>
      </c>
      <c r="J80" s="378">
        <v>151723</v>
      </c>
      <c r="K80" s="374">
        <v>10962</v>
      </c>
      <c r="L80" s="378">
        <v>8635</v>
      </c>
      <c r="M80" s="374">
        <v>0</v>
      </c>
      <c r="N80" s="378">
        <v>0</v>
      </c>
      <c r="O80" s="374">
        <v>389397</v>
      </c>
      <c r="P80" s="378">
        <v>365667</v>
      </c>
    </row>
    <row r="81" spans="1:22">
      <c r="A81" s="398"/>
      <c r="B81" s="399" t="s">
        <v>98</v>
      </c>
      <c r="C81" s="374">
        <v>0</v>
      </c>
      <c r="D81" s="378">
        <v>0</v>
      </c>
      <c r="E81" s="374">
        <v>2311</v>
      </c>
      <c r="F81" s="378">
        <v>2492</v>
      </c>
      <c r="G81" s="374">
        <v>196862</v>
      </c>
      <c r="H81" s="378">
        <v>220149</v>
      </c>
      <c r="I81" s="374">
        <v>3165</v>
      </c>
      <c r="J81" s="378">
        <v>4426</v>
      </c>
      <c r="K81" s="374">
        <v>998</v>
      </c>
      <c r="L81" s="378">
        <v>1151</v>
      </c>
      <c r="M81" s="374">
        <v>-7</v>
      </c>
      <c r="N81" s="378">
        <v>-5</v>
      </c>
      <c r="O81" s="374">
        <v>203329</v>
      </c>
      <c r="P81" s="378">
        <v>228213</v>
      </c>
    </row>
    <row r="82" spans="1:22">
      <c r="Q82" s="393"/>
    </row>
    <row r="83" spans="1:22">
      <c r="A83" s="387" t="s">
        <v>299</v>
      </c>
      <c r="B83" s="402"/>
      <c r="C83" s="369">
        <v>0</v>
      </c>
      <c r="D83" s="377">
        <v>0</v>
      </c>
      <c r="E83" s="369">
        <v>-106316</v>
      </c>
      <c r="F83" s="377">
        <v>-156820</v>
      </c>
      <c r="G83" s="369">
        <v>-1281691</v>
      </c>
      <c r="H83" s="377">
        <v>-1299197</v>
      </c>
      <c r="I83" s="369">
        <v>-241687</v>
      </c>
      <c r="J83" s="377">
        <v>-233566</v>
      </c>
      <c r="K83" s="369">
        <v>-155266</v>
      </c>
      <c r="L83" s="377">
        <v>-160909</v>
      </c>
      <c r="M83" s="369">
        <v>0</v>
      </c>
      <c r="N83" s="377">
        <v>0</v>
      </c>
      <c r="O83" s="369">
        <v>-1784960</v>
      </c>
      <c r="P83" s="377">
        <v>-1850492</v>
      </c>
    </row>
    <row r="84" spans="1:22">
      <c r="A84" s="398"/>
      <c r="B84" s="403" t="s">
        <v>263</v>
      </c>
      <c r="C84" s="374">
        <v>0</v>
      </c>
      <c r="D84" s="378">
        <v>0</v>
      </c>
      <c r="E84" s="374">
        <v>-98795</v>
      </c>
      <c r="F84" s="378">
        <v>-143981</v>
      </c>
      <c r="G84" s="374">
        <v>-920292</v>
      </c>
      <c r="H84" s="378">
        <v>-925953</v>
      </c>
      <c r="I84" s="374">
        <v>-176092</v>
      </c>
      <c r="J84" s="378">
        <v>-175411</v>
      </c>
      <c r="K84" s="374">
        <v>-146067</v>
      </c>
      <c r="L84" s="378">
        <v>-152202</v>
      </c>
      <c r="M84" s="374">
        <v>0</v>
      </c>
      <c r="N84" s="378">
        <v>0</v>
      </c>
      <c r="O84" s="374">
        <v>-1341246</v>
      </c>
      <c r="P84" s="378">
        <v>-1397547</v>
      </c>
    </row>
    <row r="85" spans="1:22">
      <c r="A85" s="398"/>
      <c r="B85" s="403" t="s">
        <v>264</v>
      </c>
      <c r="C85" s="374">
        <v>0</v>
      </c>
      <c r="D85" s="378">
        <v>0</v>
      </c>
      <c r="E85" s="374">
        <v>0</v>
      </c>
      <c r="F85" s="378">
        <v>0</v>
      </c>
      <c r="G85" s="374">
        <v>-23</v>
      </c>
      <c r="H85" s="378">
        <v>0</v>
      </c>
      <c r="I85" s="374">
        <v>0</v>
      </c>
      <c r="J85" s="378">
        <v>0</v>
      </c>
      <c r="K85" s="374">
        <v>0</v>
      </c>
      <c r="L85" s="378">
        <v>0</v>
      </c>
      <c r="M85" s="374">
        <v>0</v>
      </c>
      <c r="N85" s="378">
        <v>0</v>
      </c>
      <c r="O85" s="374">
        <v>-23</v>
      </c>
      <c r="P85" s="378">
        <v>0</v>
      </c>
    </row>
    <row r="86" spans="1:22">
      <c r="A86" s="398"/>
      <c r="B86" s="403" t="s">
        <v>102</v>
      </c>
      <c r="C86" s="374">
        <v>0</v>
      </c>
      <c r="D86" s="378">
        <v>0</v>
      </c>
      <c r="E86" s="374">
        <v>-3302</v>
      </c>
      <c r="F86" s="378">
        <v>-6089</v>
      </c>
      <c r="G86" s="374">
        <v>-170784</v>
      </c>
      <c r="H86" s="378">
        <v>-170814</v>
      </c>
      <c r="I86" s="374">
        <v>-45002</v>
      </c>
      <c r="J86" s="378">
        <v>-40105</v>
      </c>
      <c r="K86" s="374">
        <v>0</v>
      </c>
      <c r="L86" s="378">
        <v>0</v>
      </c>
      <c r="M86" s="374">
        <v>0</v>
      </c>
      <c r="N86" s="378">
        <v>0</v>
      </c>
      <c r="O86" s="374">
        <v>-219088</v>
      </c>
      <c r="P86" s="378">
        <v>-217008</v>
      </c>
    </row>
    <row r="87" spans="1:22">
      <c r="A87" s="398"/>
      <c r="B87" s="403" t="s">
        <v>265</v>
      </c>
      <c r="C87" s="374">
        <v>0</v>
      </c>
      <c r="D87" s="378">
        <v>0</v>
      </c>
      <c r="E87" s="374">
        <v>-4219</v>
      </c>
      <c r="F87" s="378">
        <v>-6750</v>
      </c>
      <c r="G87" s="374">
        <v>-190592</v>
      </c>
      <c r="H87" s="378">
        <v>-202430</v>
      </c>
      <c r="I87" s="374">
        <v>-20593</v>
      </c>
      <c r="J87" s="378">
        <v>-18050</v>
      </c>
      <c r="K87" s="374">
        <v>-9199</v>
      </c>
      <c r="L87" s="378">
        <v>-8707</v>
      </c>
      <c r="M87" s="374">
        <v>0</v>
      </c>
      <c r="N87" s="378">
        <v>0</v>
      </c>
      <c r="O87" s="374">
        <v>-224603</v>
      </c>
      <c r="P87" s="378">
        <v>-235937</v>
      </c>
    </row>
    <row r="88" spans="1:22">
      <c r="Q88" s="393"/>
      <c r="R88" s="393"/>
      <c r="S88" s="393"/>
      <c r="T88" s="393"/>
      <c r="U88" s="393"/>
      <c r="V88" s="393"/>
    </row>
    <row r="89" spans="1:22">
      <c r="A89" s="387" t="s">
        <v>300</v>
      </c>
      <c r="B89" s="402"/>
      <c r="C89" s="369">
        <v>0</v>
      </c>
      <c r="D89" s="377">
        <v>0</v>
      </c>
      <c r="E89" s="369">
        <v>50556</v>
      </c>
      <c r="F89" s="377">
        <v>69601</v>
      </c>
      <c r="G89" s="369">
        <v>465691</v>
      </c>
      <c r="H89" s="377">
        <v>535202</v>
      </c>
      <c r="I89" s="369">
        <v>171022</v>
      </c>
      <c r="J89" s="377">
        <v>166417</v>
      </c>
      <c r="K89" s="369">
        <v>78112</v>
      </c>
      <c r="L89" s="377">
        <v>75831</v>
      </c>
      <c r="M89" s="369">
        <v>-7</v>
      </c>
      <c r="N89" s="377">
        <v>-5</v>
      </c>
      <c r="O89" s="369">
        <v>765374</v>
      </c>
      <c r="P89" s="377">
        <v>847046</v>
      </c>
    </row>
    <row r="90" spans="1:22">
      <c r="Q90" s="393"/>
    </row>
    <row r="91" spans="1:22">
      <c r="A91" s="390"/>
      <c r="B91" s="399" t="s">
        <v>266</v>
      </c>
      <c r="C91" s="374">
        <v>0</v>
      </c>
      <c r="D91" s="378">
        <v>0</v>
      </c>
      <c r="E91" s="374">
        <v>7530</v>
      </c>
      <c r="F91" s="378">
        <v>6679</v>
      </c>
      <c r="G91" s="374">
        <v>18356</v>
      </c>
      <c r="H91" s="378">
        <v>21870</v>
      </c>
      <c r="I91" s="374">
        <v>7894</v>
      </c>
      <c r="J91" s="378">
        <v>6867</v>
      </c>
      <c r="K91" s="374">
        <v>2418</v>
      </c>
      <c r="L91" s="378">
        <v>1642</v>
      </c>
      <c r="M91" s="374">
        <v>0</v>
      </c>
      <c r="N91" s="378">
        <v>0</v>
      </c>
      <c r="O91" s="374">
        <v>36198</v>
      </c>
      <c r="P91" s="378">
        <v>37058</v>
      </c>
    </row>
    <row r="92" spans="1:22">
      <c r="A92" s="390"/>
      <c r="B92" s="399" t="s">
        <v>267</v>
      </c>
      <c r="C92" s="374">
        <v>0</v>
      </c>
      <c r="D92" s="378">
        <v>0</v>
      </c>
      <c r="E92" s="374">
        <v>-29969</v>
      </c>
      <c r="F92" s="378">
        <v>-33313</v>
      </c>
      <c r="G92" s="374">
        <v>-93837</v>
      </c>
      <c r="H92" s="378">
        <v>-91997</v>
      </c>
      <c r="I92" s="374">
        <v>-17003</v>
      </c>
      <c r="J92" s="378">
        <v>-17217</v>
      </c>
      <c r="K92" s="374">
        <v>-8442</v>
      </c>
      <c r="L92" s="378">
        <v>-8231</v>
      </c>
      <c r="M92" s="374">
        <v>0</v>
      </c>
      <c r="N92" s="378">
        <v>0</v>
      </c>
      <c r="O92" s="374">
        <v>-149251</v>
      </c>
      <c r="P92" s="378">
        <v>-150758</v>
      </c>
    </row>
    <row r="93" spans="1:22">
      <c r="A93" s="390"/>
      <c r="B93" s="399" t="s">
        <v>268</v>
      </c>
      <c r="C93" s="374">
        <v>0</v>
      </c>
      <c r="D93" s="378">
        <v>0</v>
      </c>
      <c r="E93" s="374">
        <v>-25251</v>
      </c>
      <c r="F93" s="378">
        <v>-35850</v>
      </c>
      <c r="G93" s="374">
        <v>-159516</v>
      </c>
      <c r="H93" s="378">
        <v>-184917</v>
      </c>
      <c r="I93" s="374">
        <v>-24563</v>
      </c>
      <c r="J93" s="378">
        <v>-27408</v>
      </c>
      <c r="K93" s="374">
        <v>-11382</v>
      </c>
      <c r="L93" s="378">
        <v>-14103</v>
      </c>
      <c r="M93" s="374">
        <v>7</v>
      </c>
      <c r="N93" s="378">
        <v>5</v>
      </c>
      <c r="O93" s="374">
        <v>-220705</v>
      </c>
      <c r="P93" s="378">
        <v>-262273</v>
      </c>
    </row>
    <row r="94" spans="1:22">
      <c r="Q94" s="393"/>
    </row>
    <row r="95" spans="1:22">
      <c r="A95" s="387" t="s">
        <v>301</v>
      </c>
      <c r="B95" s="402"/>
      <c r="C95" s="369">
        <v>0</v>
      </c>
      <c r="D95" s="377">
        <v>0</v>
      </c>
      <c r="E95" s="369">
        <v>2866</v>
      </c>
      <c r="F95" s="377">
        <v>7117</v>
      </c>
      <c r="G95" s="369">
        <v>230694</v>
      </c>
      <c r="H95" s="377">
        <v>280158</v>
      </c>
      <c r="I95" s="369">
        <v>137350</v>
      </c>
      <c r="J95" s="377">
        <v>128659</v>
      </c>
      <c r="K95" s="369">
        <v>60706</v>
      </c>
      <c r="L95" s="377">
        <v>55139</v>
      </c>
      <c r="M95" s="369">
        <v>0</v>
      </c>
      <c r="N95" s="377">
        <v>0</v>
      </c>
      <c r="O95" s="369">
        <v>431616</v>
      </c>
      <c r="P95" s="377">
        <v>471073</v>
      </c>
    </row>
    <row r="96" spans="1:22">
      <c r="Q96" s="393"/>
    </row>
    <row r="97" spans="1:18">
      <c r="A97" s="398"/>
      <c r="B97" s="399" t="s">
        <v>269</v>
      </c>
      <c r="C97" s="374">
        <v>0</v>
      </c>
      <c r="D97" s="378">
        <v>0</v>
      </c>
      <c r="E97" s="374">
        <v>-28095</v>
      </c>
      <c r="F97" s="378">
        <v>-10763</v>
      </c>
      <c r="G97" s="374">
        <v>-91528</v>
      </c>
      <c r="H97" s="378">
        <v>-101622</v>
      </c>
      <c r="I97" s="374">
        <v>-30155</v>
      </c>
      <c r="J97" s="378">
        <v>-31233</v>
      </c>
      <c r="K97" s="374">
        <v>-14148</v>
      </c>
      <c r="L97" s="378">
        <v>-14793</v>
      </c>
      <c r="M97" s="374">
        <v>0</v>
      </c>
      <c r="N97" s="378">
        <v>0</v>
      </c>
      <c r="O97" s="374">
        <v>-163926</v>
      </c>
      <c r="P97" s="378">
        <v>-158411</v>
      </c>
    </row>
    <row r="98" spans="1:18">
      <c r="A98" s="398"/>
      <c r="B98" s="399" t="s">
        <v>270</v>
      </c>
      <c r="C98" s="374">
        <v>0</v>
      </c>
      <c r="D98" s="378">
        <v>0</v>
      </c>
      <c r="E98" s="374">
        <v>0</v>
      </c>
      <c r="F98" s="378">
        <v>0</v>
      </c>
      <c r="G98" s="374">
        <v>0</v>
      </c>
      <c r="H98" s="378">
        <v>0</v>
      </c>
      <c r="I98" s="374">
        <v>0</v>
      </c>
      <c r="J98" s="378">
        <v>0</v>
      </c>
      <c r="K98" s="374">
        <v>0</v>
      </c>
      <c r="L98" s="378">
        <v>0</v>
      </c>
      <c r="M98" s="374">
        <v>0</v>
      </c>
      <c r="N98" s="378">
        <v>0</v>
      </c>
      <c r="O98" s="374">
        <v>0</v>
      </c>
      <c r="P98" s="378">
        <v>0</v>
      </c>
    </row>
    <row r="99" spans="1:18" ht="25.5">
      <c r="A99" s="398"/>
      <c r="B99" s="431" t="s">
        <v>323</v>
      </c>
      <c r="C99" s="374">
        <v>0</v>
      </c>
      <c r="D99" s="378">
        <v>0</v>
      </c>
      <c r="E99" s="374">
        <v>-4413</v>
      </c>
      <c r="F99" s="378">
        <v>-13962</v>
      </c>
      <c r="G99" s="374">
        <v>-39603</v>
      </c>
      <c r="H99" s="378">
        <v>-60363</v>
      </c>
      <c r="I99" s="374">
        <v>-3240</v>
      </c>
      <c r="J99" s="378">
        <v>-3564</v>
      </c>
      <c r="K99" s="374">
        <v>-2525</v>
      </c>
      <c r="L99" s="378">
        <v>-1558</v>
      </c>
      <c r="M99" s="374">
        <v>0</v>
      </c>
      <c r="N99" s="378">
        <v>0</v>
      </c>
      <c r="O99" s="374">
        <v>-49781</v>
      </c>
      <c r="P99" s="378">
        <v>-79447</v>
      </c>
    </row>
    <row r="100" spans="1:18">
      <c r="Q100" s="393"/>
      <c r="R100" s="393"/>
    </row>
    <row r="101" spans="1:18">
      <c r="A101" s="387" t="s">
        <v>302</v>
      </c>
      <c r="B101" s="402"/>
      <c r="C101" s="369">
        <v>0</v>
      </c>
      <c r="D101" s="377">
        <v>0</v>
      </c>
      <c r="E101" s="369">
        <v>-29642</v>
      </c>
      <c r="F101" s="377">
        <v>-17608</v>
      </c>
      <c r="G101" s="369">
        <v>99563</v>
      </c>
      <c r="H101" s="377">
        <v>118173</v>
      </c>
      <c r="I101" s="369">
        <v>103955</v>
      </c>
      <c r="J101" s="377">
        <v>93862</v>
      </c>
      <c r="K101" s="369">
        <v>44033</v>
      </c>
      <c r="L101" s="377">
        <v>38788</v>
      </c>
      <c r="M101" s="369">
        <v>0</v>
      </c>
      <c r="N101" s="377">
        <v>0</v>
      </c>
      <c r="O101" s="369">
        <v>217909</v>
      </c>
      <c r="P101" s="377">
        <v>233215</v>
      </c>
    </row>
    <row r="102" spans="1:18">
      <c r="A102" s="424"/>
      <c r="B102" s="432"/>
      <c r="C102" s="432"/>
      <c r="D102" s="432"/>
      <c r="E102" s="432"/>
      <c r="F102" s="432"/>
      <c r="G102" s="432"/>
      <c r="H102" s="432"/>
      <c r="I102" s="432"/>
      <c r="J102" s="432"/>
      <c r="K102" s="432"/>
      <c r="L102" s="432"/>
      <c r="M102" s="432"/>
      <c r="N102" s="432"/>
      <c r="O102" s="432"/>
      <c r="P102" s="432"/>
    </row>
    <row r="103" spans="1:18">
      <c r="A103" s="387" t="s">
        <v>303</v>
      </c>
      <c r="B103" s="402"/>
      <c r="C103" s="369">
        <v>0</v>
      </c>
      <c r="D103" s="377">
        <v>0</v>
      </c>
      <c r="E103" s="369">
        <v>8010</v>
      </c>
      <c r="F103" s="377">
        <v>9601</v>
      </c>
      <c r="G103" s="369">
        <v>-24735</v>
      </c>
      <c r="H103" s="377">
        <v>-56570</v>
      </c>
      <c r="I103" s="369">
        <v>-13549</v>
      </c>
      <c r="J103" s="377">
        <v>-16571</v>
      </c>
      <c r="K103" s="369">
        <v>-6516</v>
      </c>
      <c r="L103" s="377">
        <v>-6403</v>
      </c>
      <c r="M103" s="369">
        <v>0</v>
      </c>
      <c r="N103" s="377">
        <v>0</v>
      </c>
      <c r="O103" s="369">
        <v>-36790</v>
      </c>
      <c r="P103" s="377">
        <v>-69943</v>
      </c>
    </row>
    <row r="104" spans="1:18">
      <c r="A104" s="387"/>
      <c r="B104" s="402" t="s">
        <v>90</v>
      </c>
      <c r="C104" s="369">
        <v>0</v>
      </c>
      <c r="D104" s="377">
        <v>0</v>
      </c>
      <c r="E104" s="369">
        <v>4757</v>
      </c>
      <c r="F104" s="377">
        <v>3100</v>
      </c>
      <c r="G104" s="369">
        <v>76099</v>
      </c>
      <c r="H104" s="377">
        <v>50915</v>
      </c>
      <c r="I104" s="374">
        <v>2407</v>
      </c>
      <c r="J104" s="378">
        <v>2226</v>
      </c>
      <c r="K104" s="374">
        <v>1213</v>
      </c>
      <c r="L104" s="378">
        <v>1156</v>
      </c>
      <c r="M104" s="374">
        <v>0</v>
      </c>
      <c r="N104" s="378">
        <v>0</v>
      </c>
      <c r="O104" s="374">
        <v>84476</v>
      </c>
      <c r="P104" s="378">
        <v>57397</v>
      </c>
    </row>
    <row r="105" spans="1:18">
      <c r="A105" s="398"/>
      <c r="B105" s="403" t="s">
        <v>224</v>
      </c>
      <c r="C105" s="374">
        <v>0</v>
      </c>
      <c r="D105" s="378">
        <v>0</v>
      </c>
      <c r="E105" s="374">
        <v>3314</v>
      </c>
      <c r="F105" s="378">
        <v>492</v>
      </c>
      <c r="G105" s="374">
        <v>630</v>
      </c>
      <c r="H105" s="378">
        <v>1479</v>
      </c>
      <c r="I105" s="374">
        <v>772</v>
      </c>
      <c r="J105" s="378">
        <v>941</v>
      </c>
      <c r="K105" s="374">
        <v>13</v>
      </c>
      <c r="L105" s="378">
        <v>157</v>
      </c>
      <c r="M105" s="374">
        <v>0</v>
      </c>
      <c r="N105" s="378">
        <v>0</v>
      </c>
      <c r="O105" s="374">
        <v>4729</v>
      </c>
      <c r="P105" s="378">
        <v>3069</v>
      </c>
    </row>
    <row r="106" spans="1:18">
      <c r="A106" s="398"/>
      <c r="B106" s="403" t="s">
        <v>271</v>
      </c>
      <c r="C106" s="374">
        <v>0</v>
      </c>
      <c r="D106" s="378">
        <v>0</v>
      </c>
      <c r="E106" s="374">
        <v>1443</v>
      </c>
      <c r="F106" s="378">
        <v>2608</v>
      </c>
      <c r="G106" s="374">
        <v>75469</v>
      </c>
      <c r="H106" s="378">
        <v>49436</v>
      </c>
      <c r="I106" s="374">
        <v>1635</v>
      </c>
      <c r="J106" s="378">
        <v>1285</v>
      </c>
      <c r="K106" s="374">
        <v>1200</v>
      </c>
      <c r="L106" s="378">
        <v>999</v>
      </c>
      <c r="M106" s="374">
        <v>0</v>
      </c>
      <c r="N106" s="378">
        <v>0</v>
      </c>
      <c r="O106" s="374">
        <v>79747</v>
      </c>
      <c r="P106" s="378">
        <v>54328</v>
      </c>
    </row>
    <row r="107" spans="1:18">
      <c r="A107" s="387"/>
      <c r="B107" s="402" t="s">
        <v>110</v>
      </c>
      <c r="C107" s="369">
        <v>0</v>
      </c>
      <c r="D107" s="377">
        <v>0</v>
      </c>
      <c r="E107" s="369">
        <v>-49154</v>
      </c>
      <c r="F107" s="377">
        <v>-29456</v>
      </c>
      <c r="G107" s="369">
        <v>-102581</v>
      </c>
      <c r="H107" s="377">
        <v>-106451</v>
      </c>
      <c r="I107" s="369">
        <v>-14487</v>
      </c>
      <c r="J107" s="377">
        <v>-13951</v>
      </c>
      <c r="K107" s="369">
        <v>-6639</v>
      </c>
      <c r="L107" s="377">
        <v>-7208</v>
      </c>
      <c r="M107" s="369">
        <v>0</v>
      </c>
      <c r="N107" s="377">
        <v>0</v>
      </c>
      <c r="O107" s="369">
        <v>-172861</v>
      </c>
      <c r="P107" s="377">
        <v>-157066</v>
      </c>
    </row>
    <row r="108" spans="1:18">
      <c r="A108" s="398"/>
      <c r="B108" s="403" t="s">
        <v>272</v>
      </c>
      <c r="C108" s="374">
        <v>0</v>
      </c>
      <c r="D108" s="378">
        <v>0</v>
      </c>
      <c r="E108" s="374">
        <v>-307</v>
      </c>
      <c r="F108" s="378">
        <v>-314</v>
      </c>
      <c r="G108" s="374">
        <v>-21820</v>
      </c>
      <c r="H108" s="378">
        <v>-14945</v>
      </c>
      <c r="I108" s="374">
        <v>-2121</v>
      </c>
      <c r="J108" s="378">
        <v>-1499</v>
      </c>
      <c r="K108" s="374">
        <v>-953</v>
      </c>
      <c r="L108" s="378">
        <v>-284</v>
      </c>
      <c r="M108" s="374">
        <v>0</v>
      </c>
      <c r="N108" s="378">
        <v>0</v>
      </c>
      <c r="O108" s="374">
        <v>-25201</v>
      </c>
      <c r="P108" s="378">
        <v>-17042</v>
      </c>
    </row>
    <row r="109" spans="1:18">
      <c r="A109" s="398"/>
      <c r="B109" s="403" t="s">
        <v>273</v>
      </c>
      <c r="C109" s="374">
        <v>0</v>
      </c>
      <c r="D109" s="378">
        <v>0</v>
      </c>
      <c r="E109" s="374">
        <v>0</v>
      </c>
      <c r="F109" s="378">
        <v>-93</v>
      </c>
      <c r="G109" s="374">
        <v>-12317</v>
      </c>
      <c r="H109" s="378">
        <v>-20346</v>
      </c>
      <c r="I109" s="374">
        <v>-9283</v>
      </c>
      <c r="J109" s="378">
        <v>-9552</v>
      </c>
      <c r="K109" s="374">
        <v>-5130</v>
      </c>
      <c r="L109" s="378">
        <v>-6175</v>
      </c>
      <c r="M109" s="374">
        <v>0</v>
      </c>
      <c r="N109" s="378">
        <v>0</v>
      </c>
      <c r="O109" s="374">
        <v>-26730</v>
      </c>
      <c r="P109" s="378">
        <v>-36166</v>
      </c>
    </row>
    <row r="110" spans="1:18">
      <c r="A110" s="398"/>
      <c r="B110" s="403" t="s">
        <v>129</v>
      </c>
      <c r="C110" s="374">
        <v>0</v>
      </c>
      <c r="D110" s="378">
        <v>0</v>
      </c>
      <c r="E110" s="374">
        <v>-48847</v>
      </c>
      <c r="F110" s="378">
        <v>-29049</v>
      </c>
      <c r="G110" s="374">
        <v>-68444</v>
      </c>
      <c r="H110" s="378">
        <v>-71160</v>
      </c>
      <c r="I110" s="374">
        <v>-3083</v>
      </c>
      <c r="J110" s="378">
        <v>-2900</v>
      </c>
      <c r="K110" s="374">
        <v>-556</v>
      </c>
      <c r="L110" s="378">
        <v>-749</v>
      </c>
      <c r="M110" s="374">
        <v>0</v>
      </c>
      <c r="N110" s="378">
        <v>0</v>
      </c>
      <c r="O110" s="374">
        <v>-120930</v>
      </c>
      <c r="P110" s="378">
        <v>-103858</v>
      </c>
    </row>
    <row r="111" spans="1:18">
      <c r="A111" s="398"/>
      <c r="B111" s="399" t="s">
        <v>274</v>
      </c>
      <c r="C111" s="374">
        <v>0</v>
      </c>
      <c r="D111" s="378">
        <v>0</v>
      </c>
      <c r="E111" s="374">
        <v>54723</v>
      </c>
      <c r="F111" s="378">
        <v>36292</v>
      </c>
      <c r="G111" s="374">
        <v>0</v>
      </c>
      <c r="H111" s="378">
        <v>0</v>
      </c>
      <c r="I111" s="374">
        <v>0</v>
      </c>
      <c r="J111" s="378">
        <v>0</v>
      </c>
      <c r="K111" s="374">
        <v>0</v>
      </c>
      <c r="L111" s="378">
        <v>0</v>
      </c>
      <c r="M111" s="374">
        <v>0</v>
      </c>
      <c r="N111" s="378">
        <v>0</v>
      </c>
      <c r="O111" s="374">
        <v>54723</v>
      </c>
      <c r="P111" s="378">
        <v>36292</v>
      </c>
    </row>
    <row r="112" spans="1:18">
      <c r="A112" s="398"/>
      <c r="B112" s="402" t="s">
        <v>275</v>
      </c>
      <c r="C112" s="369">
        <v>0</v>
      </c>
      <c r="D112" s="377">
        <v>0</v>
      </c>
      <c r="E112" s="369">
        <v>-2316</v>
      </c>
      <c r="F112" s="377">
        <v>-335</v>
      </c>
      <c r="G112" s="369">
        <v>1747</v>
      </c>
      <c r="H112" s="377">
        <v>-1034</v>
      </c>
      <c r="I112" s="369">
        <v>-1469</v>
      </c>
      <c r="J112" s="377">
        <v>-4846</v>
      </c>
      <c r="K112" s="369">
        <v>-1090</v>
      </c>
      <c r="L112" s="377">
        <v>-351</v>
      </c>
      <c r="M112" s="369">
        <v>0</v>
      </c>
      <c r="N112" s="377">
        <v>0</v>
      </c>
      <c r="O112" s="369">
        <v>-3128</v>
      </c>
      <c r="P112" s="377">
        <v>-6566</v>
      </c>
    </row>
    <row r="113" spans="1:20">
      <c r="Q113" s="393"/>
      <c r="R113" s="393"/>
    </row>
    <row r="114" spans="1:20" ht="25.5">
      <c r="A114" s="426"/>
      <c r="B114" s="399" t="s">
        <v>276</v>
      </c>
      <c r="C114" s="374">
        <v>0</v>
      </c>
      <c r="D114" s="378">
        <v>0</v>
      </c>
      <c r="E114" s="374">
        <v>0</v>
      </c>
      <c r="F114" s="378">
        <v>0</v>
      </c>
      <c r="G114" s="374">
        <v>0</v>
      </c>
      <c r="H114" s="378">
        <v>0</v>
      </c>
      <c r="I114" s="374">
        <v>0</v>
      </c>
      <c r="J114" s="378">
        <v>0</v>
      </c>
      <c r="K114" s="374">
        <v>0</v>
      </c>
      <c r="L114" s="378">
        <v>0</v>
      </c>
      <c r="M114" s="374">
        <v>0</v>
      </c>
      <c r="N114" s="378">
        <v>0</v>
      </c>
      <c r="O114" s="374">
        <v>0</v>
      </c>
      <c r="P114" s="378">
        <v>0</v>
      </c>
    </row>
    <row r="115" spans="1:20">
      <c r="A115" s="427"/>
      <c r="B115" s="399" t="s">
        <v>277</v>
      </c>
      <c r="C115" s="369">
        <v>0</v>
      </c>
      <c r="D115" s="377">
        <v>0</v>
      </c>
      <c r="E115" s="369">
        <v>0</v>
      </c>
      <c r="F115" s="377">
        <v>0</v>
      </c>
      <c r="G115" s="369">
        <v>51</v>
      </c>
      <c r="H115" s="377">
        <v>183</v>
      </c>
      <c r="I115" s="369">
        <v>0</v>
      </c>
      <c r="J115" s="377">
        <v>0</v>
      </c>
      <c r="K115" s="369">
        <v>1</v>
      </c>
      <c r="L115" s="377">
        <v>0</v>
      </c>
      <c r="M115" s="369">
        <v>0</v>
      </c>
      <c r="N115" s="377">
        <v>0</v>
      </c>
      <c r="O115" s="369">
        <v>52</v>
      </c>
      <c r="P115" s="377">
        <v>183</v>
      </c>
    </row>
    <row r="116" spans="1:20">
      <c r="A116" s="387"/>
      <c r="B116" s="403" t="s">
        <v>278</v>
      </c>
      <c r="C116" s="374">
        <v>0</v>
      </c>
      <c r="D116" s="378">
        <v>0</v>
      </c>
      <c r="E116" s="374">
        <v>0</v>
      </c>
      <c r="F116" s="378">
        <v>0</v>
      </c>
      <c r="G116" s="374">
        <v>51</v>
      </c>
      <c r="H116" s="378">
        <v>0</v>
      </c>
      <c r="I116" s="374">
        <v>0</v>
      </c>
      <c r="J116" s="378">
        <v>0</v>
      </c>
      <c r="K116" s="374">
        <v>0</v>
      </c>
      <c r="L116" s="378">
        <v>0</v>
      </c>
      <c r="M116" s="374">
        <v>0</v>
      </c>
      <c r="N116" s="378">
        <v>0</v>
      </c>
      <c r="O116" s="374">
        <v>51</v>
      </c>
      <c r="P116" s="378">
        <v>0</v>
      </c>
    </row>
    <row r="117" spans="1:20">
      <c r="A117" s="387"/>
      <c r="B117" s="403" t="s">
        <v>279</v>
      </c>
      <c r="C117" s="374">
        <v>0</v>
      </c>
      <c r="D117" s="378">
        <v>0</v>
      </c>
      <c r="E117" s="374">
        <v>0</v>
      </c>
      <c r="F117" s="378">
        <v>0</v>
      </c>
      <c r="G117" s="374">
        <v>0</v>
      </c>
      <c r="H117" s="378">
        <v>183</v>
      </c>
      <c r="I117" s="374">
        <v>0</v>
      </c>
      <c r="J117" s="378">
        <v>0</v>
      </c>
      <c r="K117" s="374">
        <v>1</v>
      </c>
      <c r="L117" s="378">
        <v>0</v>
      </c>
      <c r="M117" s="374">
        <v>0</v>
      </c>
      <c r="N117" s="378">
        <v>0</v>
      </c>
      <c r="O117" s="374">
        <v>1</v>
      </c>
      <c r="P117" s="378">
        <v>183</v>
      </c>
    </row>
    <row r="118" spans="1:20">
      <c r="Q118" s="393"/>
    </row>
    <row r="119" spans="1:20">
      <c r="A119" s="387" t="s">
        <v>310</v>
      </c>
      <c r="B119" s="402"/>
      <c r="C119" s="369">
        <v>0</v>
      </c>
      <c r="D119" s="377">
        <v>0</v>
      </c>
      <c r="E119" s="369">
        <v>-21632</v>
      </c>
      <c r="F119" s="377">
        <v>-8007</v>
      </c>
      <c r="G119" s="369">
        <v>74879</v>
      </c>
      <c r="H119" s="377">
        <v>61786</v>
      </c>
      <c r="I119" s="369">
        <v>90406</v>
      </c>
      <c r="J119" s="377">
        <v>77291</v>
      </c>
      <c r="K119" s="369">
        <v>37518</v>
      </c>
      <c r="L119" s="377">
        <v>32385</v>
      </c>
      <c r="M119" s="369">
        <v>0</v>
      </c>
      <c r="N119" s="377">
        <v>0</v>
      </c>
      <c r="O119" s="369">
        <v>181171</v>
      </c>
      <c r="P119" s="377">
        <v>163455</v>
      </c>
    </row>
    <row r="120" spans="1:20">
      <c r="Q120" s="393"/>
    </row>
    <row r="121" spans="1:20">
      <c r="A121" s="398"/>
      <c r="B121" s="399" t="s">
        <v>280</v>
      </c>
      <c r="C121" s="374">
        <v>0</v>
      </c>
      <c r="D121" s="378">
        <v>0</v>
      </c>
      <c r="E121" s="374">
        <v>15165</v>
      </c>
      <c r="F121" s="378">
        <v>6133</v>
      </c>
      <c r="G121" s="374">
        <v>-24589</v>
      </c>
      <c r="H121" s="378">
        <v>-18046</v>
      </c>
      <c r="I121" s="374">
        <v>-25371</v>
      </c>
      <c r="J121" s="378">
        <v>-23094</v>
      </c>
      <c r="K121" s="374">
        <v>-14912</v>
      </c>
      <c r="L121" s="378">
        <v>-11508</v>
      </c>
      <c r="M121" s="374">
        <v>0</v>
      </c>
      <c r="N121" s="378">
        <v>0</v>
      </c>
      <c r="O121" s="374">
        <v>-49707</v>
      </c>
      <c r="P121" s="378">
        <v>-46515</v>
      </c>
    </row>
    <row r="122" spans="1:20">
      <c r="Q122" s="393"/>
      <c r="R122" s="393"/>
      <c r="S122" s="393"/>
      <c r="T122" s="393"/>
    </row>
    <row r="123" spans="1:20">
      <c r="A123" s="387" t="s">
        <v>305</v>
      </c>
      <c r="B123" s="402"/>
      <c r="C123" s="369">
        <v>0</v>
      </c>
      <c r="D123" s="377">
        <v>0</v>
      </c>
      <c r="E123" s="369">
        <v>-6467</v>
      </c>
      <c r="F123" s="377">
        <v>-1874</v>
      </c>
      <c r="G123" s="369">
        <v>50290</v>
      </c>
      <c r="H123" s="377">
        <v>43740</v>
      </c>
      <c r="I123" s="369">
        <v>65035</v>
      </c>
      <c r="J123" s="377">
        <v>54197</v>
      </c>
      <c r="K123" s="369">
        <v>22606</v>
      </c>
      <c r="L123" s="377">
        <v>20877</v>
      </c>
      <c r="M123" s="369">
        <v>0</v>
      </c>
      <c r="N123" s="377">
        <v>0</v>
      </c>
      <c r="O123" s="369">
        <v>131464</v>
      </c>
      <c r="P123" s="377">
        <v>116940</v>
      </c>
    </row>
    <row r="124" spans="1:20">
      <c r="A124" s="398"/>
      <c r="B124" s="399" t="s">
        <v>281</v>
      </c>
      <c r="C124" s="374">
        <v>0</v>
      </c>
      <c r="D124" s="378">
        <v>0</v>
      </c>
      <c r="E124" s="374">
        <v>0</v>
      </c>
      <c r="F124" s="378">
        <v>0</v>
      </c>
      <c r="G124" s="374">
        <v>0</v>
      </c>
      <c r="H124" s="378">
        <v>0</v>
      </c>
      <c r="I124" s="374">
        <v>0</v>
      </c>
      <c r="J124" s="378">
        <v>0</v>
      </c>
      <c r="K124" s="374">
        <v>0</v>
      </c>
      <c r="L124" s="378">
        <v>0</v>
      </c>
      <c r="M124" s="374">
        <v>0</v>
      </c>
      <c r="N124" s="378">
        <v>0</v>
      </c>
      <c r="O124" s="374">
        <v>0</v>
      </c>
      <c r="P124" s="378">
        <v>0</v>
      </c>
    </row>
    <row r="125" spans="1:20">
      <c r="A125" s="387" t="s">
        <v>89</v>
      </c>
      <c r="B125" s="399"/>
      <c r="C125" s="369">
        <v>0</v>
      </c>
      <c r="D125" s="377">
        <v>0</v>
      </c>
      <c r="E125" s="369">
        <v>-6467</v>
      </c>
      <c r="F125" s="377">
        <v>-1874</v>
      </c>
      <c r="G125" s="369">
        <v>50290</v>
      </c>
      <c r="H125" s="377">
        <v>43740</v>
      </c>
      <c r="I125" s="369">
        <v>65035</v>
      </c>
      <c r="J125" s="377">
        <v>54197</v>
      </c>
      <c r="K125" s="369">
        <v>22606</v>
      </c>
      <c r="L125" s="377">
        <v>20877</v>
      </c>
      <c r="M125" s="369">
        <v>0</v>
      </c>
      <c r="N125" s="377">
        <v>0</v>
      </c>
      <c r="O125" s="369">
        <v>131464</v>
      </c>
      <c r="P125" s="377">
        <v>116940</v>
      </c>
    </row>
    <row r="126" spans="1:20">
      <c r="C126" s="396"/>
    </row>
    <row r="127" spans="1:20">
      <c r="C127" s="396"/>
    </row>
    <row r="128" spans="1:20">
      <c r="C128" s="131"/>
    </row>
    <row r="129" spans="1:16">
      <c r="A129" s="676" t="s">
        <v>74</v>
      </c>
      <c r="B129" s="677"/>
      <c r="C129" s="678" t="s">
        <v>20</v>
      </c>
      <c r="D129" s="679"/>
      <c r="E129" s="678" t="s">
        <v>10</v>
      </c>
      <c r="F129" s="679"/>
      <c r="G129" s="678" t="s">
        <v>47</v>
      </c>
      <c r="H129" s="679"/>
      <c r="I129" s="678" t="s">
        <v>14</v>
      </c>
      <c r="J129" s="679"/>
      <c r="K129" s="678" t="s">
        <v>48</v>
      </c>
      <c r="L129" s="679"/>
      <c r="M129" s="678" t="s">
        <v>312</v>
      </c>
      <c r="N129" s="679"/>
      <c r="O129" s="678" t="s">
        <v>17</v>
      </c>
      <c r="P129" s="679"/>
    </row>
    <row r="130" spans="1:16">
      <c r="A130" s="705" t="s">
        <v>306</v>
      </c>
      <c r="B130" s="706"/>
      <c r="C130" s="411" t="s">
        <v>438</v>
      </c>
      <c r="D130" s="412" t="s">
        <v>439</v>
      </c>
      <c r="E130" s="411" t="s">
        <v>438</v>
      </c>
      <c r="F130" s="412" t="s">
        <v>439</v>
      </c>
      <c r="G130" s="411" t="s">
        <v>438</v>
      </c>
      <c r="H130" s="412" t="s">
        <v>439</v>
      </c>
      <c r="I130" s="411" t="s">
        <v>438</v>
      </c>
      <c r="J130" s="412" t="s">
        <v>439</v>
      </c>
      <c r="K130" s="411" t="s">
        <v>438</v>
      </c>
      <c r="L130" s="412" t="s">
        <v>439</v>
      </c>
      <c r="M130" s="411" t="s">
        <v>438</v>
      </c>
      <c r="N130" s="412" t="s">
        <v>439</v>
      </c>
      <c r="O130" s="411" t="s">
        <v>438</v>
      </c>
      <c r="P130" s="412" t="s">
        <v>439</v>
      </c>
    </row>
    <row r="131" spans="1:16">
      <c r="A131" s="707"/>
      <c r="B131" s="708"/>
      <c r="C131" s="385" t="s">
        <v>400</v>
      </c>
      <c r="D131" s="386" t="s">
        <v>400</v>
      </c>
      <c r="E131" s="385" t="s">
        <v>400</v>
      </c>
      <c r="F131" s="386" t="s">
        <v>400</v>
      </c>
      <c r="G131" s="385" t="s">
        <v>400</v>
      </c>
      <c r="H131" s="386" t="s">
        <v>400</v>
      </c>
      <c r="I131" s="385" t="s">
        <v>400</v>
      </c>
      <c r="J131" s="386" t="s">
        <v>400</v>
      </c>
      <c r="K131" s="385" t="s">
        <v>400</v>
      </c>
      <c r="L131" s="386" t="s">
        <v>400</v>
      </c>
      <c r="M131" s="385" t="s">
        <v>400</v>
      </c>
      <c r="N131" s="386" t="s">
        <v>400</v>
      </c>
      <c r="O131" s="385" t="s">
        <v>400</v>
      </c>
      <c r="P131" s="386" t="s">
        <v>400</v>
      </c>
    </row>
    <row r="132" spans="1:16">
      <c r="L132" s="395"/>
    </row>
    <row r="133" spans="1:16">
      <c r="A133" s="387"/>
      <c r="B133" s="403" t="s">
        <v>283</v>
      </c>
      <c r="C133" s="406">
        <v>0</v>
      </c>
      <c r="D133" s="407">
        <v>0</v>
      </c>
      <c r="E133" s="374">
        <v>80571</v>
      </c>
      <c r="F133" s="378">
        <v>29949</v>
      </c>
      <c r="G133" s="374">
        <v>-205239</v>
      </c>
      <c r="H133" s="378">
        <v>-76330</v>
      </c>
      <c r="I133" s="374">
        <v>127848</v>
      </c>
      <c r="J133" s="378">
        <v>116516</v>
      </c>
      <c r="K133" s="374">
        <v>50853</v>
      </c>
      <c r="L133" s="378">
        <v>16041</v>
      </c>
      <c r="M133" s="406">
        <v>0</v>
      </c>
      <c r="N133" s="407">
        <v>0</v>
      </c>
      <c r="O133" s="374">
        <v>54033</v>
      </c>
      <c r="P133" s="395">
        <v>86176</v>
      </c>
    </row>
    <row r="134" spans="1:16">
      <c r="A134" s="387"/>
      <c r="B134" s="403" t="s">
        <v>284</v>
      </c>
      <c r="C134" s="406">
        <v>0</v>
      </c>
      <c r="D134" s="407">
        <v>0</v>
      </c>
      <c r="E134" s="374">
        <v>-66210</v>
      </c>
      <c r="F134" s="378">
        <v>-22987</v>
      </c>
      <c r="G134" s="374">
        <v>-137588</v>
      </c>
      <c r="H134" s="378">
        <v>-168066</v>
      </c>
      <c r="I134" s="374">
        <v>-98495</v>
      </c>
      <c r="J134" s="378">
        <v>-96424</v>
      </c>
      <c r="K134" s="374">
        <v>-41111</v>
      </c>
      <c r="L134" s="378">
        <v>-47055</v>
      </c>
      <c r="M134" s="406">
        <v>0</v>
      </c>
      <c r="N134" s="407">
        <v>0</v>
      </c>
      <c r="O134" s="374">
        <v>-343404</v>
      </c>
      <c r="P134" s="395">
        <v>-334532</v>
      </c>
    </row>
    <row r="135" spans="1:16">
      <c r="A135" s="387"/>
      <c r="B135" s="403" t="s">
        <v>285</v>
      </c>
      <c r="C135" s="406">
        <v>0</v>
      </c>
      <c r="D135" s="407">
        <v>0</v>
      </c>
      <c r="E135" s="374">
        <v>-14174</v>
      </c>
      <c r="F135" s="378">
        <v>-302</v>
      </c>
      <c r="G135" s="374">
        <v>115767</v>
      </c>
      <c r="H135" s="378">
        <v>122700</v>
      </c>
      <c r="I135" s="374">
        <v>-41656</v>
      </c>
      <c r="J135" s="378">
        <v>-21051</v>
      </c>
      <c r="K135" s="374">
        <v>-8442</v>
      </c>
      <c r="L135" s="378">
        <v>38227</v>
      </c>
      <c r="M135" s="406">
        <v>0</v>
      </c>
      <c r="N135" s="407">
        <v>0</v>
      </c>
      <c r="O135" s="374">
        <v>51495</v>
      </c>
      <c r="P135" s="395">
        <v>139574</v>
      </c>
    </row>
    <row r="141" spans="1:16">
      <c r="E141" s="434"/>
      <c r="F141" s="434"/>
      <c r="G141" s="434"/>
      <c r="H141" s="434"/>
      <c r="I141" s="434"/>
      <c r="J141" s="434"/>
    </row>
    <row r="142" spans="1:16">
      <c r="E142" s="434"/>
      <c r="F142" s="434"/>
      <c r="G142" s="434"/>
      <c r="H142" s="434"/>
      <c r="I142" s="434"/>
      <c r="J142" s="434"/>
    </row>
    <row r="143" spans="1:16">
      <c r="E143" s="434"/>
      <c r="F143" s="434"/>
      <c r="G143" s="434"/>
      <c r="H143" s="434"/>
      <c r="I143" s="434"/>
      <c r="J143" s="434"/>
    </row>
    <row r="144" spans="1:16">
      <c r="E144" s="434"/>
      <c r="F144" s="434"/>
      <c r="G144" s="434"/>
      <c r="H144" s="434"/>
      <c r="I144" s="434"/>
      <c r="J144" s="434"/>
    </row>
  </sheetData>
  <mergeCells count="41">
    <mergeCell ref="K73:L73"/>
    <mergeCell ref="I73:J73"/>
    <mergeCell ref="G73:H73"/>
    <mergeCell ref="A4:B5"/>
    <mergeCell ref="A34:B35"/>
    <mergeCell ref="E73:F73"/>
    <mergeCell ref="C72:P72"/>
    <mergeCell ref="O73:P73"/>
    <mergeCell ref="M73:N73"/>
    <mergeCell ref="O33:P33"/>
    <mergeCell ref="C32:P32"/>
    <mergeCell ref="E33:F33"/>
    <mergeCell ref="A32:B32"/>
    <mergeCell ref="A33:B33"/>
    <mergeCell ref="C33:D33"/>
    <mergeCell ref="G33:H33"/>
    <mergeCell ref="I33:J33"/>
    <mergeCell ref="K33:L33"/>
    <mergeCell ref="M33:N33"/>
    <mergeCell ref="A2:B2"/>
    <mergeCell ref="C2:P2"/>
    <mergeCell ref="A3:B3"/>
    <mergeCell ref="C3:D3"/>
    <mergeCell ref="E3:F3"/>
    <mergeCell ref="G3:H3"/>
    <mergeCell ref="I3:J3"/>
    <mergeCell ref="M3:N3"/>
    <mergeCell ref="K3:L3"/>
    <mergeCell ref="O3:P3"/>
    <mergeCell ref="A130:B131"/>
    <mergeCell ref="A73:B73"/>
    <mergeCell ref="A129:B129"/>
    <mergeCell ref="C129:D129"/>
    <mergeCell ref="C73:D73"/>
    <mergeCell ref="A74:B75"/>
    <mergeCell ref="E129:F129"/>
    <mergeCell ref="G129:H129"/>
    <mergeCell ref="O129:P129"/>
    <mergeCell ref="I129:J129"/>
    <mergeCell ref="M129:N129"/>
    <mergeCell ref="K129:L129"/>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C5:I35"/>
  <sheetViews>
    <sheetView showGridLines="0" workbookViewId="0">
      <selection activeCell="F13" sqref="F13"/>
    </sheetView>
  </sheetViews>
  <sheetFormatPr baseColWidth="10" defaultRowHeight="12.75"/>
  <cols>
    <col min="3" max="3" width="30" customWidth="1"/>
    <col min="4" max="5" width="15.85546875" customWidth="1"/>
    <col min="6" max="6" width="15.42578125" customWidth="1"/>
    <col min="7" max="7" width="15" hidden="1" customWidth="1"/>
  </cols>
  <sheetData>
    <row r="5" spans="3:9" ht="15.75">
      <c r="C5" s="720" t="s">
        <v>27</v>
      </c>
      <c r="D5" s="720"/>
      <c r="E5" s="720"/>
      <c r="F5" s="720"/>
      <c r="G5" s="720"/>
      <c r="H5" s="70"/>
    </row>
    <row r="6" spans="3:9">
      <c r="C6" s="721" t="s">
        <v>44</v>
      </c>
      <c r="D6" s="721"/>
      <c r="E6" s="721"/>
      <c r="F6" s="721"/>
      <c r="G6" s="721"/>
    </row>
    <row r="7" spans="3:9" ht="8.25" hidden="1" customHeight="1">
      <c r="C7" s="719"/>
      <c r="D7" s="719"/>
      <c r="E7" s="719"/>
      <c r="F7" s="719"/>
    </row>
    <row r="9" spans="3:9" ht="45" customHeight="1">
      <c r="C9" s="60" t="s">
        <v>28</v>
      </c>
      <c r="D9" s="60" t="s">
        <v>29</v>
      </c>
      <c r="E9" s="60" t="s">
        <v>30</v>
      </c>
      <c r="F9" s="60" t="s">
        <v>43</v>
      </c>
      <c r="G9" s="60" t="s">
        <v>38</v>
      </c>
      <c r="I9" s="70"/>
    </row>
    <row r="10" spans="3:9" ht="13.5" customHeight="1">
      <c r="C10" s="61"/>
      <c r="D10" s="73" t="s">
        <v>36</v>
      </c>
      <c r="E10" s="73" t="s">
        <v>36</v>
      </c>
      <c r="F10" s="73" t="s">
        <v>18</v>
      </c>
      <c r="G10" s="73" t="s">
        <v>18</v>
      </c>
      <c r="H10" s="63"/>
      <c r="I10" s="63"/>
    </row>
    <row r="11" spans="3:9">
      <c r="C11" s="64" t="s">
        <v>31</v>
      </c>
      <c r="D11" s="62"/>
      <c r="E11" s="62"/>
      <c r="F11" s="62"/>
      <c r="G11" s="62"/>
      <c r="H11" s="63"/>
      <c r="I11" s="63"/>
    </row>
    <row r="12" spans="3:9">
      <c r="C12" s="61" t="s">
        <v>20</v>
      </c>
      <c r="D12" s="62">
        <v>115625</v>
      </c>
      <c r="E12" s="62">
        <v>2350118</v>
      </c>
      <c r="F12" s="74">
        <f t="shared" ref="F12:F17" si="0">+D12/E12*4</f>
        <v>0.19679862883480745</v>
      </c>
      <c r="G12" s="74">
        <v>0.26205136598302631</v>
      </c>
      <c r="H12" s="63"/>
      <c r="I12" s="63"/>
    </row>
    <row r="13" spans="3:9">
      <c r="C13" s="61" t="s">
        <v>14</v>
      </c>
      <c r="D13" s="62">
        <v>36395</v>
      </c>
      <c r="E13" s="62">
        <v>1207616</v>
      </c>
      <c r="F13" s="74">
        <f t="shared" si="0"/>
        <v>0.12055156606073454</v>
      </c>
      <c r="G13" s="74">
        <v>0.16653419547020115</v>
      </c>
      <c r="H13" s="63"/>
      <c r="I13" s="63"/>
    </row>
    <row r="14" spans="3:9">
      <c r="C14" s="61" t="s">
        <v>10</v>
      </c>
      <c r="D14" s="62">
        <v>14999</v>
      </c>
      <c r="E14" s="62">
        <v>142944</v>
      </c>
      <c r="F14" s="74">
        <f t="shared" si="0"/>
        <v>0.41971681217819568</v>
      </c>
      <c r="G14" s="74">
        <v>0.16979656226377887</v>
      </c>
      <c r="H14" s="63"/>
      <c r="I14" s="63"/>
    </row>
    <row r="15" spans="3:9">
      <c r="C15" s="61" t="s">
        <v>12</v>
      </c>
      <c r="D15" s="62">
        <v>32174</v>
      </c>
      <c r="E15" s="62">
        <v>680395</v>
      </c>
      <c r="F15" s="74">
        <f t="shared" si="0"/>
        <v>0.18914895024213876</v>
      </c>
      <c r="G15" s="74">
        <v>0.16223657853818924</v>
      </c>
      <c r="H15" s="63"/>
      <c r="I15" s="63"/>
    </row>
    <row r="16" spans="3:9">
      <c r="C16" s="61" t="s">
        <v>32</v>
      </c>
      <c r="D16" s="62">
        <v>32517</v>
      </c>
      <c r="E16" s="62">
        <v>497773</v>
      </c>
      <c r="F16" s="74">
        <f t="shared" si="0"/>
        <v>0.2612998294403272</v>
      </c>
      <c r="G16" s="74">
        <v>0.15617793924285378</v>
      </c>
      <c r="H16" s="63"/>
      <c r="I16" s="63"/>
    </row>
    <row r="17" spans="3:9">
      <c r="C17" s="65" t="s">
        <v>33</v>
      </c>
      <c r="D17" s="66">
        <f>SUM(D12:D16)</f>
        <v>231710</v>
      </c>
      <c r="E17" s="66">
        <f>SUM(E12:E16)</f>
        <v>4878846</v>
      </c>
      <c r="F17" s="75">
        <f t="shared" si="0"/>
        <v>0.18997115301446285</v>
      </c>
      <c r="G17" s="75">
        <v>0.20207124723379644</v>
      </c>
      <c r="H17" s="63"/>
      <c r="I17" s="63"/>
    </row>
    <row r="18" spans="3:9" s="70" customFormat="1" ht="6.75" customHeight="1">
      <c r="C18" s="67"/>
      <c r="D18" s="68"/>
      <c r="E18" s="68"/>
      <c r="F18" s="76"/>
      <c r="G18" s="76"/>
      <c r="H18" s="69"/>
      <c r="I18" s="69"/>
    </row>
    <row r="19" spans="3:9" s="70" customFormat="1">
      <c r="C19" s="64" t="s">
        <v>19</v>
      </c>
      <c r="D19" s="62"/>
      <c r="E19" s="62"/>
      <c r="F19" s="73"/>
      <c r="G19" s="73"/>
      <c r="H19" s="69"/>
      <c r="I19" s="69"/>
    </row>
    <row r="20" spans="3:9">
      <c r="C20" s="61" t="s">
        <v>20</v>
      </c>
      <c r="D20" s="62">
        <v>37244</v>
      </c>
      <c r="E20" s="62">
        <v>562855</v>
      </c>
      <c r="F20" s="74">
        <f t="shared" ref="F20:F25" si="1">+D20/E20*4</f>
        <v>0.26467918025068621</v>
      </c>
      <c r="G20" s="74">
        <v>0.30879655748641593</v>
      </c>
      <c r="H20" s="63"/>
      <c r="I20" s="63"/>
    </row>
    <row r="21" spans="3:9">
      <c r="C21" s="61" t="s">
        <v>14</v>
      </c>
      <c r="D21" s="62">
        <v>37204</v>
      </c>
      <c r="E21" s="62">
        <v>783717</v>
      </c>
      <c r="F21" s="74">
        <f t="shared" si="1"/>
        <v>0.18988486915557529</v>
      </c>
      <c r="G21" s="74">
        <v>0.27295778398474824</v>
      </c>
      <c r="H21" s="63"/>
      <c r="I21" s="69"/>
    </row>
    <row r="22" spans="3:9">
      <c r="C22" s="61" t="s">
        <v>10</v>
      </c>
      <c r="D22" s="62">
        <v>2518</v>
      </c>
      <c r="E22" s="62">
        <v>310232</v>
      </c>
      <c r="F22" s="74">
        <f t="shared" si="1"/>
        <v>3.2466025426132701E-2</v>
      </c>
      <c r="G22" s="74">
        <v>0.11185438401775805</v>
      </c>
      <c r="H22" s="63"/>
      <c r="I22" s="63"/>
    </row>
    <row r="23" spans="3:9">
      <c r="C23" s="61" t="s">
        <v>12</v>
      </c>
      <c r="D23" s="62">
        <v>22042</v>
      </c>
      <c r="E23" s="62">
        <v>352571</v>
      </c>
      <c r="F23" s="74">
        <f t="shared" si="1"/>
        <v>0.25007161678073353</v>
      </c>
      <c r="G23" s="74">
        <v>0.2213841453434448</v>
      </c>
      <c r="H23" s="63"/>
      <c r="I23" s="63"/>
    </row>
    <row r="24" spans="3:9">
      <c r="C24" s="61" t="s">
        <v>41</v>
      </c>
      <c r="D24" s="62">
        <v>106978</v>
      </c>
      <c r="E24" s="62">
        <v>1467208</v>
      </c>
      <c r="F24" s="74">
        <f t="shared" si="1"/>
        <v>0.29165053625661802</v>
      </c>
      <c r="G24" s="74">
        <v>0.33533739354956343</v>
      </c>
      <c r="H24" s="63"/>
      <c r="I24" s="63"/>
    </row>
    <row r="25" spans="3:9" ht="16.5" customHeight="1">
      <c r="C25" s="65" t="s">
        <v>34</v>
      </c>
      <c r="D25" s="66">
        <f>SUM(D20:D24)</f>
        <v>205986</v>
      </c>
      <c r="E25" s="66">
        <f>SUM(E20:E24)</f>
        <v>3476583</v>
      </c>
      <c r="F25" s="75">
        <f t="shared" si="1"/>
        <v>0.23699822498125314</v>
      </c>
      <c r="G25" s="75">
        <v>0.26909158587948101</v>
      </c>
      <c r="H25" s="63"/>
      <c r="I25" s="63"/>
    </row>
    <row r="26" spans="3:9" ht="6.75" customHeight="1">
      <c r="C26" s="64"/>
      <c r="D26" s="71"/>
      <c r="E26" s="71"/>
      <c r="F26" s="77"/>
      <c r="G26" s="77"/>
      <c r="H26" s="63"/>
      <c r="I26" s="63"/>
    </row>
    <row r="27" spans="3:9" hidden="1">
      <c r="C27" s="65" t="s">
        <v>40</v>
      </c>
      <c r="D27" s="66">
        <v>-3335</v>
      </c>
      <c r="E27" s="66">
        <v>-4825</v>
      </c>
      <c r="F27" s="75">
        <f>+D27/E27</f>
        <v>0.69119170984455958</v>
      </c>
      <c r="G27" s="75">
        <v>0.10359265433905596</v>
      </c>
      <c r="H27" s="63"/>
      <c r="I27" s="63"/>
    </row>
    <row r="28" spans="3:9" ht="12" hidden="1" customHeight="1">
      <c r="C28" s="61"/>
      <c r="D28" s="62"/>
      <c r="E28" s="62"/>
      <c r="F28" s="74"/>
      <c r="G28" s="74"/>
      <c r="H28" s="63"/>
      <c r="I28" s="63"/>
    </row>
    <row r="29" spans="3:9" ht="14.25" customHeight="1">
      <c r="C29" s="60" t="s">
        <v>35</v>
      </c>
      <c r="D29" s="72">
        <f>+D17+D25+D27</f>
        <v>434361</v>
      </c>
      <c r="E29" s="72">
        <f>+E17+E25+E27</f>
        <v>8350604</v>
      </c>
      <c r="F29" s="78">
        <f>+D29/E29*4</f>
        <v>0.20806207550974756</v>
      </c>
      <c r="G29" s="78">
        <v>0.22771741544126939</v>
      </c>
      <c r="H29" s="63"/>
      <c r="I29" s="63"/>
    </row>
    <row r="30" spans="3:9" ht="17.25" customHeight="1">
      <c r="D30" s="63"/>
      <c r="E30" s="63"/>
      <c r="F30" s="63"/>
      <c r="G30" s="63"/>
      <c r="H30" s="63"/>
      <c r="I30" s="63"/>
    </row>
    <row r="31" spans="3:9">
      <c r="C31" s="82" t="s">
        <v>42</v>
      </c>
      <c r="D31" s="63"/>
      <c r="E31" s="63"/>
      <c r="F31" s="63"/>
      <c r="G31" s="63"/>
      <c r="H31" s="63"/>
      <c r="I31" s="63"/>
    </row>
    <row r="32" spans="3:9">
      <c r="D32" s="63"/>
      <c r="E32" s="63"/>
      <c r="F32" s="63"/>
      <c r="G32" s="63"/>
      <c r="H32" s="63"/>
      <c r="I32" s="63"/>
    </row>
    <row r="34" spans="4:5">
      <c r="D34" s="63"/>
    </row>
    <row r="35" spans="4:5">
      <c r="E35" s="44"/>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31"/>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6"/>
      <c r="C3" s="35" t="s">
        <v>0</v>
      </c>
      <c r="D3" s="728" t="s">
        <v>1</v>
      </c>
      <c r="E3" s="724"/>
      <c r="F3" s="724" t="s">
        <v>2</v>
      </c>
      <c r="G3" s="725"/>
      <c r="H3" s="2"/>
      <c r="I3" s="2"/>
      <c r="J3" s="2"/>
      <c r="L3" s="3"/>
      <c r="M3" s="3"/>
    </row>
    <row r="4" spans="1:15" s="1" customFormat="1" ht="14.25">
      <c r="B4" s="40" t="s">
        <v>3</v>
      </c>
      <c r="C4" s="41" t="s">
        <v>4</v>
      </c>
      <c r="D4" s="729" t="s">
        <v>5</v>
      </c>
      <c r="E4" s="726"/>
      <c r="F4" s="726" t="s">
        <v>6</v>
      </c>
      <c r="G4" s="727"/>
      <c r="H4" s="2"/>
      <c r="I4" s="2"/>
      <c r="J4" s="2"/>
      <c r="L4" s="3"/>
      <c r="M4" s="3"/>
    </row>
    <row r="5" spans="1:15" s="1" customFormat="1" ht="14.25">
      <c r="B5" s="42"/>
      <c r="C5" s="43" t="s">
        <v>7</v>
      </c>
      <c r="D5" s="39" t="e">
        <f>+#REF!</f>
        <v>#REF!</v>
      </c>
      <c r="E5" s="4" t="str">
        <f>+'Property, plant and equipment'!D6</f>
        <v>March 2020</v>
      </c>
      <c r="F5" s="5" t="e">
        <f>+D5</f>
        <v>#REF!</v>
      </c>
      <c r="G5" s="6" t="str">
        <f>+E5</f>
        <v>March 2020</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722" t="s">
        <v>15</v>
      </c>
      <c r="C13" s="723"/>
      <c r="D13" s="37">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C15" s="29"/>
      <c r="D15" s="30"/>
      <c r="E15" s="30"/>
    </row>
    <row r="16" spans="1:15" ht="12.75">
      <c r="C16" s="29"/>
      <c r="D16" s="30"/>
      <c r="E16" s="30"/>
    </row>
    <row r="17" spans="1:10" ht="10.5" customHeight="1">
      <c r="B17" s="24"/>
      <c r="C17" s="24"/>
      <c r="D17" s="24"/>
      <c r="E17" s="24"/>
      <c r="F17" s="24"/>
      <c r="G17" s="24"/>
      <c r="H17" s="2"/>
      <c r="I17" s="2"/>
      <c r="J17" s="2"/>
    </row>
    <row r="18" spans="1:10" ht="23.25" customHeight="1">
      <c r="A18" s="25"/>
      <c r="D18" s="45">
        <f>+E13-D13</f>
        <v>5556.9000000000087</v>
      </c>
      <c r="E18" s="46">
        <f>+D18/D13</f>
        <v>0.10398059941955456</v>
      </c>
      <c r="F18" s="27"/>
      <c r="G18" s="27"/>
      <c r="H18" s="2"/>
      <c r="I18" s="2"/>
      <c r="J18" s="2"/>
    </row>
    <row r="19" spans="1:10" ht="14.25">
      <c r="B19" s="28"/>
      <c r="D19" s="26"/>
      <c r="E19" s="26"/>
      <c r="H19" s="2"/>
      <c r="I19" s="2"/>
      <c r="J19" s="2"/>
    </row>
    <row r="20" spans="1:10" ht="14.25">
      <c r="C20" s="29"/>
      <c r="D20" s="29"/>
      <c r="E20" s="30"/>
      <c r="H20" s="2"/>
      <c r="I20" s="2"/>
      <c r="J20" s="2"/>
    </row>
    <row r="21" spans="1:10" ht="12.75">
      <c r="C21" s="29"/>
      <c r="D21" s="30"/>
      <c r="E21" s="30"/>
    </row>
    <row r="22" spans="1:10" ht="12.75">
      <c r="C22" s="29"/>
      <c r="D22" s="30"/>
      <c r="E22" s="30"/>
    </row>
    <row r="23" spans="1:10" ht="12.75">
      <c r="C23" s="29"/>
      <c r="D23" s="30"/>
      <c r="E23" s="30"/>
    </row>
    <row r="24" spans="1:10" ht="12.75">
      <c r="C24" s="29"/>
      <c r="D24" s="30"/>
      <c r="E24" s="30"/>
    </row>
    <row r="25" spans="1:10" ht="12.75">
      <c r="C25" s="29"/>
      <c r="D25" s="30"/>
      <c r="E25" s="30"/>
    </row>
    <row r="26" spans="1:10" ht="12.75">
      <c r="C26" s="29"/>
      <c r="D26" s="30"/>
      <c r="E26" s="30"/>
    </row>
    <row r="27" spans="1:10" ht="12.75">
      <c r="C27" s="29"/>
      <c r="D27" s="30"/>
      <c r="E27" s="30"/>
      <c r="F27" s="31"/>
      <c r="G27" s="31"/>
    </row>
    <row r="28" spans="1:10" ht="12.75">
      <c r="C28" s="29"/>
      <c r="D28" s="30"/>
      <c r="E28" s="30"/>
      <c r="F28" s="30"/>
      <c r="G28" s="29"/>
    </row>
    <row r="29" spans="1:10" ht="12.75">
      <c r="C29" s="29"/>
      <c r="D29" s="29"/>
      <c r="E29" s="30"/>
      <c r="F29" s="30"/>
      <c r="G29" s="29"/>
    </row>
    <row r="30" spans="1:10">
      <c r="C30" s="29"/>
      <c r="D30" s="32"/>
      <c r="E30" s="32"/>
      <c r="F30" s="29"/>
      <c r="G30" s="29"/>
    </row>
    <row r="31" spans="1:10">
      <c r="C31" s="29"/>
      <c r="D31" s="29"/>
      <c r="E31" s="29"/>
      <c r="F31" s="29"/>
      <c r="G31" s="29"/>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27"/>
  <sheetViews>
    <sheetView topLeftCell="A4" workbookViewId="0">
      <selection activeCell="E25" sqref="E25"/>
    </sheetView>
  </sheetViews>
  <sheetFormatPr baseColWidth="10" defaultRowHeight="12.75"/>
  <cols>
    <col min="1" max="2" width="11.42578125" style="48"/>
    <col min="3" max="3" width="33" style="48" customWidth="1"/>
    <col min="4" max="6" width="16.28515625" style="48" customWidth="1"/>
    <col min="7" max="16384" width="11.42578125" style="48"/>
  </cols>
  <sheetData>
    <row r="4" spans="3:6" ht="15">
      <c r="C4" s="730" t="s">
        <v>39</v>
      </c>
      <c r="D4" s="730"/>
      <c r="E4" s="730"/>
      <c r="F4" s="730"/>
    </row>
    <row r="5" spans="3:6">
      <c r="C5" s="49"/>
      <c r="D5" s="49"/>
      <c r="E5" s="49"/>
    </row>
    <row r="6" spans="3:6" ht="25.5" customHeight="1">
      <c r="C6" s="38" t="s">
        <v>26</v>
      </c>
      <c r="D6" s="47" t="e">
        <f>+#REF!</f>
        <v>#REF!</v>
      </c>
      <c r="E6" s="33" t="e">
        <f>+#REF!</f>
        <v>#REF!</v>
      </c>
      <c r="F6" s="33" t="s">
        <v>21</v>
      </c>
    </row>
    <row r="7" spans="3:6" ht="6.75" customHeight="1">
      <c r="C7" s="50"/>
      <c r="D7" s="51"/>
      <c r="E7" s="51"/>
      <c r="F7" s="51"/>
    </row>
    <row r="8" spans="3:6" ht="14.25">
      <c r="C8" s="52" t="s">
        <v>22</v>
      </c>
      <c r="D8" s="56">
        <v>-224930</v>
      </c>
      <c r="E8" s="57">
        <v>-352977</v>
      </c>
      <c r="F8" s="57">
        <f>+E8-D8</f>
        <v>-128047</v>
      </c>
    </row>
    <row r="9" spans="3:6" ht="14.25">
      <c r="C9" s="52" t="s">
        <v>23</v>
      </c>
      <c r="D9" s="56">
        <v>-50747</v>
      </c>
      <c r="E9" s="57">
        <v>-97997</v>
      </c>
      <c r="F9" s="57">
        <f>+E9-D9</f>
        <v>-47250</v>
      </c>
    </row>
    <row r="10" spans="3:6" ht="6" customHeight="1">
      <c r="C10" s="53"/>
      <c r="D10" s="54"/>
      <c r="E10" s="54"/>
      <c r="F10" s="54"/>
    </row>
    <row r="11" spans="3:6" ht="15.75" customHeight="1">
      <c r="C11" s="55" t="s">
        <v>17</v>
      </c>
      <c r="D11" s="58">
        <f>SUM(D8:D10)</f>
        <v>-275677</v>
      </c>
      <c r="E11" s="59">
        <f>SUM(E8:E9)</f>
        <v>-450974</v>
      </c>
      <c r="F11" s="59">
        <f>SUM(F8:F9)</f>
        <v>-175297</v>
      </c>
    </row>
    <row r="13" spans="3:6">
      <c r="D13" s="79">
        <f>+D11-'Income Statement'!C30</f>
        <v>-275576</v>
      </c>
      <c r="E13" s="79">
        <f>+E11-'Income Statement'!D30</f>
        <v>-450852</v>
      </c>
    </row>
    <row r="26" spans="3:4">
      <c r="C26" s="48">
        <v>213074908</v>
      </c>
      <c r="D26" s="48">
        <v>151017830</v>
      </c>
    </row>
    <row r="27" spans="3:4">
      <c r="C27" s="48">
        <v>60101797</v>
      </c>
      <c r="D27" s="48">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17"/>
  <sheetViews>
    <sheetView showGridLines="0" zoomScaleNormal="100" workbookViewId="0"/>
  </sheetViews>
  <sheetFormatPr baseColWidth="10" defaultColWidth="4" defaultRowHeight="12.75"/>
  <cols>
    <col min="1" max="1" width="2.7109375" style="207" customWidth="1"/>
    <col min="2" max="2" width="36.85546875" style="207" customWidth="1"/>
    <col min="3" max="4" width="10" style="207" customWidth="1"/>
    <col min="5" max="5" width="7.42578125" style="207" customWidth="1"/>
    <col min="6" max="6" width="1.5703125" style="207" customWidth="1"/>
    <col min="7" max="7" width="15" style="207" customWidth="1"/>
    <col min="8" max="8" width="14" style="207" customWidth="1"/>
    <col min="9" max="9" width="1.7109375" style="204" customWidth="1"/>
    <col min="10" max="10" width="15.7109375" style="207" customWidth="1"/>
    <col min="11" max="11" width="14.28515625" style="209" customWidth="1"/>
    <col min="12" max="12" width="6.85546875" style="209" customWidth="1"/>
    <col min="13" max="13" width="2" style="209" customWidth="1"/>
    <col min="14" max="14" width="14.7109375" style="207" customWidth="1"/>
    <col min="15" max="15" width="14.140625" style="207" customWidth="1"/>
    <col min="16" max="16" width="7.28515625" style="207" customWidth="1"/>
    <col min="17" max="17" width="5.85546875" style="207" customWidth="1"/>
    <col min="18" max="16384" width="4" style="207"/>
  </cols>
  <sheetData>
    <row r="2" spans="2:17">
      <c r="B2" s="513"/>
    </row>
    <row r="3" spans="2:17" s="167" customFormat="1" ht="17.25" customHeight="1">
      <c r="B3" s="616" t="s">
        <v>49</v>
      </c>
      <c r="C3" s="618" t="s">
        <v>344</v>
      </c>
      <c r="D3" s="618"/>
      <c r="E3" s="618"/>
      <c r="F3" s="205"/>
      <c r="G3" s="618" t="s">
        <v>343</v>
      </c>
      <c r="H3" s="618"/>
      <c r="J3" s="615" t="s">
        <v>442</v>
      </c>
      <c r="K3" s="615"/>
      <c r="L3" s="615"/>
      <c r="M3" s="201"/>
      <c r="N3" s="615" t="s">
        <v>345</v>
      </c>
      <c r="O3" s="615"/>
      <c r="P3" s="615"/>
    </row>
    <row r="4" spans="2:17" s="167" customFormat="1">
      <c r="B4" s="616"/>
      <c r="C4" s="617"/>
      <c r="D4" s="617"/>
      <c r="E4" s="617"/>
      <c r="F4" s="205"/>
      <c r="G4" s="205"/>
      <c r="H4" s="205"/>
      <c r="K4" s="149"/>
      <c r="L4" s="149"/>
      <c r="M4" s="201"/>
      <c r="N4" s="145"/>
      <c r="O4" s="145"/>
      <c r="P4" s="145"/>
    </row>
    <row r="5" spans="2:17" s="167" customFormat="1">
      <c r="B5" s="617"/>
      <c r="C5" s="187" t="s">
        <v>430</v>
      </c>
      <c r="D5" s="186" t="s">
        <v>431</v>
      </c>
      <c r="E5" s="186" t="s">
        <v>18</v>
      </c>
      <c r="F5" s="153"/>
      <c r="G5" s="187" t="s">
        <v>432</v>
      </c>
      <c r="H5" s="186" t="s">
        <v>433</v>
      </c>
      <c r="J5" s="187" t="s">
        <v>432</v>
      </c>
      <c r="K5" s="186" t="s">
        <v>433</v>
      </c>
      <c r="L5" s="186" t="s">
        <v>18</v>
      </c>
      <c r="M5" s="201"/>
      <c r="N5" s="187" t="s">
        <v>432</v>
      </c>
      <c r="O5" s="186" t="s">
        <v>433</v>
      </c>
      <c r="P5" s="186" t="s">
        <v>18</v>
      </c>
      <c r="Q5" s="168"/>
    </row>
    <row r="6" spans="2:17" s="101" customFormat="1" ht="6" customHeight="1">
      <c r="B6" s="109"/>
      <c r="C6" s="210"/>
      <c r="D6" s="200"/>
      <c r="E6" s="109"/>
      <c r="F6" s="109"/>
      <c r="G6" s="210"/>
      <c r="H6" s="200"/>
      <c r="I6" s="167"/>
      <c r="J6" s="210"/>
      <c r="K6" s="100"/>
      <c r="L6" s="100"/>
      <c r="M6" s="202"/>
      <c r="N6" s="210"/>
      <c r="O6" s="100"/>
    </row>
    <row r="7" spans="2:17" s="204" customFormat="1">
      <c r="B7" s="206" t="s">
        <v>449</v>
      </c>
      <c r="C7" s="211">
        <v>4033</v>
      </c>
      <c r="D7" s="200">
        <v>4286</v>
      </c>
      <c r="E7" s="438">
        <v>-5.8999999999999997E-2</v>
      </c>
      <c r="F7" s="200"/>
      <c r="G7" s="457">
        <v>0.193</v>
      </c>
      <c r="H7" s="164">
        <v>0.158</v>
      </c>
      <c r="I7" s="167"/>
      <c r="J7" s="211">
        <v>2515</v>
      </c>
      <c r="K7" s="200">
        <v>2497</v>
      </c>
      <c r="L7" s="459">
        <v>7.0000000000000001E-3</v>
      </c>
      <c r="M7" s="203"/>
      <c r="N7" s="211">
        <v>715</v>
      </c>
      <c r="O7" s="200">
        <v>715</v>
      </c>
      <c r="P7" s="438">
        <v>0</v>
      </c>
    </row>
    <row r="8" spans="2:17" s="204" customFormat="1">
      <c r="B8" s="206" t="s">
        <v>450</v>
      </c>
      <c r="C8" s="211">
        <v>2039</v>
      </c>
      <c r="D8" s="200">
        <v>2052</v>
      </c>
      <c r="E8" s="438">
        <v>-6.0000000000000001E-3</v>
      </c>
      <c r="F8" s="200"/>
      <c r="G8" s="457">
        <v>8.5999999999999993E-2</v>
      </c>
      <c r="H8" s="164">
        <v>8.4000000000000005E-2</v>
      </c>
      <c r="I8" s="167"/>
      <c r="J8" s="211">
        <v>1465</v>
      </c>
      <c r="K8" s="200">
        <v>1438</v>
      </c>
      <c r="L8" s="459">
        <v>1.9E-2</v>
      </c>
      <c r="M8" s="203"/>
      <c r="N8" s="211">
        <v>2466</v>
      </c>
      <c r="O8" s="200">
        <v>2479</v>
      </c>
      <c r="P8" s="438">
        <v>-5.0000000000000001E-3</v>
      </c>
    </row>
    <row r="9" spans="2:17" s="204" customFormat="1">
      <c r="B9" s="206" t="s">
        <v>451</v>
      </c>
      <c r="C9" s="211">
        <v>3185</v>
      </c>
      <c r="D9" s="200">
        <v>3036</v>
      </c>
      <c r="E9" s="438">
        <v>4.9000000000000002E-2</v>
      </c>
      <c r="F9" s="200"/>
      <c r="G9" s="457">
        <v>0.223</v>
      </c>
      <c r="H9" s="164">
        <v>0.215</v>
      </c>
      <c r="I9" s="167"/>
      <c r="J9" s="211">
        <v>2996</v>
      </c>
      <c r="K9" s="200">
        <v>2951</v>
      </c>
      <c r="L9" s="459">
        <v>1.4999999999999999E-2</v>
      </c>
      <c r="M9" s="203"/>
      <c r="N9" s="211">
        <v>2933</v>
      </c>
      <c r="O9" s="200">
        <v>3002</v>
      </c>
      <c r="P9" s="438">
        <v>-2.3E-2</v>
      </c>
    </row>
    <row r="10" spans="2:17" s="204" customFormat="1">
      <c r="B10" s="206" t="s">
        <v>169</v>
      </c>
      <c r="C10" s="211">
        <v>3033</v>
      </c>
      <c r="D10" s="200">
        <v>3004</v>
      </c>
      <c r="E10" s="438">
        <v>0.01</v>
      </c>
      <c r="F10" s="200"/>
      <c r="G10" s="457">
        <v>0.159</v>
      </c>
      <c r="H10" s="164">
        <v>0.13900000000000001</v>
      </c>
      <c r="I10" s="167"/>
      <c r="J10" s="211">
        <v>3976</v>
      </c>
      <c r="K10" s="200">
        <v>4012</v>
      </c>
      <c r="L10" s="438">
        <v>-8.9999999999999993E-3</v>
      </c>
      <c r="M10" s="203"/>
      <c r="N10" s="211">
        <v>3532</v>
      </c>
      <c r="O10" s="200">
        <v>3525</v>
      </c>
      <c r="P10" s="438">
        <v>2E-3</v>
      </c>
    </row>
    <row r="11" spans="2:17" s="204" customFormat="1">
      <c r="B11" s="206" t="s">
        <v>219</v>
      </c>
      <c r="C11" s="211">
        <v>3607</v>
      </c>
      <c r="D11" s="200">
        <v>3466</v>
      </c>
      <c r="E11" s="438">
        <v>4.1000000000000002E-2</v>
      </c>
      <c r="F11" s="200"/>
      <c r="G11" s="457">
        <v>0.11</v>
      </c>
      <c r="H11" s="164">
        <v>0.111</v>
      </c>
      <c r="I11" s="167"/>
      <c r="J11" s="211">
        <v>3229</v>
      </c>
      <c r="K11" s="200">
        <v>3136</v>
      </c>
      <c r="L11" s="459">
        <v>0.03</v>
      </c>
      <c r="M11" s="203"/>
      <c r="N11" s="211">
        <v>2873</v>
      </c>
      <c r="O11" s="200">
        <v>2798</v>
      </c>
      <c r="P11" s="438">
        <v>2.7E-2</v>
      </c>
    </row>
    <row r="12" spans="2:17" s="204" customFormat="1">
      <c r="B12" s="206" t="s">
        <v>452</v>
      </c>
      <c r="C12" s="211">
        <v>10641</v>
      </c>
      <c r="D12" s="200">
        <v>10722</v>
      </c>
      <c r="E12" s="438">
        <v>-8.0000000000000002E-3</v>
      </c>
      <c r="F12" s="200"/>
      <c r="G12" s="457">
        <v>0.109</v>
      </c>
      <c r="H12" s="164">
        <v>9.8000000000000004E-2</v>
      </c>
      <c r="I12" s="167"/>
      <c r="J12" s="211">
        <v>7927</v>
      </c>
      <c r="K12" s="200">
        <v>7805</v>
      </c>
      <c r="L12" s="459">
        <v>1.6E-2</v>
      </c>
      <c r="M12" s="203"/>
      <c r="N12" s="211">
        <v>1441</v>
      </c>
      <c r="O12" s="200">
        <v>1234</v>
      </c>
      <c r="P12" s="438">
        <v>0.16800000000000001</v>
      </c>
    </row>
    <row r="13" spans="2:17" s="204" customFormat="1">
      <c r="B13" s="451" t="s">
        <v>216</v>
      </c>
      <c r="C13" s="452">
        <v>3519</v>
      </c>
      <c r="D13" s="200">
        <v>3567</v>
      </c>
      <c r="E13" s="438">
        <v>-1.2999999999999999E-2</v>
      </c>
      <c r="F13" s="205"/>
      <c r="G13" s="457">
        <v>7.6999999999999999E-2</v>
      </c>
      <c r="H13" s="164">
        <v>7.4999999999999997E-2</v>
      </c>
      <c r="I13" s="167"/>
      <c r="J13" s="211">
        <v>3641</v>
      </c>
      <c r="K13" s="200">
        <v>3552</v>
      </c>
      <c r="L13" s="459">
        <v>2.5000000000000001E-2</v>
      </c>
      <c r="M13" s="201"/>
      <c r="N13" s="211">
        <v>2355</v>
      </c>
      <c r="O13" s="200">
        <v>2378</v>
      </c>
      <c r="P13" s="438">
        <v>-0.01</v>
      </c>
    </row>
    <row r="14" spans="2:17" s="191" customFormat="1">
      <c r="B14" s="453" t="s">
        <v>17</v>
      </c>
      <c r="C14" s="454">
        <v>30057</v>
      </c>
      <c r="D14" s="455">
        <v>30133</v>
      </c>
      <c r="E14" s="446">
        <v>-3.0000000000000001E-3</v>
      </c>
      <c r="F14" s="153"/>
      <c r="G14" s="458">
        <v>0.13200000000000001</v>
      </c>
      <c r="H14" s="456">
        <v>0.12</v>
      </c>
      <c r="I14" s="167"/>
      <c r="J14" s="454">
        <v>25749</v>
      </c>
      <c r="K14" s="455">
        <v>25391</v>
      </c>
      <c r="L14" s="456">
        <v>1.4E-2</v>
      </c>
      <c r="M14" s="201"/>
      <c r="N14" s="454">
        <v>1787</v>
      </c>
      <c r="O14" s="455">
        <v>1678</v>
      </c>
      <c r="P14" s="446">
        <v>6.5000000000000002E-2</v>
      </c>
    </row>
    <row r="15" spans="2:17" ht="15" customHeight="1">
      <c r="H15" s="208"/>
      <c r="I15" s="167"/>
      <c r="M15" s="202"/>
    </row>
    <row r="16" spans="2:17">
      <c r="B16" s="519" t="s">
        <v>395</v>
      </c>
      <c r="C16" s="519"/>
      <c r="D16" s="519"/>
      <c r="E16" s="519"/>
      <c r="F16" s="519"/>
      <c r="G16" s="519"/>
      <c r="H16" s="519"/>
      <c r="I16" s="519"/>
      <c r="J16" s="519"/>
      <c r="K16" s="519"/>
      <c r="L16" s="519"/>
      <c r="M16" s="519"/>
      <c r="N16" s="101"/>
      <c r="O16" s="101"/>
      <c r="P16" s="101"/>
    </row>
    <row r="17" spans="2:16" s="174" customFormat="1" ht="12.75" customHeight="1">
      <c r="B17" s="614"/>
      <c r="C17" s="614"/>
      <c r="D17" s="614"/>
      <c r="E17" s="614"/>
      <c r="F17" s="614"/>
      <c r="G17" s="614"/>
      <c r="H17" s="614"/>
      <c r="I17" s="614"/>
      <c r="J17" s="614"/>
      <c r="K17" s="543"/>
      <c r="L17" s="543"/>
      <c r="M17" s="543"/>
      <c r="N17" s="543"/>
      <c r="O17" s="543"/>
      <c r="P17" s="543"/>
    </row>
  </sheetData>
  <mergeCells count="7">
    <mergeCell ref="B17:J17"/>
    <mergeCell ref="N3:P3"/>
    <mergeCell ref="B3:B5"/>
    <mergeCell ref="C4:E4"/>
    <mergeCell ref="G3:H3"/>
    <mergeCell ref="J3:L3"/>
    <mergeCell ref="C3:E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3"/>
  <sheetViews>
    <sheetView showGridLines="0" zoomScale="91" zoomScaleNormal="91" workbookViewId="0"/>
  </sheetViews>
  <sheetFormatPr baseColWidth="10" defaultRowHeight="12.75"/>
  <cols>
    <col min="1" max="1" width="7" style="147" customWidth="1"/>
    <col min="2" max="2" width="33.28515625" style="147" customWidth="1"/>
    <col min="3" max="3" width="9" style="147" customWidth="1"/>
    <col min="4" max="6" width="8.28515625" style="147" bestFit="1" customWidth="1"/>
    <col min="7" max="7" width="9.5703125" style="147" bestFit="1" customWidth="1"/>
    <col min="8" max="14" width="8.28515625" style="147" bestFit="1" customWidth="1"/>
    <col min="15" max="15" width="8.28515625" style="147" customWidth="1"/>
    <col min="16" max="16" width="8.28515625" style="147" bestFit="1" customWidth="1"/>
    <col min="17" max="17" width="8.7109375" style="147" customWidth="1"/>
    <col min="18" max="18" width="9.140625" style="147" customWidth="1"/>
    <col min="19" max="19" width="10.28515625" style="147" customWidth="1"/>
    <col min="20" max="20" width="8.140625" style="147" customWidth="1"/>
    <col min="21" max="16384" width="11.42578125" style="147"/>
  </cols>
  <sheetData>
    <row r="1" spans="2:19" ht="14.25" customHeight="1">
      <c r="B1" s="619"/>
      <c r="C1" s="619"/>
      <c r="D1" s="619"/>
      <c r="E1" s="619"/>
      <c r="F1" s="619"/>
      <c r="G1" s="619"/>
      <c r="H1" s="619"/>
      <c r="I1" s="619"/>
      <c r="J1" s="619"/>
      <c r="K1" s="619"/>
      <c r="L1" s="619"/>
      <c r="M1" s="619"/>
      <c r="N1" s="619"/>
      <c r="O1" s="619"/>
      <c r="P1" s="619"/>
      <c r="Q1" s="212"/>
      <c r="R1" s="212"/>
      <c r="S1" s="212"/>
    </row>
    <row r="2" spans="2:19" s="145" customFormat="1" ht="25.5" customHeight="1">
      <c r="B2" s="622" t="s">
        <v>453</v>
      </c>
      <c r="C2" s="620" t="s">
        <v>10</v>
      </c>
      <c r="D2" s="620"/>
      <c r="E2" s="620" t="s">
        <v>47</v>
      </c>
      <c r="F2" s="620"/>
      <c r="G2" s="620" t="s">
        <v>14</v>
      </c>
      <c r="H2" s="620"/>
      <c r="I2" s="620" t="s">
        <v>48</v>
      </c>
      <c r="J2" s="620"/>
      <c r="K2" s="620" t="s">
        <v>85</v>
      </c>
      <c r="L2" s="620"/>
      <c r="M2" s="620" t="s">
        <v>86</v>
      </c>
      <c r="N2" s="620"/>
      <c r="O2" s="621" t="s">
        <v>17</v>
      </c>
      <c r="P2" s="621"/>
    </row>
    <row r="3" spans="2:19" s="145" customFormat="1">
      <c r="B3" s="623"/>
      <c r="C3" s="218" t="s">
        <v>430</v>
      </c>
      <c r="D3" s="213" t="s">
        <v>431</v>
      </c>
      <c r="E3" s="218" t="s">
        <v>430</v>
      </c>
      <c r="F3" s="213" t="s">
        <v>431</v>
      </c>
      <c r="G3" s="218" t="s">
        <v>430</v>
      </c>
      <c r="H3" s="213" t="s">
        <v>431</v>
      </c>
      <c r="I3" s="218" t="s">
        <v>430</v>
      </c>
      <c r="J3" s="213" t="s">
        <v>431</v>
      </c>
      <c r="K3" s="218" t="s">
        <v>430</v>
      </c>
      <c r="L3" s="213" t="s">
        <v>431</v>
      </c>
      <c r="M3" s="218" t="s">
        <v>430</v>
      </c>
      <c r="N3" s="213" t="s">
        <v>431</v>
      </c>
      <c r="O3" s="218" t="s">
        <v>430</v>
      </c>
      <c r="P3" s="213" t="s">
        <v>431</v>
      </c>
    </row>
    <row r="4" spans="2:19" s="145" customFormat="1">
      <c r="B4" s="214"/>
      <c r="C4" s="219"/>
      <c r="D4" s="215"/>
      <c r="E4" s="219"/>
      <c r="F4" s="215"/>
      <c r="G4" s="219"/>
      <c r="H4" s="215"/>
      <c r="I4" s="219"/>
      <c r="J4" s="215"/>
      <c r="K4" s="219"/>
      <c r="L4" s="215"/>
      <c r="M4" s="219"/>
      <c r="N4" s="215"/>
      <c r="O4" s="219"/>
      <c r="P4" s="215"/>
    </row>
    <row r="5" spans="2:19" s="145" customFormat="1">
      <c r="B5" s="216" t="s">
        <v>73</v>
      </c>
      <c r="C5" s="571">
        <v>42</v>
      </c>
      <c r="D5" s="572">
        <v>83</v>
      </c>
      <c r="E5" s="571">
        <v>387</v>
      </c>
      <c r="F5" s="572">
        <v>175</v>
      </c>
      <c r="G5" s="571">
        <v>281</v>
      </c>
      <c r="H5" s="572">
        <v>296</v>
      </c>
      <c r="I5" s="571">
        <v>125</v>
      </c>
      <c r="J5" s="572">
        <v>129</v>
      </c>
      <c r="K5" s="571">
        <v>835</v>
      </c>
      <c r="L5" s="572">
        <v>683</v>
      </c>
      <c r="M5" s="571">
        <v>-176</v>
      </c>
      <c r="N5" s="572">
        <v>-182</v>
      </c>
      <c r="O5" s="571">
        <v>659</v>
      </c>
      <c r="P5" s="572">
        <v>501</v>
      </c>
    </row>
    <row r="6" spans="2:19" s="145" customFormat="1">
      <c r="B6" s="214" t="s">
        <v>77</v>
      </c>
      <c r="C6" s="569" t="s">
        <v>429</v>
      </c>
      <c r="D6" s="570" t="s">
        <v>429</v>
      </c>
      <c r="E6" s="569">
        <v>56</v>
      </c>
      <c r="F6" s="570">
        <v>63</v>
      </c>
      <c r="G6" s="569">
        <v>156</v>
      </c>
      <c r="H6" s="570">
        <v>145</v>
      </c>
      <c r="I6" s="569">
        <v>66</v>
      </c>
      <c r="J6" s="570">
        <v>73</v>
      </c>
      <c r="K6" s="569">
        <v>278</v>
      </c>
      <c r="L6" s="570">
        <v>281</v>
      </c>
      <c r="M6" s="569">
        <v>-176</v>
      </c>
      <c r="N6" s="570">
        <v>-183</v>
      </c>
      <c r="O6" s="569">
        <v>102</v>
      </c>
      <c r="P6" s="570">
        <v>98</v>
      </c>
    </row>
    <row r="7" spans="2:19" s="145" customFormat="1">
      <c r="B7" s="214" t="s">
        <v>76</v>
      </c>
      <c r="C7" s="569" t="s">
        <v>429</v>
      </c>
      <c r="D7" s="570" t="s">
        <v>429</v>
      </c>
      <c r="E7" s="569">
        <v>117</v>
      </c>
      <c r="F7" s="570">
        <v>80</v>
      </c>
      <c r="G7" s="569">
        <v>100</v>
      </c>
      <c r="H7" s="570">
        <v>92</v>
      </c>
      <c r="I7" s="569">
        <v>49</v>
      </c>
      <c r="J7" s="570">
        <v>48</v>
      </c>
      <c r="K7" s="569">
        <v>266</v>
      </c>
      <c r="L7" s="570">
        <v>220</v>
      </c>
      <c r="M7" s="569" t="s">
        <v>429</v>
      </c>
      <c r="N7" s="570">
        <v>1</v>
      </c>
      <c r="O7" s="569">
        <v>266</v>
      </c>
      <c r="P7" s="570">
        <v>221</v>
      </c>
    </row>
    <row r="8" spans="2:19" s="145" customFormat="1">
      <c r="B8" s="214" t="s">
        <v>79</v>
      </c>
      <c r="C8" s="569">
        <v>42</v>
      </c>
      <c r="D8" s="570">
        <v>83</v>
      </c>
      <c r="E8" s="569">
        <v>214</v>
      </c>
      <c r="F8" s="570">
        <v>28</v>
      </c>
      <c r="G8" s="569">
        <v>25</v>
      </c>
      <c r="H8" s="570">
        <v>59</v>
      </c>
      <c r="I8" s="569">
        <v>9</v>
      </c>
      <c r="J8" s="570">
        <v>6</v>
      </c>
      <c r="K8" s="569">
        <v>290</v>
      </c>
      <c r="L8" s="570">
        <v>176</v>
      </c>
      <c r="M8" s="569" t="s">
        <v>429</v>
      </c>
      <c r="N8" s="570" t="s">
        <v>429</v>
      </c>
      <c r="O8" s="569">
        <v>290</v>
      </c>
      <c r="P8" s="570">
        <v>176</v>
      </c>
    </row>
    <row r="9" spans="2:19" s="145" customFormat="1">
      <c r="B9" s="214" t="s">
        <v>78</v>
      </c>
      <c r="C9" s="569" t="s">
        <v>429</v>
      </c>
      <c r="D9" s="570" t="s">
        <v>429</v>
      </c>
      <c r="E9" s="569" t="s">
        <v>429</v>
      </c>
      <c r="F9" s="570">
        <v>4</v>
      </c>
      <c r="G9" s="569" t="s">
        <v>429</v>
      </c>
      <c r="H9" s="570" t="s">
        <v>429</v>
      </c>
      <c r="I9" s="569">
        <v>1</v>
      </c>
      <c r="J9" s="570">
        <v>2</v>
      </c>
      <c r="K9" s="569">
        <v>1</v>
      </c>
      <c r="L9" s="570">
        <v>6</v>
      </c>
      <c r="M9" s="569" t="s">
        <v>429</v>
      </c>
      <c r="N9" s="570" t="s">
        <v>429</v>
      </c>
      <c r="O9" s="569">
        <v>1</v>
      </c>
      <c r="P9" s="570">
        <v>6</v>
      </c>
    </row>
    <row r="10" spans="2:19" s="145" customFormat="1">
      <c r="B10" s="214"/>
      <c r="C10" s="569"/>
      <c r="D10" s="570"/>
      <c r="E10" s="569"/>
      <c r="F10" s="570"/>
      <c r="G10" s="569"/>
      <c r="H10" s="570"/>
      <c r="I10" s="569"/>
      <c r="J10" s="570"/>
      <c r="K10" s="569"/>
      <c r="L10" s="570"/>
      <c r="M10" s="569"/>
      <c r="N10" s="570"/>
      <c r="O10" s="569"/>
      <c r="P10" s="570"/>
    </row>
    <row r="11" spans="2:19" s="145" customFormat="1">
      <c r="B11" s="216" t="s">
        <v>46</v>
      </c>
      <c r="C11" s="571">
        <v>150</v>
      </c>
      <c r="D11" s="572">
        <v>216</v>
      </c>
      <c r="E11" s="571">
        <v>1378</v>
      </c>
      <c r="F11" s="572">
        <v>1415</v>
      </c>
      <c r="G11" s="571">
        <v>206</v>
      </c>
      <c r="H11" s="572">
        <v>244</v>
      </c>
      <c r="I11" s="571">
        <v>222</v>
      </c>
      <c r="J11" s="572">
        <v>227</v>
      </c>
      <c r="K11" s="571">
        <v>1956</v>
      </c>
      <c r="L11" s="572">
        <v>2102</v>
      </c>
      <c r="M11" s="571" t="s">
        <v>429</v>
      </c>
      <c r="N11" s="572" t="s">
        <v>429</v>
      </c>
      <c r="O11" s="571">
        <v>1956</v>
      </c>
      <c r="P11" s="572">
        <v>2102</v>
      </c>
    </row>
    <row r="12" spans="2:19" s="145" customFormat="1">
      <c r="B12" s="214" t="s">
        <v>80</v>
      </c>
      <c r="C12" s="569">
        <v>71</v>
      </c>
      <c r="D12" s="570">
        <v>98</v>
      </c>
      <c r="E12" s="569">
        <v>803</v>
      </c>
      <c r="F12" s="570">
        <v>838</v>
      </c>
      <c r="G12" s="569">
        <v>122</v>
      </c>
      <c r="H12" s="570">
        <v>99</v>
      </c>
      <c r="I12" s="569">
        <v>123</v>
      </c>
      <c r="J12" s="570">
        <v>121</v>
      </c>
      <c r="K12" s="569">
        <v>1119</v>
      </c>
      <c r="L12" s="570">
        <v>1156</v>
      </c>
      <c r="M12" s="569" t="s">
        <v>429</v>
      </c>
      <c r="N12" s="570" t="s">
        <v>429</v>
      </c>
      <c r="O12" s="569">
        <v>1119</v>
      </c>
      <c r="P12" s="570">
        <v>1156</v>
      </c>
    </row>
    <row r="13" spans="2:19" s="145" customFormat="1">
      <c r="B13" s="214" t="s">
        <v>81</v>
      </c>
      <c r="C13" s="569">
        <v>50</v>
      </c>
      <c r="D13" s="570">
        <v>83</v>
      </c>
      <c r="E13" s="569">
        <v>271</v>
      </c>
      <c r="F13" s="570">
        <v>357</v>
      </c>
      <c r="G13" s="569">
        <v>47</v>
      </c>
      <c r="H13" s="570">
        <v>82</v>
      </c>
      <c r="I13" s="569">
        <v>23</v>
      </c>
      <c r="J13" s="570">
        <v>26</v>
      </c>
      <c r="K13" s="569">
        <v>391</v>
      </c>
      <c r="L13" s="570">
        <v>548</v>
      </c>
      <c r="M13" s="569" t="s">
        <v>429</v>
      </c>
      <c r="N13" s="570" t="s">
        <v>429</v>
      </c>
      <c r="O13" s="569">
        <v>391</v>
      </c>
      <c r="P13" s="570">
        <v>548</v>
      </c>
    </row>
    <row r="14" spans="2:19" s="145" customFormat="1">
      <c r="B14" s="214" t="s">
        <v>82</v>
      </c>
      <c r="C14" s="569">
        <v>13</v>
      </c>
      <c r="D14" s="570">
        <v>18</v>
      </c>
      <c r="E14" s="569">
        <v>124</v>
      </c>
      <c r="F14" s="570">
        <v>106</v>
      </c>
      <c r="G14" s="569">
        <v>21</v>
      </c>
      <c r="H14" s="570">
        <v>32</v>
      </c>
      <c r="I14" s="569">
        <v>44</v>
      </c>
      <c r="J14" s="570">
        <v>43</v>
      </c>
      <c r="K14" s="569">
        <v>202</v>
      </c>
      <c r="L14" s="570">
        <v>199</v>
      </c>
      <c r="M14" s="569" t="s">
        <v>429</v>
      </c>
      <c r="N14" s="570" t="s">
        <v>429</v>
      </c>
      <c r="O14" s="569">
        <v>202</v>
      </c>
      <c r="P14" s="570">
        <v>199</v>
      </c>
    </row>
    <row r="15" spans="2:19" s="145" customFormat="1">
      <c r="B15" s="214" t="s">
        <v>83</v>
      </c>
      <c r="C15" s="569">
        <v>16</v>
      </c>
      <c r="D15" s="570">
        <v>17</v>
      </c>
      <c r="E15" s="569">
        <v>180</v>
      </c>
      <c r="F15" s="570">
        <v>114</v>
      </c>
      <c r="G15" s="569">
        <v>16</v>
      </c>
      <c r="H15" s="570">
        <v>31</v>
      </c>
      <c r="I15" s="569">
        <v>32</v>
      </c>
      <c r="J15" s="570">
        <v>37</v>
      </c>
      <c r="K15" s="569">
        <v>244</v>
      </c>
      <c r="L15" s="570">
        <v>199</v>
      </c>
      <c r="M15" s="569" t="s">
        <v>429</v>
      </c>
      <c r="N15" s="570" t="s">
        <v>429</v>
      </c>
      <c r="O15" s="569">
        <v>244</v>
      </c>
      <c r="P15" s="570">
        <v>199</v>
      </c>
    </row>
    <row r="16" spans="2:19" s="145" customFormat="1">
      <c r="B16" s="214"/>
      <c r="C16" s="569"/>
      <c r="D16" s="570"/>
      <c r="E16" s="569"/>
      <c r="F16" s="570"/>
      <c r="G16" s="569"/>
      <c r="H16" s="570"/>
      <c r="I16" s="569"/>
      <c r="J16" s="570"/>
      <c r="K16" s="569"/>
      <c r="L16" s="570"/>
      <c r="M16" s="569"/>
      <c r="N16" s="570"/>
      <c r="O16" s="569"/>
      <c r="P16" s="570"/>
    </row>
    <row r="17" spans="2:17" s="145" customFormat="1">
      <c r="B17" s="216" t="s">
        <v>84</v>
      </c>
      <c r="C17" s="571" t="s">
        <v>429</v>
      </c>
      <c r="D17" s="572" t="s">
        <v>429</v>
      </c>
      <c r="E17" s="571">
        <v>-65</v>
      </c>
      <c r="F17" s="572">
        <v>-68</v>
      </c>
      <c r="G17" s="571">
        <v>-77</v>
      </c>
      <c r="H17" s="572">
        <v>-74</v>
      </c>
      <c r="I17" s="571">
        <v>-34</v>
      </c>
      <c r="J17" s="572">
        <v>-40</v>
      </c>
      <c r="K17" s="571">
        <v>-176</v>
      </c>
      <c r="L17" s="572">
        <v>-182</v>
      </c>
      <c r="M17" s="571">
        <v>176</v>
      </c>
      <c r="N17" s="572">
        <v>182</v>
      </c>
      <c r="O17" s="571" t="s">
        <v>429</v>
      </c>
      <c r="P17" s="572" t="s">
        <v>429</v>
      </c>
    </row>
    <row r="18" spans="2:17" s="145" customFormat="1">
      <c r="B18" s="217"/>
      <c r="C18" s="569"/>
      <c r="D18" s="570"/>
      <c r="E18" s="569"/>
      <c r="F18" s="570"/>
      <c r="G18" s="569"/>
      <c r="H18" s="570"/>
      <c r="I18" s="569"/>
      <c r="J18" s="570"/>
      <c r="K18" s="569"/>
      <c r="L18" s="570"/>
      <c r="M18" s="569"/>
      <c r="N18" s="570"/>
      <c r="O18" s="569"/>
      <c r="P18" s="570"/>
      <c r="Q18" s="217"/>
    </row>
    <row r="19" spans="2:17" s="145" customFormat="1">
      <c r="B19" s="216" t="s">
        <v>75</v>
      </c>
      <c r="C19" s="571">
        <v>192</v>
      </c>
      <c r="D19" s="572">
        <v>299</v>
      </c>
      <c r="E19" s="571">
        <v>1700</v>
      </c>
      <c r="F19" s="572">
        <v>1522</v>
      </c>
      <c r="G19" s="571">
        <v>410</v>
      </c>
      <c r="H19" s="572">
        <v>466</v>
      </c>
      <c r="I19" s="571">
        <v>313</v>
      </c>
      <c r="J19" s="572">
        <v>316</v>
      </c>
      <c r="K19" s="571">
        <v>2615</v>
      </c>
      <c r="L19" s="572">
        <v>2603</v>
      </c>
      <c r="M19" s="571" t="s">
        <v>429</v>
      </c>
      <c r="N19" s="572" t="s">
        <v>429</v>
      </c>
      <c r="O19" s="571">
        <v>2615</v>
      </c>
      <c r="P19" s="572">
        <v>2603</v>
      </c>
    </row>
    <row r="20" spans="2:17" s="145" customFormat="1">
      <c r="B20" s="220"/>
      <c r="C20" s="573"/>
      <c r="D20" s="574"/>
      <c r="E20" s="573"/>
      <c r="F20" s="574"/>
      <c r="G20" s="573"/>
      <c r="H20" s="574"/>
      <c r="I20" s="573"/>
      <c r="J20" s="574"/>
      <c r="K20" s="573"/>
      <c r="L20" s="574"/>
      <c r="M20" s="573"/>
      <c r="N20" s="574"/>
      <c r="O20" s="573"/>
      <c r="P20" s="574"/>
    </row>
    <row r="21" spans="2:17" s="151" customFormat="1">
      <c r="B21" s="460" t="s">
        <v>167</v>
      </c>
      <c r="C21" s="575">
        <v>-107</v>
      </c>
      <c r="D21" s="576">
        <v>0.35799999999999998</v>
      </c>
      <c r="E21" s="575">
        <v>178</v>
      </c>
      <c r="F21" s="446">
        <v>0.11700000000000001</v>
      </c>
      <c r="G21" s="575">
        <v>-56</v>
      </c>
      <c r="H21" s="446">
        <v>-0.12</v>
      </c>
      <c r="I21" s="575">
        <v>-3</v>
      </c>
      <c r="J21" s="446">
        <v>-8.9999999999999993E-3</v>
      </c>
      <c r="K21" s="575">
        <v>12</v>
      </c>
      <c r="L21" s="446">
        <v>5.0000000000000001E-3</v>
      </c>
      <c r="M21" s="575" t="s">
        <v>429</v>
      </c>
      <c r="N21" s="577" t="s">
        <v>429</v>
      </c>
      <c r="O21" s="575">
        <v>12</v>
      </c>
      <c r="P21" s="446">
        <v>5.0000000000000001E-3</v>
      </c>
    </row>
    <row r="22" spans="2:17" s="145" customFormat="1" ht="12" customHeight="1">
      <c r="B22" s="151"/>
    </row>
    <row r="23" spans="2:17" s="145" customFormat="1" ht="12.75" customHeight="1">
      <c r="B23" s="151"/>
    </row>
  </sheetData>
  <mergeCells count="9">
    <mergeCell ref="B1:P1"/>
    <mergeCell ref="M2:N2"/>
    <mergeCell ref="O2:P2"/>
    <mergeCell ref="C2:D2"/>
    <mergeCell ref="E2:F2"/>
    <mergeCell ref="G2:H2"/>
    <mergeCell ref="I2:J2"/>
    <mergeCell ref="K2:L2"/>
    <mergeCell ref="B2:B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5"/>
  <sheetViews>
    <sheetView showGridLines="0" zoomScale="95" zoomScaleNormal="95" workbookViewId="0"/>
  </sheetViews>
  <sheetFormatPr baseColWidth="10" defaultColWidth="7.28515625" defaultRowHeight="12.75"/>
  <cols>
    <col min="1" max="1" width="7.85546875" style="135" customWidth="1"/>
    <col min="2" max="2" width="74.42578125" style="135" customWidth="1"/>
    <col min="3" max="4" width="15.5703125" style="136" bestFit="1" customWidth="1"/>
    <col min="5" max="5" width="10.140625" style="136" customWidth="1"/>
    <col min="6" max="6" width="10" style="136" bestFit="1" customWidth="1"/>
    <col min="7" max="7" width="3.7109375" style="493" customWidth="1"/>
    <col min="8" max="8" width="3.5703125" style="135" customWidth="1"/>
    <col min="9" max="9" width="11.28515625" style="135" customWidth="1"/>
    <col min="10" max="10" width="14" style="135" customWidth="1"/>
    <col min="11" max="16384" width="7.28515625" style="135"/>
  </cols>
  <sheetData>
    <row r="1" spans="1:10">
      <c r="A1" s="101"/>
      <c r="I1" s="137"/>
    </row>
    <row r="2" spans="1:10">
      <c r="A2" s="101"/>
      <c r="B2" s="228"/>
      <c r="C2" s="229"/>
      <c r="D2" s="229"/>
      <c r="E2" s="229"/>
      <c r="F2" s="229"/>
      <c r="I2" s="137"/>
    </row>
    <row r="3" spans="1:10">
      <c r="A3" s="101"/>
      <c r="B3" s="626" t="s">
        <v>346</v>
      </c>
      <c r="C3" s="625"/>
      <c r="D3" s="625"/>
      <c r="E3" s="625"/>
      <c r="F3" s="625"/>
      <c r="G3" s="100"/>
    </row>
    <row r="4" spans="1:10" s="222" customFormat="1" ht="14.25">
      <c r="A4" s="221"/>
      <c r="B4" s="627"/>
      <c r="C4" s="545" t="s">
        <v>430</v>
      </c>
      <c r="D4" s="546" t="s">
        <v>431</v>
      </c>
      <c r="E4" s="227" t="s">
        <v>70</v>
      </c>
      <c r="F4" s="227" t="s">
        <v>71</v>
      </c>
      <c r="G4" s="494"/>
    </row>
    <row r="5" spans="1:10" s="121" customFormat="1" ht="7.5" customHeight="1">
      <c r="A5" s="101"/>
      <c r="B5" s="138"/>
      <c r="C5" s="485"/>
      <c r="D5" s="486"/>
      <c r="E5" s="486"/>
      <c r="F5" s="486"/>
      <c r="G5" s="464"/>
    </row>
    <row r="6" spans="1:10" s="225" customFormat="1">
      <c r="A6" s="132"/>
      <c r="B6" s="488" t="s">
        <v>96</v>
      </c>
      <c r="C6" s="261">
        <v>3227</v>
      </c>
      <c r="D6" s="263">
        <v>3216</v>
      </c>
      <c r="E6" s="263">
        <v>11</v>
      </c>
      <c r="F6" s="446">
        <v>3.0000000000000001E-3</v>
      </c>
      <c r="G6" s="439"/>
      <c r="H6" s="224"/>
      <c r="J6" s="122"/>
    </row>
    <row r="7" spans="1:10" s="225" customFormat="1">
      <c r="A7" s="132"/>
      <c r="B7" s="206" t="s">
        <v>97</v>
      </c>
      <c r="C7" s="462">
        <v>3014</v>
      </c>
      <c r="D7" s="84">
        <v>2985</v>
      </c>
      <c r="E7" s="84">
        <v>29</v>
      </c>
      <c r="F7" s="438">
        <v>0.01</v>
      </c>
      <c r="G7" s="438"/>
      <c r="J7" s="122"/>
    </row>
    <row r="8" spans="1:10" s="225" customFormat="1">
      <c r="A8" s="132"/>
      <c r="B8" s="451" t="s">
        <v>98</v>
      </c>
      <c r="C8" s="489">
        <v>213</v>
      </c>
      <c r="D8" s="248">
        <v>231</v>
      </c>
      <c r="E8" s="248">
        <v>-18</v>
      </c>
      <c r="F8" s="442">
        <v>-0.08</v>
      </c>
      <c r="G8" s="438"/>
      <c r="J8" s="122"/>
    </row>
    <row r="9" spans="1:10" s="225" customFormat="1">
      <c r="A9" s="132"/>
      <c r="B9" s="488" t="s">
        <v>99</v>
      </c>
      <c r="C9" s="261">
        <v>-2075</v>
      </c>
      <c r="D9" s="263">
        <v>-1920</v>
      </c>
      <c r="E9" s="263">
        <v>-155</v>
      </c>
      <c r="F9" s="446">
        <v>-8.1000000000000003E-2</v>
      </c>
      <c r="G9" s="439"/>
      <c r="H9" s="224"/>
      <c r="J9" s="122"/>
    </row>
    <row r="10" spans="1:10" s="225" customFormat="1">
      <c r="A10" s="132"/>
      <c r="B10" s="206" t="s">
        <v>100</v>
      </c>
      <c r="C10" s="462">
        <v>-1523</v>
      </c>
      <c r="D10" s="84">
        <v>-1351</v>
      </c>
      <c r="E10" s="84">
        <v>-172</v>
      </c>
      <c r="F10" s="438">
        <v>-0.127</v>
      </c>
      <c r="G10" s="438"/>
      <c r="J10" s="122"/>
    </row>
    <row r="11" spans="1:10" s="225" customFormat="1">
      <c r="A11" s="132"/>
      <c r="B11" s="206" t="s">
        <v>101</v>
      </c>
      <c r="C11" s="462">
        <v>-35</v>
      </c>
      <c r="D11" s="84">
        <v>-51</v>
      </c>
      <c r="E11" s="84">
        <v>16</v>
      </c>
      <c r="F11" s="438">
        <v>0.309</v>
      </c>
      <c r="G11" s="438"/>
      <c r="J11" s="122"/>
    </row>
    <row r="12" spans="1:10" s="225" customFormat="1">
      <c r="A12" s="132"/>
      <c r="B12" s="206" t="s">
        <v>102</v>
      </c>
      <c r="C12" s="462">
        <v>-266</v>
      </c>
      <c r="D12" s="84">
        <v>-260</v>
      </c>
      <c r="E12" s="84">
        <v>-5</v>
      </c>
      <c r="F12" s="438">
        <v>-2.1000000000000001E-2</v>
      </c>
      <c r="G12" s="438"/>
      <c r="J12" s="122"/>
    </row>
    <row r="13" spans="1:10" s="225" customFormat="1">
      <c r="A13" s="132"/>
      <c r="B13" s="451" t="s">
        <v>103</v>
      </c>
      <c r="C13" s="489">
        <v>-252</v>
      </c>
      <c r="D13" s="248">
        <v>-258</v>
      </c>
      <c r="E13" s="248">
        <v>7</v>
      </c>
      <c r="F13" s="442">
        <v>2.5999999999999999E-2</v>
      </c>
      <c r="G13" s="438"/>
      <c r="J13" s="122"/>
    </row>
    <row r="14" spans="1:10" s="225" customFormat="1">
      <c r="A14" s="132"/>
      <c r="B14" s="488" t="s">
        <v>104</v>
      </c>
      <c r="C14" s="261">
        <v>1152</v>
      </c>
      <c r="D14" s="263">
        <v>1296</v>
      </c>
      <c r="E14" s="263">
        <v>-144</v>
      </c>
      <c r="F14" s="446">
        <v>-0.112</v>
      </c>
      <c r="G14" s="439"/>
      <c r="H14" s="224"/>
      <c r="J14" s="122"/>
    </row>
    <row r="15" spans="1:10" s="225" customFormat="1">
      <c r="A15" s="132"/>
      <c r="B15" s="206" t="s">
        <v>55</v>
      </c>
      <c r="C15" s="462">
        <v>-143</v>
      </c>
      <c r="D15" s="84">
        <v>-145</v>
      </c>
      <c r="E15" s="84">
        <v>2</v>
      </c>
      <c r="F15" s="438">
        <v>1.4999999999999999E-2</v>
      </c>
      <c r="G15" s="438"/>
      <c r="J15" s="122"/>
    </row>
    <row r="16" spans="1:10" s="225" customFormat="1">
      <c r="A16" s="132"/>
      <c r="B16" s="451" t="s">
        <v>105</v>
      </c>
      <c r="C16" s="489">
        <v>-268</v>
      </c>
      <c r="D16" s="248">
        <v>-303</v>
      </c>
      <c r="E16" s="248">
        <v>35</v>
      </c>
      <c r="F16" s="442">
        <v>0.11600000000000001</v>
      </c>
      <c r="G16" s="438"/>
      <c r="J16" s="122"/>
    </row>
    <row r="17" spans="1:10" s="225" customFormat="1">
      <c r="A17" s="132"/>
      <c r="B17" s="488" t="s">
        <v>106</v>
      </c>
      <c r="C17" s="261">
        <v>741</v>
      </c>
      <c r="D17" s="263">
        <v>848</v>
      </c>
      <c r="E17" s="263">
        <v>-107</v>
      </c>
      <c r="F17" s="446">
        <v>-0.127</v>
      </c>
      <c r="G17" s="439"/>
      <c r="H17" s="224"/>
      <c r="J17" s="122"/>
    </row>
    <row r="18" spans="1:10" s="225" customFormat="1">
      <c r="A18" s="132"/>
      <c r="B18" s="206" t="s">
        <v>107</v>
      </c>
      <c r="C18" s="462">
        <v>-221</v>
      </c>
      <c r="D18" s="84">
        <v>-223</v>
      </c>
      <c r="E18" s="84">
        <v>2</v>
      </c>
      <c r="F18" s="438">
        <v>8.0000000000000002E-3</v>
      </c>
      <c r="G18" s="438"/>
      <c r="J18" s="122"/>
    </row>
    <row r="19" spans="1:10" s="225" customFormat="1">
      <c r="A19" s="132"/>
      <c r="B19" s="490" t="s">
        <v>454</v>
      </c>
      <c r="C19" s="489">
        <v>-50</v>
      </c>
      <c r="D19" s="248">
        <v>-80</v>
      </c>
      <c r="E19" s="248">
        <v>31</v>
      </c>
      <c r="F19" s="442">
        <v>0.38100000000000001</v>
      </c>
      <c r="G19" s="438"/>
      <c r="J19" s="122"/>
    </row>
    <row r="20" spans="1:10" s="225" customFormat="1">
      <c r="A20" s="132"/>
      <c r="B20" s="488" t="s">
        <v>45</v>
      </c>
      <c r="C20" s="261">
        <v>470</v>
      </c>
      <c r="D20" s="263">
        <v>545</v>
      </c>
      <c r="E20" s="263">
        <v>-75</v>
      </c>
      <c r="F20" s="446">
        <v>-0.13800000000000001</v>
      </c>
      <c r="G20" s="439"/>
      <c r="H20" s="224"/>
      <c r="J20" s="122"/>
    </row>
    <row r="21" spans="1:10" s="225" customFormat="1">
      <c r="A21" s="132"/>
      <c r="B21" s="488" t="s">
        <v>108</v>
      </c>
      <c r="C21" s="261">
        <v>-81</v>
      </c>
      <c r="D21" s="263">
        <v>-114</v>
      </c>
      <c r="E21" s="263">
        <v>33</v>
      </c>
      <c r="F21" s="446">
        <v>0.29199999999999998</v>
      </c>
      <c r="G21" s="439"/>
      <c r="H21" s="224"/>
      <c r="J21" s="122"/>
    </row>
    <row r="22" spans="1:10" s="225" customFormat="1">
      <c r="A22" s="132"/>
      <c r="B22" s="206" t="s">
        <v>109</v>
      </c>
      <c r="C22" s="462">
        <v>101</v>
      </c>
      <c r="D22" s="84">
        <v>80</v>
      </c>
      <c r="E22" s="84">
        <v>21</v>
      </c>
      <c r="F22" s="438">
        <v>0.253</v>
      </c>
      <c r="G22" s="438"/>
      <c r="J22" s="122"/>
    </row>
    <row r="23" spans="1:10" s="225" customFormat="1">
      <c r="A23" s="132"/>
      <c r="B23" s="226" t="s">
        <v>110</v>
      </c>
      <c r="C23" s="462">
        <v>-199</v>
      </c>
      <c r="D23" s="84">
        <v>-185</v>
      </c>
      <c r="E23" s="84">
        <v>-14</v>
      </c>
      <c r="F23" s="438">
        <v>-7.2999999999999995E-2</v>
      </c>
      <c r="G23" s="438"/>
      <c r="J23" s="122"/>
    </row>
    <row r="24" spans="1:10" s="225" customFormat="1">
      <c r="A24" s="132"/>
      <c r="B24" s="226" t="s">
        <v>391</v>
      </c>
      <c r="C24" s="462">
        <v>21</v>
      </c>
      <c r="D24" s="84">
        <v>19</v>
      </c>
      <c r="E24" s="84">
        <v>2</v>
      </c>
      <c r="F24" s="438">
        <v>0.14099999999999999</v>
      </c>
      <c r="G24" s="438"/>
      <c r="J24" s="122"/>
    </row>
    <row r="25" spans="1:10" s="225" customFormat="1">
      <c r="A25" s="132"/>
      <c r="B25" s="490" t="s">
        <v>92</v>
      </c>
      <c r="C25" s="489">
        <v>-4</v>
      </c>
      <c r="D25" s="248">
        <v>-27</v>
      </c>
      <c r="E25" s="248">
        <v>23</v>
      </c>
      <c r="F25" s="442">
        <v>-0.86899999999999999</v>
      </c>
      <c r="G25" s="438"/>
      <c r="J25" s="122"/>
    </row>
    <row r="26" spans="1:10" s="225" customFormat="1">
      <c r="A26" s="132"/>
      <c r="B26" s="488" t="s">
        <v>56</v>
      </c>
      <c r="C26" s="261">
        <v>0</v>
      </c>
      <c r="D26" s="263">
        <v>0</v>
      </c>
      <c r="E26" s="263">
        <v>0</v>
      </c>
      <c r="F26" s="604" t="s">
        <v>389</v>
      </c>
      <c r="G26" s="439"/>
      <c r="H26" s="224"/>
      <c r="J26" s="122"/>
    </row>
    <row r="27" spans="1:10" s="225" customFormat="1">
      <c r="A27" s="132"/>
      <c r="B27" s="537" t="s">
        <v>424</v>
      </c>
      <c r="C27" s="261">
        <v>0</v>
      </c>
      <c r="D27" s="263">
        <v>0</v>
      </c>
      <c r="E27" s="263">
        <v>0</v>
      </c>
      <c r="F27" s="604" t="s">
        <v>389</v>
      </c>
      <c r="G27" s="439"/>
      <c r="H27" s="224"/>
      <c r="J27" s="122"/>
    </row>
    <row r="28" spans="1:10" s="225" customFormat="1">
      <c r="A28" s="132"/>
      <c r="B28" s="491" t="s">
        <v>330</v>
      </c>
      <c r="C28" s="473">
        <v>0</v>
      </c>
      <c r="D28" s="603">
        <v>0</v>
      </c>
      <c r="E28" s="249">
        <v>0</v>
      </c>
      <c r="F28" s="605" t="s">
        <v>389</v>
      </c>
      <c r="G28" s="438"/>
      <c r="J28" s="122"/>
    </row>
    <row r="29" spans="1:10" s="225" customFormat="1">
      <c r="A29" s="132"/>
      <c r="B29" s="488" t="s">
        <v>93</v>
      </c>
      <c r="C29" s="261">
        <v>389</v>
      </c>
      <c r="D29" s="263">
        <v>432</v>
      </c>
      <c r="E29" s="263">
        <v>-43</v>
      </c>
      <c r="F29" s="446">
        <v>-0.1</v>
      </c>
      <c r="G29" s="439"/>
      <c r="H29" s="224"/>
      <c r="J29" s="122"/>
    </row>
    <row r="30" spans="1:10" s="225" customFormat="1">
      <c r="A30" s="132"/>
      <c r="B30" s="491" t="s">
        <v>94</v>
      </c>
      <c r="C30" s="473">
        <v>-101</v>
      </c>
      <c r="D30" s="249">
        <v>-122</v>
      </c>
      <c r="E30" s="249">
        <v>21</v>
      </c>
      <c r="F30" s="461">
        <v>0.17100000000000001</v>
      </c>
      <c r="G30" s="438"/>
      <c r="J30" s="122"/>
    </row>
    <row r="31" spans="1:10" s="225" customFormat="1">
      <c r="A31" s="132"/>
      <c r="B31" s="488" t="s">
        <v>88</v>
      </c>
      <c r="C31" s="261">
        <v>288</v>
      </c>
      <c r="D31" s="263">
        <v>310</v>
      </c>
      <c r="E31" s="263">
        <v>-22</v>
      </c>
      <c r="F31" s="446">
        <v>-6.9000000000000006E-2</v>
      </c>
      <c r="G31" s="439"/>
      <c r="H31" s="224"/>
      <c r="J31" s="122"/>
    </row>
    <row r="32" spans="1:10" s="225" customFormat="1">
      <c r="A32" s="132"/>
      <c r="B32" s="206"/>
      <c r="C32" s="230"/>
      <c r="D32" s="85"/>
      <c r="E32" s="85"/>
      <c r="F32" s="438"/>
      <c r="G32" s="438"/>
      <c r="J32" s="122"/>
    </row>
    <row r="33" spans="1:10" s="141" customFormat="1">
      <c r="A33" s="124"/>
      <c r="B33" s="140" t="s">
        <v>89</v>
      </c>
      <c r="C33" s="91">
        <v>288</v>
      </c>
      <c r="D33" s="91">
        <v>310</v>
      </c>
      <c r="E33" s="91">
        <v>-22</v>
      </c>
      <c r="F33" s="463">
        <v>-6.9000000000000006E-2</v>
      </c>
      <c r="G33" s="465"/>
    </row>
    <row r="34" spans="1:10" s="225" customFormat="1">
      <c r="A34" s="132"/>
      <c r="B34" s="492" t="s">
        <v>57</v>
      </c>
      <c r="C34" s="487">
        <v>183</v>
      </c>
      <c r="D34" s="486">
        <v>208</v>
      </c>
      <c r="E34" s="486">
        <v>-25</v>
      </c>
      <c r="F34" s="477">
        <v>-0.11799999999999999</v>
      </c>
      <c r="G34" s="439"/>
      <c r="J34" s="122"/>
    </row>
    <row r="35" spans="1:10" s="225" customFormat="1">
      <c r="A35" s="132"/>
      <c r="B35" s="206" t="s">
        <v>58</v>
      </c>
      <c r="C35" s="230">
        <v>105</v>
      </c>
      <c r="D35" s="85">
        <v>102</v>
      </c>
      <c r="E35" s="85">
        <v>3</v>
      </c>
      <c r="F35" s="439">
        <v>3.1E-2</v>
      </c>
      <c r="G35" s="439"/>
      <c r="J35" s="122"/>
    </row>
    <row r="36" spans="1:10" ht="14.25" customHeight="1">
      <c r="A36" s="101"/>
      <c r="B36" s="368"/>
      <c r="C36" s="84"/>
      <c r="D36" s="84"/>
      <c r="E36" s="84"/>
      <c r="F36" s="438"/>
      <c r="G36" s="438"/>
      <c r="J36" s="121"/>
    </row>
    <row r="37" spans="1:10" s="141" customFormat="1">
      <c r="A37" s="124"/>
      <c r="B37" s="140" t="s">
        <v>347</v>
      </c>
      <c r="C37" s="92">
        <v>2.4099999999999998E-3</v>
      </c>
      <c r="D37" s="92">
        <v>2.7299999999999998E-3</v>
      </c>
      <c r="E37" s="92">
        <v>-3.2000000000000003E-4</v>
      </c>
      <c r="F37" s="463">
        <v>-0.11799999999999999</v>
      </c>
      <c r="G37" s="465"/>
    </row>
    <row r="38" spans="1:10" s="141" customFormat="1">
      <c r="A38" s="124"/>
    </row>
    <row r="39" spans="1:10" s="141" customFormat="1">
      <c r="B39" s="624" t="s">
        <v>435</v>
      </c>
      <c r="C39" s="624"/>
      <c r="D39" s="624"/>
      <c r="E39" s="624"/>
      <c r="F39" s="624"/>
      <c r="G39" s="624"/>
    </row>
    <row r="40" spans="1:10" s="141" customFormat="1" ht="14.25">
      <c r="B40" s="142"/>
      <c r="C40" s="80"/>
      <c r="D40" s="81"/>
      <c r="E40" s="81"/>
      <c r="F40" s="81"/>
      <c r="G40" s="466"/>
    </row>
    <row r="41" spans="1:10" s="141" customFormat="1" ht="14.25">
      <c r="B41" s="142"/>
      <c r="C41" s="80"/>
      <c r="D41" s="81"/>
      <c r="E41" s="81"/>
      <c r="F41" s="81"/>
      <c r="G41" s="466"/>
    </row>
    <row r="42" spans="1:10" s="141" customFormat="1" ht="14.25">
      <c r="B42" s="142"/>
      <c r="C42" s="80"/>
      <c r="D42" s="81"/>
      <c r="E42" s="81"/>
      <c r="F42" s="81"/>
      <c r="G42" s="466"/>
    </row>
    <row r="43" spans="1:10" s="141" customFormat="1" ht="14.25">
      <c r="B43" s="142"/>
      <c r="C43" s="80"/>
      <c r="D43" s="81"/>
      <c r="E43" s="81"/>
      <c r="F43" s="81"/>
      <c r="G43" s="466"/>
      <c r="I43" s="80"/>
    </row>
    <row r="44" spans="1:10" s="121" customFormat="1" ht="6" customHeight="1">
      <c r="C44" s="80"/>
      <c r="D44" s="81"/>
      <c r="E44" s="81"/>
      <c r="F44" s="81"/>
      <c r="G44" s="466"/>
      <c r="H44" s="141"/>
    </row>
    <row r="45" spans="1:10" s="121" customFormat="1" ht="18" hidden="1" customHeight="1">
      <c r="B45" s="143" t="s">
        <v>37</v>
      </c>
      <c r="C45" s="80"/>
      <c r="D45" s="81"/>
      <c r="E45" s="81"/>
      <c r="F45" s="81"/>
      <c r="G45" s="466"/>
      <c r="H45" s="141"/>
    </row>
    <row r="46" spans="1:10" ht="6" customHeight="1">
      <c r="C46" s="80"/>
      <c r="D46" s="81"/>
      <c r="E46" s="81"/>
      <c r="F46" s="81"/>
      <c r="G46" s="466"/>
      <c r="H46" s="141"/>
    </row>
    <row r="47" spans="1:10" ht="14.25">
      <c r="C47" s="80"/>
      <c r="D47" s="81"/>
      <c r="E47" s="81"/>
      <c r="F47" s="81"/>
      <c r="G47" s="466"/>
      <c r="H47" s="141"/>
    </row>
    <row r="48" spans="1:10" ht="14.25">
      <c r="C48" s="80"/>
      <c r="D48" s="81"/>
      <c r="E48" s="81"/>
      <c r="F48" s="81"/>
      <c r="G48" s="466"/>
      <c r="H48" s="141"/>
    </row>
    <row r="49" spans="3:8" ht="14.25">
      <c r="C49" s="80"/>
      <c r="D49" s="81"/>
      <c r="E49" s="81"/>
      <c r="F49" s="81"/>
      <c r="G49" s="466"/>
      <c r="H49" s="141"/>
    </row>
    <row r="50" spans="3:8" ht="14.25">
      <c r="C50" s="80"/>
      <c r="D50" s="81"/>
      <c r="E50" s="81"/>
      <c r="F50" s="81"/>
      <c r="G50" s="466"/>
      <c r="H50" s="141"/>
    </row>
    <row r="51" spans="3:8" ht="14.25">
      <c r="C51" s="80"/>
      <c r="D51" s="81"/>
      <c r="E51" s="81"/>
      <c r="F51" s="81"/>
      <c r="G51" s="466"/>
      <c r="H51" s="141"/>
    </row>
    <row r="52" spans="3:8" ht="14.25">
      <c r="C52" s="80"/>
      <c r="D52" s="81"/>
      <c r="E52" s="81"/>
      <c r="F52" s="81"/>
      <c r="G52" s="466"/>
      <c r="H52" s="141"/>
    </row>
    <row r="53" spans="3:8" ht="14.25">
      <c r="C53" s="80"/>
      <c r="D53" s="81"/>
      <c r="E53" s="81"/>
      <c r="F53" s="81"/>
      <c r="G53" s="466"/>
      <c r="H53" s="141"/>
    </row>
    <row r="54" spans="3:8" ht="14.25">
      <c r="C54" s="80"/>
      <c r="D54" s="81"/>
      <c r="E54" s="81"/>
      <c r="F54" s="81"/>
      <c r="G54" s="466"/>
      <c r="H54" s="141"/>
    </row>
    <row r="55" spans="3:8" ht="14.25">
      <c r="C55" s="80"/>
      <c r="D55" s="81"/>
      <c r="E55" s="81"/>
      <c r="F55" s="81"/>
      <c r="G55" s="466"/>
      <c r="H55" s="141"/>
    </row>
    <row r="56" spans="3:8" ht="14.25">
      <c r="C56" s="80"/>
      <c r="D56" s="81"/>
      <c r="E56" s="81"/>
      <c r="F56" s="81"/>
      <c r="G56" s="466"/>
      <c r="H56" s="141"/>
    </row>
    <row r="57" spans="3:8">
      <c r="C57" s="135"/>
      <c r="D57" s="135"/>
      <c r="E57" s="135"/>
      <c r="F57" s="135"/>
      <c r="G57" s="495"/>
    </row>
    <row r="58" spans="3:8">
      <c r="C58" s="135"/>
      <c r="D58" s="135"/>
      <c r="E58" s="135"/>
      <c r="F58" s="135"/>
      <c r="G58" s="495"/>
    </row>
    <row r="59" spans="3:8">
      <c r="C59" s="135"/>
      <c r="D59" s="135"/>
      <c r="E59" s="135"/>
      <c r="F59" s="135"/>
      <c r="G59" s="495"/>
    </row>
    <row r="60" spans="3:8">
      <c r="C60" s="135"/>
      <c r="D60" s="135"/>
      <c r="E60" s="135"/>
      <c r="F60" s="135"/>
      <c r="G60" s="495"/>
    </row>
    <row r="61" spans="3:8">
      <c r="C61" s="135"/>
      <c r="D61" s="135"/>
      <c r="E61" s="135"/>
      <c r="F61" s="135"/>
      <c r="G61" s="495"/>
    </row>
    <row r="62" spans="3:8">
      <c r="C62" s="135"/>
      <c r="D62" s="135"/>
      <c r="E62" s="135"/>
      <c r="F62" s="135"/>
      <c r="G62" s="495"/>
    </row>
    <row r="63" spans="3:8">
      <c r="C63" s="135"/>
      <c r="D63" s="135"/>
      <c r="E63" s="135"/>
      <c r="F63" s="135"/>
      <c r="G63" s="495"/>
    </row>
    <row r="64" spans="3:8">
      <c r="C64" s="135"/>
      <c r="D64" s="135"/>
      <c r="E64" s="135"/>
      <c r="F64" s="135"/>
      <c r="G64" s="495"/>
    </row>
    <row r="65" spans="3:7">
      <c r="C65" s="135"/>
      <c r="D65" s="135"/>
      <c r="E65" s="135"/>
      <c r="F65" s="135"/>
      <c r="G65" s="495"/>
    </row>
    <row r="66" spans="3:7">
      <c r="C66" s="135"/>
      <c r="D66" s="135"/>
      <c r="E66" s="135"/>
      <c r="F66" s="135"/>
      <c r="G66" s="495"/>
    </row>
    <row r="67" spans="3:7">
      <c r="C67" s="135"/>
      <c r="D67" s="135"/>
      <c r="E67" s="135"/>
      <c r="F67" s="135"/>
      <c r="G67" s="495"/>
    </row>
    <row r="68" spans="3:7">
      <c r="C68" s="135"/>
      <c r="D68" s="135"/>
      <c r="E68" s="135"/>
      <c r="F68" s="135"/>
      <c r="G68" s="495"/>
    </row>
    <row r="69" spans="3:7">
      <c r="C69" s="135"/>
      <c r="D69" s="135"/>
      <c r="E69" s="135"/>
      <c r="F69" s="135"/>
      <c r="G69" s="495"/>
    </row>
    <row r="70" spans="3:7">
      <c r="C70" s="135"/>
      <c r="D70" s="135"/>
      <c r="E70" s="135"/>
      <c r="F70" s="135"/>
      <c r="G70" s="495"/>
    </row>
    <row r="71" spans="3:7">
      <c r="C71" s="135"/>
      <c r="D71" s="135"/>
      <c r="E71" s="135"/>
      <c r="F71" s="135"/>
      <c r="G71" s="495"/>
    </row>
    <row r="72" spans="3:7">
      <c r="C72" s="135"/>
      <c r="D72" s="135"/>
      <c r="E72" s="135"/>
      <c r="F72" s="135"/>
      <c r="G72" s="495"/>
    </row>
    <row r="73" spans="3:7">
      <c r="C73" s="135"/>
      <c r="D73" s="135"/>
      <c r="E73" s="135"/>
      <c r="F73" s="135"/>
      <c r="G73" s="495"/>
    </row>
    <row r="74" spans="3:7">
      <c r="C74" s="135"/>
      <c r="D74" s="135"/>
      <c r="E74" s="135"/>
      <c r="F74" s="135"/>
      <c r="G74" s="495"/>
    </row>
    <row r="75" spans="3:7">
      <c r="C75" s="135"/>
      <c r="D75" s="135"/>
      <c r="E75" s="135"/>
      <c r="F75" s="135"/>
      <c r="G75" s="495"/>
    </row>
  </sheetData>
  <mergeCells count="3">
    <mergeCell ref="B39:G39"/>
    <mergeCell ref="C3:F3"/>
    <mergeCell ref="B3:B4"/>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showGridLines="0" zoomScale="95" zoomScaleNormal="95" workbookViewId="0"/>
  </sheetViews>
  <sheetFormatPr baseColWidth="10" defaultRowHeight="12.75"/>
  <cols>
    <col min="1" max="1" width="9.28515625" style="121" customWidth="1"/>
    <col min="2" max="2" width="65.85546875" style="121" customWidth="1"/>
    <col min="3" max="3" width="11.42578125" style="223"/>
    <col min="4" max="6" width="11.42578125" style="121"/>
    <col min="7" max="7" width="2" style="121" customWidth="1"/>
    <col min="8" max="16384" width="11.42578125" style="121"/>
  </cols>
  <sheetData>
    <row r="1" spans="1:7">
      <c r="A1" s="101"/>
      <c r="B1" s="101"/>
      <c r="C1" s="124"/>
      <c r="D1" s="101"/>
      <c r="E1" s="101"/>
      <c r="F1" s="101"/>
      <c r="G1" s="101"/>
    </row>
    <row r="2" spans="1:7">
      <c r="A2" s="101"/>
      <c r="B2" s="630"/>
      <c r="C2" s="630"/>
      <c r="D2" s="630"/>
      <c r="E2" s="630"/>
      <c r="F2" s="630"/>
      <c r="G2" s="101"/>
    </row>
    <row r="3" spans="1:7">
      <c r="A3" s="101"/>
      <c r="B3" s="628" t="s">
        <v>349</v>
      </c>
      <c r="C3" s="629"/>
      <c r="D3" s="629"/>
      <c r="E3" s="629"/>
      <c r="F3" s="629"/>
      <c r="G3" s="101"/>
    </row>
    <row r="4" spans="1:7">
      <c r="A4" s="101"/>
      <c r="B4" s="629"/>
      <c r="C4" s="547" t="s">
        <v>430</v>
      </c>
      <c r="D4" s="548" t="s">
        <v>431</v>
      </c>
      <c r="E4" s="231" t="s">
        <v>70</v>
      </c>
      <c r="F4" s="231" t="s">
        <v>71</v>
      </c>
      <c r="G4" s="101"/>
    </row>
    <row r="5" spans="1:7">
      <c r="A5" s="101"/>
      <c r="B5" s="472"/>
      <c r="C5" s="246"/>
      <c r="D5" s="237"/>
      <c r="E5" s="237"/>
      <c r="F5" s="237"/>
      <c r="G5" s="101"/>
    </row>
    <row r="6" spans="1:7">
      <c r="A6" s="101"/>
      <c r="B6" s="260" t="s">
        <v>392</v>
      </c>
      <c r="C6" s="473"/>
      <c r="D6" s="473"/>
      <c r="E6" s="473"/>
      <c r="F6" s="474"/>
      <c r="G6" s="101"/>
    </row>
    <row r="7" spans="1:7">
      <c r="A7" s="101"/>
      <c r="B7" s="112" t="s">
        <v>10</v>
      </c>
      <c r="C7" s="84">
        <v>43</v>
      </c>
      <c r="D7" s="84">
        <v>84</v>
      </c>
      <c r="E7" s="84">
        <v>-41</v>
      </c>
      <c r="F7" s="438">
        <v>-0.49299999999999999</v>
      </c>
      <c r="G7" s="84"/>
    </row>
    <row r="8" spans="1:7">
      <c r="A8" s="101"/>
      <c r="B8" s="112" t="s">
        <v>47</v>
      </c>
      <c r="C8" s="84">
        <v>405</v>
      </c>
      <c r="D8" s="84">
        <v>191</v>
      </c>
      <c r="E8" s="84">
        <v>214</v>
      </c>
      <c r="F8" s="438">
        <v>1.117</v>
      </c>
      <c r="G8" s="84"/>
    </row>
    <row r="9" spans="1:7">
      <c r="A9" s="101"/>
      <c r="B9" s="112" t="s">
        <v>14</v>
      </c>
      <c r="C9" s="84">
        <v>290</v>
      </c>
      <c r="D9" s="84">
        <v>303</v>
      </c>
      <c r="E9" s="84">
        <v>-13</v>
      </c>
      <c r="F9" s="438">
        <v>-4.2999999999999997E-2</v>
      </c>
      <c r="G9" s="84"/>
    </row>
    <row r="10" spans="1:7">
      <c r="A10" s="101"/>
      <c r="B10" s="112" t="s">
        <v>48</v>
      </c>
      <c r="C10" s="84">
        <v>128</v>
      </c>
      <c r="D10" s="84">
        <v>133</v>
      </c>
      <c r="E10" s="84">
        <v>-5</v>
      </c>
      <c r="F10" s="438">
        <v>-3.9E-2</v>
      </c>
      <c r="G10" s="84"/>
    </row>
    <row r="11" spans="1:7" s="235" customFormat="1">
      <c r="B11" s="237" t="s">
        <v>137</v>
      </c>
      <c r="C11" s="470">
        <v>866</v>
      </c>
      <c r="D11" s="470">
        <v>711</v>
      </c>
      <c r="E11" s="470">
        <v>155</v>
      </c>
      <c r="F11" s="477">
        <v>0.219</v>
      </c>
      <c r="G11" s="101"/>
    </row>
    <row r="12" spans="1:7" s="122" customFormat="1">
      <c r="A12" s="132"/>
      <c r="B12" s="237"/>
      <c r="C12" s="248"/>
      <c r="D12" s="238"/>
      <c r="E12" s="238"/>
      <c r="F12" s="239"/>
      <c r="G12" s="84"/>
    </row>
    <row r="13" spans="1:7">
      <c r="A13" s="101"/>
      <c r="B13" s="260" t="s">
        <v>393</v>
      </c>
      <c r="C13" s="473"/>
      <c r="D13" s="473"/>
      <c r="E13" s="473"/>
      <c r="F13" s="474"/>
      <c r="G13" s="101"/>
    </row>
    <row r="14" spans="1:7">
      <c r="A14" s="101"/>
      <c r="B14" s="112" t="s">
        <v>10</v>
      </c>
      <c r="C14" s="84">
        <v>157</v>
      </c>
      <c r="D14" s="84">
        <v>226</v>
      </c>
      <c r="E14" s="84">
        <v>-69</v>
      </c>
      <c r="F14" s="438">
        <v>-0.307</v>
      </c>
      <c r="G14" s="84"/>
    </row>
    <row r="15" spans="1:7">
      <c r="A15" s="101"/>
      <c r="B15" s="112" t="s">
        <v>47</v>
      </c>
      <c r="C15" s="84">
        <v>1747</v>
      </c>
      <c r="D15" s="84">
        <v>1834</v>
      </c>
      <c r="E15" s="84">
        <v>-87</v>
      </c>
      <c r="F15" s="438">
        <v>-4.7E-2</v>
      </c>
      <c r="G15" s="84"/>
    </row>
    <row r="16" spans="1:7">
      <c r="A16" s="101"/>
      <c r="B16" s="112" t="s">
        <v>14</v>
      </c>
      <c r="C16" s="84">
        <v>413</v>
      </c>
      <c r="D16" s="84">
        <v>400</v>
      </c>
      <c r="E16" s="84">
        <v>13</v>
      </c>
      <c r="F16" s="438">
        <v>3.2000000000000001E-2</v>
      </c>
      <c r="G16" s="84"/>
    </row>
    <row r="17" spans="1:7">
      <c r="A17" s="101"/>
      <c r="B17" s="112" t="s">
        <v>48</v>
      </c>
      <c r="C17" s="84">
        <v>233</v>
      </c>
      <c r="D17" s="84">
        <v>237</v>
      </c>
      <c r="E17" s="84">
        <v>-4</v>
      </c>
      <c r="F17" s="438">
        <v>-1.4E-2</v>
      </c>
      <c r="G17" s="84"/>
    </row>
    <row r="18" spans="1:7" s="122" customFormat="1">
      <c r="A18" s="132"/>
      <c r="B18" s="119" t="s">
        <v>138</v>
      </c>
      <c r="C18" s="85">
        <v>2550</v>
      </c>
      <c r="D18" s="85">
        <v>2697</v>
      </c>
      <c r="E18" s="85">
        <v>-147</v>
      </c>
      <c r="F18" s="439">
        <v>-5.3999999999999999E-2</v>
      </c>
      <c r="G18" s="85"/>
    </row>
    <row r="19" spans="1:7">
      <c r="A19" s="101"/>
      <c r="B19" s="241" t="s">
        <v>130</v>
      </c>
      <c r="C19" s="248">
        <v>-189</v>
      </c>
      <c r="D19" s="248">
        <v>-192</v>
      </c>
      <c r="E19" s="248">
        <v>3</v>
      </c>
      <c r="F19" s="442">
        <v>-1.4999999999999999E-2</v>
      </c>
      <c r="G19" s="101"/>
    </row>
    <row r="20" spans="1:7">
      <c r="A20" s="101"/>
      <c r="B20" s="241"/>
      <c r="C20" s="248"/>
      <c r="D20" s="248"/>
      <c r="E20" s="248"/>
      <c r="F20" s="248"/>
      <c r="G20" s="84"/>
    </row>
    <row r="21" spans="1:7" s="145" customFormat="1">
      <c r="B21" s="475" t="s">
        <v>131</v>
      </c>
      <c r="C21" s="478">
        <v>3227</v>
      </c>
      <c r="D21" s="478">
        <v>3216</v>
      </c>
      <c r="E21" s="478">
        <v>11</v>
      </c>
      <c r="F21" s="479">
        <v>3.0000000000000001E-3</v>
      </c>
      <c r="G21" s="84"/>
    </row>
    <row r="22" spans="1:7" s="223" customFormat="1">
      <c r="A22" s="124"/>
      <c r="B22" s="288"/>
      <c r="C22" s="482"/>
      <c r="D22" s="482"/>
      <c r="E22" s="482"/>
      <c r="F22" s="483"/>
      <c r="G22" s="84"/>
    </row>
    <row r="23" spans="1:7">
      <c r="A23" s="101"/>
      <c r="B23" s="260" t="s">
        <v>392</v>
      </c>
      <c r="C23" s="473"/>
      <c r="D23" s="473"/>
      <c r="E23" s="473"/>
      <c r="F23" s="474"/>
      <c r="G23" s="101"/>
    </row>
    <row r="24" spans="1:7">
      <c r="A24" s="101"/>
      <c r="B24" s="112" t="s">
        <v>10</v>
      </c>
      <c r="C24" s="84">
        <v>-4</v>
      </c>
      <c r="D24" s="84">
        <v>-15</v>
      </c>
      <c r="E24" s="84">
        <v>11</v>
      </c>
      <c r="F24" s="438">
        <v>-0.746</v>
      </c>
      <c r="G24" s="84"/>
    </row>
    <row r="25" spans="1:7">
      <c r="A25" s="101"/>
      <c r="B25" s="112" t="s">
        <v>47</v>
      </c>
      <c r="C25" s="84">
        <v>-346</v>
      </c>
      <c r="D25" s="84">
        <v>-107</v>
      </c>
      <c r="E25" s="84">
        <v>-239</v>
      </c>
      <c r="F25" s="438">
        <v>2.226</v>
      </c>
      <c r="G25" s="84"/>
    </row>
    <row r="26" spans="1:7">
      <c r="A26" s="101"/>
      <c r="B26" s="112" t="s">
        <v>14</v>
      </c>
      <c r="C26" s="84">
        <v>-94</v>
      </c>
      <c r="D26" s="84">
        <v>-102</v>
      </c>
      <c r="E26" s="84">
        <v>8</v>
      </c>
      <c r="F26" s="438">
        <v>-0.08</v>
      </c>
      <c r="G26" s="84"/>
    </row>
    <row r="27" spans="1:7">
      <c r="A27" s="101"/>
      <c r="B27" s="112" t="s">
        <v>48</v>
      </c>
      <c r="C27" s="84">
        <v>-35</v>
      </c>
      <c r="D27" s="84">
        <v>-37</v>
      </c>
      <c r="E27" s="84">
        <v>2</v>
      </c>
      <c r="F27" s="438">
        <v>-4.9000000000000002E-2</v>
      </c>
      <c r="G27" s="84"/>
    </row>
    <row r="28" spans="1:7" s="122" customFormat="1">
      <c r="A28" s="132"/>
      <c r="B28" s="237" t="s">
        <v>139</v>
      </c>
      <c r="C28" s="470">
        <v>-479</v>
      </c>
      <c r="D28" s="470">
        <v>-261</v>
      </c>
      <c r="E28" s="470">
        <v>-218</v>
      </c>
      <c r="F28" s="477">
        <v>0.83199999999999996</v>
      </c>
      <c r="G28" s="85"/>
    </row>
    <row r="29" spans="1:7" s="122" customFormat="1">
      <c r="A29" s="132"/>
      <c r="B29" s="237"/>
      <c r="C29" s="248"/>
      <c r="D29" s="238"/>
      <c r="E29" s="238"/>
      <c r="F29" s="239"/>
      <c r="G29" s="101"/>
    </row>
    <row r="30" spans="1:7">
      <c r="A30" s="101"/>
      <c r="B30" s="260" t="s">
        <v>393</v>
      </c>
      <c r="C30" s="473"/>
      <c r="D30" s="473"/>
      <c r="E30" s="473"/>
      <c r="F30" s="474"/>
      <c r="G30" s="101"/>
    </row>
    <row r="31" spans="1:7">
      <c r="A31" s="101"/>
      <c r="B31" s="112" t="s">
        <v>10</v>
      </c>
      <c r="C31" s="84">
        <v>-106</v>
      </c>
      <c r="D31" s="84">
        <v>-157</v>
      </c>
      <c r="E31" s="84">
        <v>51</v>
      </c>
      <c r="F31" s="438">
        <v>-0.32200000000000001</v>
      </c>
      <c r="G31" s="84"/>
    </row>
    <row r="32" spans="1:7">
      <c r="A32" s="101"/>
      <c r="B32" s="112" t="s">
        <v>47</v>
      </c>
      <c r="C32" s="84">
        <v>-1282</v>
      </c>
      <c r="D32" s="84">
        <v>-1298</v>
      </c>
      <c r="E32" s="84">
        <v>16</v>
      </c>
      <c r="F32" s="438">
        <v>-1.2999999999999999E-2</v>
      </c>
      <c r="G32" s="84"/>
    </row>
    <row r="33" spans="1:7">
      <c r="A33" s="101"/>
      <c r="B33" s="112" t="s">
        <v>14</v>
      </c>
      <c r="C33" s="84">
        <v>-242</v>
      </c>
      <c r="D33" s="84">
        <v>-234</v>
      </c>
      <c r="E33" s="84">
        <v>-8</v>
      </c>
      <c r="F33" s="438">
        <v>3.5000000000000003E-2</v>
      </c>
      <c r="G33" s="84"/>
    </row>
    <row r="34" spans="1:7">
      <c r="A34" s="101"/>
      <c r="B34" s="112" t="s">
        <v>48</v>
      </c>
      <c r="C34" s="84">
        <v>-155</v>
      </c>
      <c r="D34" s="84">
        <v>-161</v>
      </c>
      <c r="E34" s="84">
        <v>6</v>
      </c>
      <c r="F34" s="438">
        <v>-3.5000000000000003E-2</v>
      </c>
      <c r="G34" s="84"/>
    </row>
    <row r="35" spans="1:7" s="122" customFormat="1">
      <c r="A35" s="132"/>
      <c r="B35" s="119" t="s">
        <v>140</v>
      </c>
      <c r="C35" s="85">
        <v>-1785</v>
      </c>
      <c r="D35" s="85">
        <v>-1850</v>
      </c>
      <c r="E35" s="85">
        <v>65</v>
      </c>
      <c r="F35" s="439">
        <v>-3.5000000000000003E-2</v>
      </c>
      <c r="G35" s="85"/>
    </row>
    <row r="36" spans="1:7">
      <c r="A36" s="101"/>
      <c r="B36" s="241" t="s">
        <v>130</v>
      </c>
      <c r="C36" s="248">
        <v>189</v>
      </c>
      <c r="D36" s="248">
        <v>191</v>
      </c>
      <c r="E36" s="248">
        <v>-2</v>
      </c>
      <c r="F36" s="442">
        <v>-1.0999999999999999E-2</v>
      </c>
      <c r="G36" s="101"/>
    </row>
    <row r="37" spans="1:7">
      <c r="A37" s="101"/>
      <c r="B37" s="242"/>
      <c r="C37" s="249"/>
      <c r="D37" s="249"/>
      <c r="E37" s="249"/>
      <c r="F37" s="249"/>
      <c r="G37" s="84"/>
    </row>
    <row r="38" spans="1:7" s="151" customFormat="1">
      <c r="B38" s="475" t="s">
        <v>132</v>
      </c>
      <c r="C38" s="478">
        <v>-2075</v>
      </c>
      <c r="D38" s="478">
        <v>-1920</v>
      </c>
      <c r="E38" s="478">
        <v>-155</v>
      </c>
      <c r="F38" s="479">
        <v>8.1000000000000003E-2</v>
      </c>
      <c r="G38" s="84"/>
    </row>
    <row r="39" spans="1:7" s="480" customFormat="1">
      <c r="B39" s="245"/>
      <c r="C39" s="251"/>
      <c r="D39" s="251"/>
      <c r="E39" s="251"/>
      <c r="F39" s="253"/>
      <c r="G39" s="481"/>
    </row>
    <row r="40" spans="1:7">
      <c r="A40" s="101"/>
      <c r="B40" s="260" t="s">
        <v>392</v>
      </c>
      <c r="C40" s="473"/>
      <c r="D40" s="473"/>
      <c r="E40" s="473"/>
      <c r="F40" s="474"/>
      <c r="G40" s="84"/>
    </row>
    <row r="41" spans="1:7">
      <c r="A41" s="101"/>
      <c r="B41" s="112" t="s">
        <v>10</v>
      </c>
      <c r="C41" s="84">
        <v>-8</v>
      </c>
      <c r="D41" s="84">
        <v>-7</v>
      </c>
      <c r="E41" s="84">
        <v>-1</v>
      </c>
      <c r="F41" s="438">
        <v>0.187</v>
      </c>
      <c r="G41" s="84"/>
    </row>
    <row r="42" spans="1:7">
      <c r="A42" s="101"/>
      <c r="B42" s="112" t="s">
        <v>47</v>
      </c>
      <c r="C42" s="84">
        <v>-3</v>
      </c>
      <c r="D42" s="84">
        <v>-3</v>
      </c>
      <c r="E42" s="84">
        <v>0</v>
      </c>
      <c r="F42" s="438">
        <v>0.22600000000000001</v>
      </c>
      <c r="G42" s="84"/>
    </row>
    <row r="43" spans="1:7">
      <c r="A43" s="101"/>
      <c r="B43" s="112" t="s">
        <v>14</v>
      </c>
      <c r="C43" s="84">
        <v>-7</v>
      </c>
      <c r="D43" s="84">
        <v>-7</v>
      </c>
      <c r="E43" s="84">
        <v>0</v>
      </c>
      <c r="F43" s="438">
        <v>6.0000000000000001E-3</v>
      </c>
      <c r="G43" s="84"/>
    </row>
    <row r="44" spans="1:7">
      <c r="A44" s="101"/>
      <c r="B44" s="112" t="s">
        <v>48</v>
      </c>
      <c r="C44" s="84">
        <v>-7</v>
      </c>
      <c r="D44" s="84">
        <v>-8</v>
      </c>
      <c r="E44" s="84">
        <v>1</v>
      </c>
      <c r="F44" s="438">
        <v>-0.10299999999999999</v>
      </c>
      <c r="G44" s="84"/>
    </row>
    <row r="45" spans="1:7" s="122" customFormat="1">
      <c r="A45" s="132"/>
      <c r="B45" s="237" t="s">
        <v>350</v>
      </c>
      <c r="C45" s="470">
        <v>-25</v>
      </c>
      <c r="D45" s="470">
        <v>-25</v>
      </c>
      <c r="E45" s="470">
        <v>0</v>
      </c>
      <c r="F45" s="477">
        <v>3.0000000000000001E-3</v>
      </c>
      <c r="G45" s="85"/>
    </row>
    <row r="46" spans="1:7" s="122" customFormat="1">
      <c r="A46" s="132"/>
      <c r="B46" s="237"/>
      <c r="C46" s="248"/>
      <c r="D46" s="238"/>
      <c r="E46" s="238"/>
      <c r="F46" s="239"/>
      <c r="G46" s="101"/>
    </row>
    <row r="47" spans="1:7">
      <c r="A47" s="101"/>
      <c r="B47" s="260" t="s">
        <v>393</v>
      </c>
      <c r="C47" s="473"/>
      <c r="D47" s="473"/>
      <c r="E47" s="473"/>
      <c r="F47" s="474"/>
      <c r="G47" s="101"/>
    </row>
    <row r="48" spans="1:7">
      <c r="A48" s="101"/>
      <c r="B48" s="112" t="s">
        <v>10</v>
      </c>
      <c r="C48" s="84">
        <v>-23</v>
      </c>
      <c r="D48" s="84">
        <v>-27</v>
      </c>
      <c r="E48" s="84">
        <v>4</v>
      </c>
      <c r="F48" s="438">
        <v>-0.12</v>
      </c>
      <c r="G48" s="84"/>
    </row>
    <row r="49" spans="1:7">
      <c r="A49" s="101"/>
      <c r="B49" s="112" t="s">
        <v>47</v>
      </c>
      <c r="C49" s="84">
        <v>-75</v>
      </c>
      <c r="D49" s="84">
        <v>-70</v>
      </c>
      <c r="E49" s="84">
        <v>-5</v>
      </c>
      <c r="F49" s="438">
        <v>7.5999999999999998E-2</v>
      </c>
      <c r="G49" s="84"/>
    </row>
    <row r="50" spans="1:7">
      <c r="A50" s="101"/>
      <c r="B50" s="112" t="s">
        <v>14</v>
      </c>
      <c r="C50" s="84">
        <v>-9</v>
      </c>
      <c r="D50" s="84">
        <v>-10</v>
      </c>
      <c r="E50" s="84">
        <v>1</v>
      </c>
      <c r="F50" s="438">
        <v>-0.12</v>
      </c>
      <c r="G50" s="84"/>
    </row>
    <row r="51" spans="1:7">
      <c r="A51" s="101"/>
      <c r="B51" s="112" t="s">
        <v>48</v>
      </c>
      <c r="C51" s="84">
        <v>-6</v>
      </c>
      <c r="D51" s="84">
        <v>-7</v>
      </c>
      <c r="E51" s="84">
        <v>1</v>
      </c>
      <c r="F51" s="438">
        <v>-8.5999999999999993E-2</v>
      </c>
      <c r="G51" s="84"/>
    </row>
    <row r="52" spans="1:7" s="235" customFormat="1">
      <c r="B52" s="119" t="s">
        <v>351</v>
      </c>
      <c r="C52" s="85">
        <v>-113</v>
      </c>
      <c r="D52" s="85">
        <v>-114</v>
      </c>
      <c r="E52" s="85">
        <v>1</v>
      </c>
      <c r="F52" s="439">
        <v>-6.0000000000000001E-3</v>
      </c>
      <c r="G52" s="85"/>
    </row>
    <row r="53" spans="1:7" s="236" customFormat="1">
      <c r="B53" s="241" t="s">
        <v>130</v>
      </c>
      <c r="C53" s="248">
        <v>-5</v>
      </c>
      <c r="D53" s="248">
        <v>-6</v>
      </c>
      <c r="E53" s="248">
        <v>1</v>
      </c>
      <c r="F53" s="442">
        <v>-9.4E-2</v>
      </c>
      <c r="G53" s="84"/>
    </row>
    <row r="54" spans="1:7">
      <c r="A54" s="101"/>
      <c r="B54" s="243"/>
      <c r="C54" s="248"/>
      <c r="D54" s="238"/>
      <c r="E54" s="238"/>
      <c r="F54" s="239"/>
      <c r="G54" s="84"/>
    </row>
    <row r="55" spans="1:7" s="145" customFormat="1">
      <c r="B55" s="475" t="s">
        <v>133</v>
      </c>
      <c r="C55" s="478">
        <v>-143</v>
      </c>
      <c r="D55" s="478">
        <v>-145</v>
      </c>
      <c r="E55" s="478">
        <v>2</v>
      </c>
      <c r="F55" s="479">
        <v>-1.4999999999999999E-2</v>
      </c>
      <c r="G55" s="84"/>
    </row>
    <row r="56" spans="1:7" s="244" customFormat="1">
      <c r="B56" s="467"/>
      <c r="C56" s="468"/>
      <c r="D56" s="468"/>
      <c r="E56" s="468"/>
      <c r="F56" s="469"/>
      <c r="G56" s="101"/>
    </row>
    <row r="57" spans="1:7">
      <c r="A57" s="101"/>
      <c r="B57" s="260" t="s">
        <v>392</v>
      </c>
      <c r="C57" s="476"/>
      <c r="D57" s="476"/>
      <c r="E57" s="476"/>
      <c r="F57" s="476"/>
      <c r="G57" s="85"/>
    </row>
    <row r="58" spans="1:7">
      <c r="A58" s="101"/>
      <c r="B58" s="112" t="s">
        <v>10</v>
      </c>
      <c r="C58" s="84">
        <v>-9</v>
      </c>
      <c r="D58" s="84">
        <v>-6</v>
      </c>
      <c r="E58" s="84">
        <v>-3</v>
      </c>
      <c r="F58" s="438">
        <v>0.49199999999999999</v>
      </c>
      <c r="G58" s="84"/>
    </row>
    <row r="59" spans="1:7">
      <c r="A59" s="101"/>
      <c r="B59" s="112" t="s">
        <v>47</v>
      </c>
      <c r="C59" s="84">
        <v>-4</v>
      </c>
      <c r="D59" s="84">
        <v>-4</v>
      </c>
      <c r="E59" s="84">
        <v>0</v>
      </c>
      <c r="F59" s="438">
        <v>2.1999999999999999E-2</v>
      </c>
      <c r="G59" s="84"/>
    </row>
    <row r="60" spans="1:7">
      <c r="A60" s="101"/>
      <c r="B60" s="112" t="s">
        <v>14</v>
      </c>
      <c r="C60" s="84">
        <v>-9</v>
      </c>
      <c r="D60" s="84">
        <v>-9</v>
      </c>
      <c r="E60" s="731">
        <v>0</v>
      </c>
      <c r="F60" s="438">
        <v>-7.0000000000000001E-3</v>
      </c>
      <c r="G60" s="84"/>
    </row>
    <row r="61" spans="1:7">
      <c r="A61" s="101"/>
      <c r="B61" s="112" t="s">
        <v>48</v>
      </c>
      <c r="C61" s="84">
        <v>-9</v>
      </c>
      <c r="D61" s="84">
        <v>-10</v>
      </c>
      <c r="E61" s="84">
        <v>1</v>
      </c>
      <c r="F61" s="438">
        <v>-8.3000000000000004E-2</v>
      </c>
      <c r="G61" s="84"/>
    </row>
    <row r="62" spans="1:7" s="124" customFormat="1">
      <c r="B62" s="246" t="s">
        <v>170</v>
      </c>
      <c r="C62" s="470">
        <v>-31</v>
      </c>
      <c r="D62" s="470">
        <v>-29</v>
      </c>
      <c r="E62" s="470">
        <v>-2</v>
      </c>
      <c r="F62" s="477">
        <v>0.08</v>
      </c>
      <c r="G62" s="85"/>
    </row>
    <row r="63" spans="1:7" s="124" customFormat="1">
      <c r="B63" s="246"/>
      <c r="C63" s="470"/>
      <c r="D63" s="470"/>
      <c r="E63" s="470"/>
      <c r="F63" s="471"/>
      <c r="G63" s="84"/>
    </row>
    <row r="64" spans="1:7">
      <c r="A64" s="101"/>
      <c r="B64" s="260" t="s">
        <v>393</v>
      </c>
      <c r="C64" s="473"/>
      <c r="D64" s="473"/>
      <c r="E64" s="473"/>
      <c r="F64" s="474"/>
      <c r="G64" s="85"/>
    </row>
    <row r="65" spans="1:7">
      <c r="A65" s="101"/>
      <c r="B65" s="112" t="s">
        <v>10</v>
      </c>
      <c r="C65" s="84">
        <v>-25</v>
      </c>
      <c r="D65" s="84">
        <v>-36</v>
      </c>
      <c r="E65" s="84">
        <v>11</v>
      </c>
      <c r="F65" s="438">
        <v>-0.29599999999999999</v>
      </c>
      <c r="G65" s="84"/>
    </row>
    <row r="66" spans="1:7">
      <c r="A66" s="101"/>
      <c r="B66" s="112" t="s">
        <v>47</v>
      </c>
      <c r="C66" s="84">
        <v>-160</v>
      </c>
      <c r="D66" s="84">
        <v>-185</v>
      </c>
      <c r="E66" s="84">
        <v>25</v>
      </c>
      <c r="F66" s="438">
        <v>-0.13700000000000001</v>
      </c>
      <c r="G66" s="84"/>
    </row>
    <row r="67" spans="1:7">
      <c r="A67" s="101"/>
      <c r="B67" s="112" t="s">
        <v>14</v>
      </c>
      <c r="C67" s="84">
        <v>-25</v>
      </c>
      <c r="D67" s="84">
        <v>-27</v>
      </c>
      <c r="E67" s="84">
        <v>3</v>
      </c>
      <c r="F67" s="438">
        <v>-0.104</v>
      </c>
      <c r="G67" s="84"/>
    </row>
    <row r="68" spans="1:7">
      <c r="A68" s="101"/>
      <c r="B68" s="112" t="s">
        <v>48</v>
      </c>
      <c r="C68" s="84">
        <v>-11</v>
      </c>
      <c r="D68" s="84">
        <v>-14</v>
      </c>
      <c r="E68" s="84">
        <v>3</v>
      </c>
      <c r="F68" s="438">
        <v>-0.193</v>
      </c>
      <c r="G68" s="84"/>
    </row>
    <row r="69" spans="1:7" s="484" customFormat="1">
      <c r="B69" s="118" t="s">
        <v>172</v>
      </c>
      <c r="C69" s="85">
        <v>-221</v>
      </c>
      <c r="D69" s="85">
        <v>-262</v>
      </c>
      <c r="E69" s="85">
        <v>42</v>
      </c>
      <c r="F69" s="439">
        <v>-0.159</v>
      </c>
      <c r="G69" s="84"/>
    </row>
    <row r="70" spans="1:7" s="236" customFormat="1">
      <c r="B70" s="241" t="s">
        <v>130</v>
      </c>
      <c r="C70" s="248">
        <v>-16</v>
      </c>
      <c r="D70" s="248">
        <v>-12</v>
      </c>
      <c r="E70" s="248">
        <v>-4</v>
      </c>
      <c r="F70" s="442">
        <v>0.33700000000000002</v>
      </c>
      <c r="G70" s="84"/>
    </row>
    <row r="71" spans="1:7" s="236" customFormat="1">
      <c r="B71" s="234"/>
      <c r="C71" s="250"/>
      <c r="D71" s="250"/>
      <c r="E71" s="250"/>
      <c r="F71" s="250"/>
      <c r="G71" s="85"/>
    </row>
    <row r="72" spans="1:7" s="151" customFormat="1">
      <c r="B72" s="475" t="s">
        <v>171</v>
      </c>
      <c r="C72" s="478">
        <v>-268</v>
      </c>
      <c r="D72" s="478">
        <v>-303</v>
      </c>
      <c r="E72" s="478">
        <v>35</v>
      </c>
      <c r="F72" s="479">
        <v>-0.11600000000000001</v>
      </c>
      <c r="G72" s="84"/>
    </row>
    <row r="73" spans="1:7">
      <c r="A73" s="101"/>
      <c r="B73" s="112"/>
      <c r="C73" s="247"/>
      <c r="D73" s="112"/>
      <c r="E73" s="112"/>
      <c r="F73" s="112"/>
      <c r="G73" s="84"/>
    </row>
    <row r="74" spans="1:7">
      <c r="A74" s="101"/>
      <c r="B74" s="260" t="s">
        <v>392</v>
      </c>
      <c r="C74" s="473"/>
      <c r="D74" s="473"/>
      <c r="E74" s="473"/>
      <c r="F74" s="474"/>
      <c r="G74" s="84"/>
    </row>
    <row r="75" spans="1:7">
      <c r="A75" s="101"/>
      <c r="B75" s="112" t="s">
        <v>10</v>
      </c>
      <c r="C75" s="84">
        <v>22</v>
      </c>
      <c r="D75" s="84">
        <v>56</v>
      </c>
      <c r="E75" s="84">
        <v>-34</v>
      </c>
      <c r="F75" s="438">
        <v>-0.60699999999999998</v>
      </c>
      <c r="G75" s="84"/>
    </row>
    <row r="76" spans="1:7">
      <c r="A76" s="101"/>
      <c r="B76" s="112" t="s">
        <v>47</v>
      </c>
      <c r="C76" s="84">
        <v>52</v>
      </c>
      <c r="D76" s="84">
        <v>78</v>
      </c>
      <c r="E76" s="84">
        <v>-26</v>
      </c>
      <c r="F76" s="438">
        <v>-0.33400000000000002</v>
      </c>
      <c r="G76" s="84"/>
    </row>
    <row r="77" spans="1:7">
      <c r="A77" s="101"/>
      <c r="B77" s="112" t="s">
        <v>14</v>
      </c>
      <c r="C77" s="84">
        <v>180</v>
      </c>
      <c r="D77" s="84">
        <v>184</v>
      </c>
      <c r="E77" s="84">
        <v>-4</v>
      </c>
      <c r="F77" s="438">
        <v>-1.9E-2</v>
      </c>
      <c r="G77" s="84"/>
    </row>
    <row r="78" spans="1:7">
      <c r="A78" s="101"/>
      <c r="B78" s="112" t="s">
        <v>48</v>
      </c>
      <c r="C78" s="84">
        <v>77</v>
      </c>
      <c r="D78" s="84">
        <v>79</v>
      </c>
      <c r="E78" s="84">
        <v>-2</v>
      </c>
      <c r="F78" s="438">
        <v>-2.3E-2</v>
      </c>
      <c r="G78" s="84"/>
    </row>
    <row r="79" spans="1:7" s="235" customFormat="1">
      <c r="B79" s="237" t="s">
        <v>134</v>
      </c>
      <c r="C79" s="470">
        <v>331</v>
      </c>
      <c r="D79" s="470">
        <v>397</v>
      </c>
      <c r="E79" s="470">
        <v>-66</v>
      </c>
      <c r="F79" s="477">
        <v>-0.16700000000000001</v>
      </c>
      <c r="G79" s="84"/>
    </row>
    <row r="80" spans="1:7" s="122" customFormat="1">
      <c r="A80" s="132"/>
      <c r="B80" s="114"/>
      <c r="C80" s="84"/>
      <c r="D80" s="90"/>
      <c r="E80" s="90"/>
      <c r="F80" s="90"/>
      <c r="G80" s="84"/>
    </row>
    <row r="81" spans="1:7">
      <c r="A81" s="101"/>
      <c r="B81" s="260" t="s">
        <v>393</v>
      </c>
      <c r="C81" s="473"/>
      <c r="D81" s="473"/>
      <c r="E81" s="473"/>
      <c r="F81" s="474"/>
      <c r="G81" s="84"/>
    </row>
    <row r="82" spans="1:7">
      <c r="A82" s="101"/>
      <c r="B82" s="112" t="s">
        <v>10</v>
      </c>
      <c r="C82" s="84">
        <v>3</v>
      </c>
      <c r="D82" s="84">
        <v>7</v>
      </c>
      <c r="E82" s="84">
        <v>-4</v>
      </c>
      <c r="F82" s="438">
        <v>-0.59699999999999998</v>
      </c>
      <c r="G82" s="84"/>
    </row>
    <row r="83" spans="1:7">
      <c r="A83" s="101"/>
      <c r="B83" s="112" t="s">
        <v>47</v>
      </c>
      <c r="C83" s="84">
        <v>231</v>
      </c>
      <c r="D83" s="84">
        <v>280</v>
      </c>
      <c r="E83" s="84">
        <v>-49</v>
      </c>
      <c r="F83" s="438">
        <v>-0.17699999999999999</v>
      </c>
      <c r="G83" s="84"/>
    </row>
    <row r="84" spans="1:7">
      <c r="A84" s="101"/>
      <c r="B84" s="112" t="s">
        <v>14</v>
      </c>
      <c r="C84" s="84">
        <v>137</v>
      </c>
      <c r="D84" s="84">
        <v>129</v>
      </c>
      <c r="E84" s="84">
        <v>9</v>
      </c>
      <c r="F84" s="438">
        <v>6.8000000000000005E-2</v>
      </c>
      <c r="G84" s="84"/>
    </row>
    <row r="85" spans="1:7">
      <c r="A85" s="101"/>
      <c r="B85" s="112" t="s">
        <v>48</v>
      </c>
      <c r="C85" s="84">
        <v>61</v>
      </c>
      <c r="D85" s="84">
        <v>55</v>
      </c>
      <c r="E85" s="84">
        <v>6</v>
      </c>
      <c r="F85" s="438">
        <v>0.10100000000000001</v>
      </c>
      <c r="G85" s="84"/>
    </row>
    <row r="86" spans="1:7" s="235" customFormat="1">
      <c r="B86" s="119" t="s">
        <v>135</v>
      </c>
      <c r="C86" s="85">
        <v>432</v>
      </c>
      <c r="D86" s="85">
        <v>471</v>
      </c>
      <c r="E86" s="85">
        <v>-39</v>
      </c>
      <c r="F86" s="439">
        <v>-8.4000000000000005E-2</v>
      </c>
      <c r="G86" s="84"/>
    </row>
    <row r="87" spans="1:7">
      <c r="A87" s="101"/>
      <c r="B87" s="241" t="s">
        <v>130</v>
      </c>
      <c r="C87" s="248">
        <v>-22</v>
      </c>
      <c r="D87" s="248">
        <v>-20</v>
      </c>
      <c r="E87" s="248">
        <v>-2</v>
      </c>
      <c r="F87" s="442">
        <v>0.13600000000000001</v>
      </c>
      <c r="G87" s="84"/>
    </row>
    <row r="88" spans="1:7">
      <c r="A88" s="101"/>
      <c r="B88" s="234"/>
      <c r="C88" s="84"/>
      <c r="D88" s="84"/>
      <c r="E88" s="84"/>
      <c r="F88" s="84"/>
      <c r="G88" s="84"/>
    </row>
    <row r="89" spans="1:7" s="145" customFormat="1">
      <c r="B89" s="475" t="s">
        <v>136</v>
      </c>
      <c r="C89" s="478">
        <v>741</v>
      </c>
      <c r="D89" s="478">
        <v>848</v>
      </c>
      <c r="E89" s="478">
        <v>-107</v>
      </c>
      <c r="F89" s="479">
        <v>-0.127</v>
      </c>
      <c r="G89" s="84"/>
    </row>
    <row r="90" spans="1:7">
      <c r="A90" s="101"/>
      <c r="B90" s="101"/>
      <c r="C90" s="124"/>
      <c r="D90" s="101"/>
      <c r="E90" s="101"/>
      <c r="F90" s="101"/>
      <c r="G90" s="84"/>
    </row>
    <row r="91" spans="1:7">
      <c r="A91" s="101"/>
      <c r="B91" s="101"/>
      <c r="C91" s="124"/>
      <c r="D91" s="101"/>
      <c r="E91" s="101"/>
      <c r="F91" s="101"/>
      <c r="G91" s="84"/>
    </row>
    <row r="92" spans="1:7">
      <c r="A92" s="101"/>
      <c r="B92" s="101"/>
      <c r="C92" s="124"/>
      <c r="D92" s="101"/>
      <c r="E92" s="101"/>
      <c r="F92" s="101"/>
      <c r="G92" s="84"/>
    </row>
    <row r="93" spans="1:7">
      <c r="A93" s="101"/>
      <c r="B93" s="101"/>
      <c r="C93" s="124"/>
      <c r="D93" s="101"/>
      <c r="E93" s="101"/>
      <c r="F93" s="101"/>
      <c r="G93" s="101"/>
    </row>
    <row r="94" spans="1:7">
      <c r="A94" s="101"/>
      <c r="B94" s="101"/>
      <c r="C94" s="124"/>
      <c r="D94" s="101"/>
      <c r="E94" s="101"/>
      <c r="F94" s="101"/>
      <c r="G94" s="101"/>
    </row>
    <row r="95" spans="1:7">
      <c r="A95" s="101"/>
      <c r="B95" s="101"/>
      <c r="C95" s="124"/>
      <c r="D95" s="101"/>
      <c r="E95" s="101"/>
      <c r="F95" s="101"/>
      <c r="G95" s="101"/>
    </row>
    <row r="96" spans="1:7">
      <c r="A96" s="101"/>
      <c r="B96" s="101"/>
      <c r="C96" s="124"/>
      <c r="D96" s="101"/>
      <c r="E96" s="101"/>
      <c r="F96" s="101"/>
      <c r="G96" s="101"/>
    </row>
    <row r="97" spans="1:7">
      <c r="A97" s="101"/>
      <c r="B97" s="101"/>
      <c r="C97" s="124"/>
      <c r="D97" s="101"/>
      <c r="E97" s="101"/>
      <c r="F97" s="101"/>
      <c r="G97" s="101"/>
    </row>
    <row r="98" spans="1:7">
      <c r="A98" s="101"/>
      <c r="B98" s="101"/>
      <c r="C98" s="124"/>
      <c r="D98" s="101"/>
      <c r="E98" s="101"/>
      <c r="F98" s="101"/>
      <c r="G98" s="101"/>
    </row>
    <row r="99" spans="1:7">
      <c r="A99" s="101"/>
      <c r="B99" s="101"/>
      <c r="C99" s="124"/>
      <c r="D99" s="101"/>
      <c r="E99" s="101"/>
      <c r="F99" s="101"/>
      <c r="G99" s="101"/>
    </row>
    <row r="100" spans="1:7">
      <c r="A100" s="101"/>
      <c r="B100" s="101"/>
      <c r="C100" s="124"/>
      <c r="D100" s="101"/>
      <c r="E100" s="101"/>
      <c r="F100" s="101"/>
      <c r="G100" s="101"/>
    </row>
    <row r="101" spans="1:7">
      <c r="A101" s="101"/>
      <c r="B101" s="101"/>
      <c r="C101" s="124"/>
      <c r="D101" s="101"/>
      <c r="E101" s="101"/>
      <c r="F101" s="101"/>
      <c r="G101" s="101"/>
    </row>
    <row r="102" spans="1:7">
      <c r="A102" s="101"/>
      <c r="B102" s="101"/>
      <c r="C102" s="124"/>
      <c r="D102" s="101"/>
      <c r="E102" s="101"/>
      <c r="F102" s="101"/>
      <c r="G102" s="101"/>
    </row>
    <row r="103" spans="1:7">
      <c r="A103" s="101"/>
      <c r="B103" s="101"/>
      <c r="C103" s="124"/>
      <c r="D103" s="101"/>
      <c r="E103" s="101"/>
      <c r="F103" s="101"/>
      <c r="G103" s="101"/>
    </row>
    <row r="104" spans="1:7">
      <c r="A104" s="101"/>
      <c r="B104" s="101"/>
      <c r="C104" s="124"/>
      <c r="D104" s="101"/>
      <c r="E104" s="101"/>
      <c r="F104" s="101"/>
      <c r="G104" s="101"/>
    </row>
    <row r="105" spans="1:7">
      <c r="A105" s="101"/>
      <c r="B105" s="101"/>
      <c r="C105" s="124"/>
      <c r="D105" s="101"/>
      <c r="E105" s="101"/>
      <c r="F105" s="101"/>
      <c r="G105" s="101"/>
    </row>
    <row r="106" spans="1:7">
      <c r="A106" s="101"/>
      <c r="B106" s="101"/>
      <c r="C106" s="124"/>
      <c r="D106" s="101"/>
      <c r="E106" s="101"/>
      <c r="F106" s="101"/>
      <c r="G106" s="101"/>
    </row>
    <row r="107" spans="1:7">
      <c r="A107" s="101"/>
      <c r="B107" s="101"/>
      <c r="C107" s="124"/>
      <c r="D107" s="101"/>
      <c r="E107" s="101"/>
      <c r="F107" s="101"/>
      <c r="G107" s="101"/>
    </row>
    <row r="108" spans="1:7">
      <c r="A108" s="101"/>
      <c r="B108" s="101"/>
      <c r="C108" s="124"/>
      <c r="D108" s="101"/>
      <c r="E108" s="101"/>
      <c r="F108" s="101"/>
      <c r="G108" s="101"/>
    </row>
    <row r="109" spans="1:7">
      <c r="A109" s="101"/>
      <c r="B109" s="101"/>
      <c r="C109" s="124"/>
      <c r="D109" s="101"/>
      <c r="E109" s="101"/>
      <c r="F109" s="101"/>
      <c r="G109" s="101"/>
    </row>
  </sheetData>
  <mergeCells count="3">
    <mergeCell ref="B3:B4"/>
    <mergeCell ref="B2:F2"/>
    <mergeCell ref="C3:F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4"/>
  <sheetViews>
    <sheetView topLeftCell="A4" workbookViewId="0"/>
  </sheetViews>
  <sheetFormatPr baseColWidth="10" defaultRowHeight="12.75"/>
  <cols>
    <col min="1" max="1" width="3.7109375" style="122" customWidth="1"/>
    <col min="2" max="2" width="45.42578125" style="122" customWidth="1"/>
    <col min="3" max="3" width="12.28515625" style="122" customWidth="1"/>
    <col min="4" max="16384" width="11.42578125" style="122"/>
  </cols>
  <sheetData>
    <row r="2" spans="2:6">
      <c r="B2" s="258" t="s">
        <v>356</v>
      </c>
      <c r="C2" s="611" t="s">
        <v>348</v>
      </c>
      <c r="D2" s="611"/>
      <c r="E2" s="611"/>
      <c r="F2" s="611"/>
    </row>
    <row r="3" spans="2:6">
      <c r="B3" s="631" t="s">
        <v>352</v>
      </c>
      <c r="C3" s="632"/>
      <c r="D3" s="632"/>
      <c r="E3" s="632"/>
      <c r="F3" s="632"/>
    </row>
    <row r="4" spans="2:6" s="254" customFormat="1">
      <c r="B4" s="632"/>
      <c r="C4" s="549" t="s">
        <v>430</v>
      </c>
      <c r="D4" s="549" t="s">
        <v>431</v>
      </c>
      <c r="E4" s="255" t="s">
        <v>70</v>
      </c>
      <c r="F4" s="255" t="s">
        <v>71</v>
      </c>
    </row>
    <row r="5" spans="2:6" ht="6.75" customHeight="1">
      <c r="B5" s="235"/>
      <c r="C5" s="235"/>
      <c r="D5" s="235"/>
      <c r="E5" s="235"/>
      <c r="F5" s="235"/>
    </row>
    <row r="6" spans="2:6">
      <c r="B6" s="122" t="s">
        <v>353</v>
      </c>
      <c r="C6" s="497">
        <v>9</v>
      </c>
      <c r="D6" s="497">
        <v>30</v>
      </c>
      <c r="E6" s="497">
        <v>-21</v>
      </c>
      <c r="F6" s="438">
        <v>-0.71099999999999997</v>
      </c>
    </row>
    <row r="7" spans="2:6">
      <c r="B7" s="122" t="s">
        <v>354</v>
      </c>
      <c r="C7" s="497">
        <v>5</v>
      </c>
      <c r="D7" s="497">
        <v>11</v>
      </c>
      <c r="E7" s="497">
        <v>-6</v>
      </c>
      <c r="F7" s="438">
        <v>-0.55000000000000004</v>
      </c>
    </row>
    <row r="8" spans="2:6">
      <c r="B8" s="122" t="s">
        <v>221</v>
      </c>
      <c r="C8" s="497">
        <v>8</v>
      </c>
      <c r="D8" s="497">
        <v>15</v>
      </c>
      <c r="E8" s="497">
        <v>-7</v>
      </c>
      <c r="F8" s="438">
        <v>-0.48099999999999998</v>
      </c>
    </row>
    <row r="9" spans="2:6">
      <c r="B9" s="122" t="s">
        <v>355</v>
      </c>
      <c r="C9" s="497">
        <v>0</v>
      </c>
      <c r="D9" s="497">
        <v>0</v>
      </c>
      <c r="E9" s="497">
        <v>0</v>
      </c>
      <c r="F9" s="606" t="s">
        <v>389</v>
      </c>
    </row>
    <row r="10" spans="2:6" ht="6" customHeight="1">
      <c r="B10" s="240"/>
      <c r="C10" s="578"/>
      <c r="D10" s="578"/>
      <c r="E10" s="578"/>
      <c r="F10" s="578"/>
    </row>
    <row r="11" spans="2:6">
      <c r="B11" s="257" t="s">
        <v>398</v>
      </c>
      <c r="C11" s="579">
        <v>22</v>
      </c>
      <c r="D11" s="579">
        <v>56</v>
      </c>
      <c r="E11" s="579">
        <v>-34</v>
      </c>
      <c r="F11" s="496">
        <v>-0.61199999999999999</v>
      </c>
    </row>
    <row r="14" spans="2:6">
      <c r="B14" s="258" t="s">
        <v>357</v>
      </c>
      <c r="C14" s="611" t="s">
        <v>348</v>
      </c>
      <c r="D14" s="611"/>
      <c r="E14" s="611"/>
      <c r="F14" s="611"/>
    </row>
    <row r="15" spans="2:6">
      <c r="B15" s="631" t="s">
        <v>352</v>
      </c>
      <c r="C15" s="632"/>
      <c r="D15" s="632"/>
      <c r="E15" s="632"/>
      <c r="F15" s="632"/>
    </row>
    <row r="16" spans="2:6">
      <c r="B16" s="632"/>
      <c r="C16" s="549" t="s">
        <v>430</v>
      </c>
      <c r="D16" s="549" t="s">
        <v>431</v>
      </c>
      <c r="E16" s="255" t="s">
        <v>70</v>
      </c>
      <c r="F16" s="255" t="s">
        <v>71</v>
      </c>
    </row>
    <row r="17" spans="2:6" ht="8.25" customHeight="1">
      <c r="B17" s="235"/>
      <c r="C17" s="235"/>
      <c r="D17" s="235"/>
      <c r="E17" s="235"/>
      <c r="F17" s="235"/>
    </row>
    <row r="18" spans="2:6">
      <c r="B18" s="122" t="s">
        <v>358</v>
      </c>
      <c r="C18" s="90">
        <v>14</v>
      </c>
      <c r="D18" s="90">
        <v>37</v>
      </c>
      <c r="E18" s="90">
        <v>-22</v>
      </c>
      <c r="F18" s="438">
        <v>-0.60699999999999998</v>
      </c>
    </row>
    <row r="19" spans="2:6">
      <c r="B19" s="122" t="s">
        <v>322</v>
      </c>
      <c r="C19" s="90">
        <v>18</v>
      </c>
      <c r="D19" s="90">
        <v>16</v>
      </c>
      <c r="E19" s="90">
        <v>2</v>
      </c>
      <c r="F19" s="438">
        <v>9.2999999999999999E-2</v>
      </c>
    </row>
    <row r="20" spans="2:6">
      <c r="B20" s="122" t="s">
        <v>359</v>
      </c>
      <c r="C20" s="90">
        <v>14</v>
      </c>
      <c r="D20" s="90">
        <v>13</v>
      </c>
      <c r="E20" s="90">
        <v>2</v>
      </c>
      <c r="F20" s="438">
        <v>0.122</v>
      </c>
    </row>
    <row r="21" spans="2:6">
      <c r="B21" s="122" t="s">
        <v>360</v>
      </c>
      <c r="C21" s="90">
        <v>12</v>
      </c>
      <c r="D21" s="90">
        <v>12</v>
      </c>
      <c r="E21" s="497">
        <v>0</v>
      </c>
      <c r="F21" s="438">
        <v>-3.3000000000000002E-2</v>
      </c>
    </row>
    <row r="22" spans="2:6">
      <c r="B22" s="132" t="s">
        <v>425</v>
      </c>
      <c r="C22" s="90">
        <v>-6</v>
      </c>
      <c r="D22" s="497" t="s">
        <v>429</v>
      </c>
      <c r="E22" s="90">
        <v>-6</v>
      </c>
      <c r="F22" s="438">
        <v>1</v>
      </c>
    </row>
    <row r="23" spans="2:6" ht="5.25" customHeight="1">
      <c r="B23" s="240"/>
      <c r="C23" s="240"/>
      <c r="D23" s="240"/>
      <c r="E23" s="240"/>
      <c r="F23" s="240"/>
    </row>
    <row r="24" spans="2:6">
      <c r="B24" s="257" t="s">
        <v>361</v>
      </c>
      <c r="C24" s="485">
        <v>52</v>
      </c>
      <c r="D24" s="485">
        <v>78</v>
      </c>
      <c r="E24" s="485">
        <v>-26</v>
      </c>
      <c r="F24" s="496">
        <v>-0.33400000000000002</v>
      </c>
    </row>
    <row r="27" spans="2:6">
      <c r="B27" s="258" t="s">
        <v>362</v>
      </c>
      <c r="C27" s="611" t="s">
        <v>348</v>
      </c>
      <c r="D27" s="611"/>
      <c r="E27" s="611"/>
      <c r="F27" s="611"/>
    </row>
    <row r="28" spans="2:6">
      <c r="B28" s="631" t="s">
        <v>352</v>
      </c>
      <c r="C28" s="632"/>
      <c r="D28" s="632"/>
      <c r="E28" s="632"/>
      <c r="F28" s="632"/>
    </row>
    <row r="29" spans="2:6">
      <c r="B29" s="632"/>
      <c r="C29" s="549" t="s">
        <v>430</v>
      </c>
      <c r="D29" s="549" t="s">
        <v>431</v>
      </c>
      <c r="E29" s="255" t="s">
        <v>70</v>
      </c>
      <c r="F29" s="255" t="s">
        <v>71</v>
      </c>
    </row>
    <row r="30" spans="2:6" ht="7.5" customHeight="1">
      <c r="B30" s="235"/>
      <c r="C30" s="235"/>
      <c r="D30" s="235"/>
      <c r="E30" s="235"/>
      <c r="F30" s="235"/>
    </row>
    <row r="31" spans="2:6">
      <c r="B31" s="122" t="s">
        <v>422</v>
      </c>
      <c r="C31" s="90">
        <v>180</v>
      </c>
      <c r="D31" s="90">
        <v>184</v>
      </c>
      <c r="E31" s="90">
        <v>-4</v>
      </c>
      <c r="F31" s="438">
        <v>-1.9E-2</v>
      </c>
    </row>
    <row r="32" spans="2:6" ht="8.25" customHeight="1">
      <c r="B32" s="240"/>
      <c r="C32" s="240"/>
      <c r="D32" s="240"/>
      <c r="E32" s="240"/>
      <c r="F32" s="240"/>
    </row>
    <row r="33" spans="2:6">
      <c r="B33" s="257" t="s">
        <v>398</v>
      </c>
      <c r="C33" s="485">
        <v>180</v>
      </c>
      <c r="D33" s="485">
        <v>184</v>
      </c>
      <c r="E33" s="485">
        <v>-4</v>
      </c>
      <c r="F33" s="496">
        <v>-1.9E-2</v>
      </c>
    </row>
    <row r="36" spans="2:6">
      <c r="B36" s="258" t="s">
        <v>363</v>
      </c>
      <c r="C36" s="611" t="s">
        <v>348</v>
      </c>
      <c r="D36" s="611"/>
      <c r="E36" s="611"/>
      <c r="F36" s="611"/>
    </row>
    <row r="37" spans="2:6">
      <c r="B37" s="631" t="s">
        <v>352</v>
      </c>
      <c r="C37" s="632"/>
      <c r="D37" s="632"/>
      <c r="E37" s="632"/>
      <c r="F37" s="632"/>
    </row>
    <row r="38" spans="2:6">
      <c r="B38" s="632"/>
      <c r="C38" s="549" t="s">
        <v>430</v>
      </c>
      <c r="D38" s="549" t="s">
        <v>431</v>
      </c>
      <c r="E38" s="255" t="s">
        <v>70</v>
      </c>
      <c r="F38" s="255" t="s">
        <v>71</v>
      </c>
    </row>
    <row r="39" spans="2:6" ht="7.5" customHeight="1">
      <c r="B39" s="235"/>
      <c r="C39" s="235"/>
      <c r="D39" s="235"/>
      <c r="E39" s="235"/>
      <c r="F39" s="235"/>
    </row>
    <row r="40" spans="2:6">
      <c r="B40" s="122" t="s">
        <v>364</v>
      </c>
      <c r="C40" s="90">
        <v>57</v>
      </c>
      <c r="D40" s="90">
        <v>60</v>
      </c>
      <c r="E40" s="90">
        <v>-3</v>
      </c>
      <c r="F40" s="438">
        <v>-5.2999999999999999E-2</v>
      </c>
    </row>
    <row r="41" spans="2:6">
      <c r="B41" s="122" t="s">
        <v>399</v>
      </c>
      <c r="C41" s="90">
        <v>10</v>
      </c>
      <c r="D41" s="90">
        <v>9</v>
      </c>
      <c r="E41" s="90">
        <v>1</v>
      </c>
      <c r="F41" s="438">
        <v>0.11700000000000001</v>
      </c>
    </row>
    <row r="42" spans="2:6">
      <c r="B42" s="122" t="s">
        <v>365</v>
      </c>
      <c r="C42" s="90">
        <v>10</v>
      </c>
      <c r="D42" s="90">
        <v>10</v>
      </c>
      <c r="E42" s="497">
        <v>0</v>
      </c>
      <c r="F42" s="606" t="s">
        <v>389</v>
      </c>
    </row>
    <row r="43" spans="2:6" ht="6.75" customHeight="1">
      <c r="B43" s="240"/>
      <c r="C43" s="240"/>
      <c r="D43" s="240"/>
      <c r="E43" s="240"/>
      <c r="F43" s="240"/>
    </row>
    <row r="44" spans="2:6">
      <c r="B44" s="257" t="s">
        <v>398</v>
      </c>
      <c r="C44" s="485">
        <v>77</v>
      </c>
      <c r="D44" s="485">
        <v>79</v>
      </c>
      <c r="E44" s="485">
        <v>-2</v>
      </c>
      <c r="F44" s="496">
        <v>-2.3E-2</v>
      </c>
    </row>
  </sheetData>
  <mergeCells count="12">
    <mergeCell ref="C2:F2"/>
    <mergeCell ref="B37:B38"/>
    <mergeCell ref="C37:F37"/>
    <mergeCell ref="C3:F3"/>
    <mergeCell ref="B3:B4"/>
    <mergeCell ref="B28:B29"/>
    <mergeCell ref="C28:F28"/>
    <mergeCell ref="C14:F14"/>
    <mergeCell ref="C27:F27"/>
    <mergeCell ref="C36:F36"/>
    <mergeCell ref="B15:B16"/>
    <mergeCell ref="C15:F15"/>
  </mergeCells>
  <pageMargins left="0.7" right="0.7" top="0.75" bottom="0.75" header="0.3" footer="0.3"/>
  <pageSetup paperSize="9" orientation="portrait" r:id="rId1"/>
  <headerFooter>
    <oddHeader>&amp;C&amp;"Arial"&amp;8&amp;K000000INTERNAL&amp;1#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9"/>
  <sheetViews>
    <sheetView topLeftCell="A4" workbookViewId="0">
      <selection activeCell="B23" sqref="B23:F29"/>
    </sheetView>
  </sheetViews>
  <sheetFormatPr baseColWidth="10" defaultRowHeight="12.75"/>
  <cols>
    <col min="1" max="1" width="3.28515625" style="122" customWidth="1"/>
    <col min="2" max="2" width="34.85546875" style="122" customWidth="1"/>
    <col min="3" max="3" width="10.5703125" style="122" customWidth="1"/>
    <col min="4" max="4" width="9.85546875" style="122" customWidth="1"/>
    <col min="5" max="5" width="8.7109375" style="122" customWidth="1"/>
    <col min="6" max="6" width="10" style="122" customWidth="1"/>
    <col min="7" max="7" width="2.42578125" style="122" customWidth="1"/>
    <col min="8" max="8" width="24.85546875" style="122" customWidth="1"/>
    <col min="9" max="9" width="17.42578125" style="122" customWidth="1"/>
    <col min="10" max="10" width="16.28515625" style="122" customWidth="1"/>
    <col min="11" max="11" width="9.5703125" style="122" bestFit="1" customWidth="1"/>
    <col min="12" max="12" width="2" style="122" customWidth="1"/>
    <col min="13" max="13" width="16.28515625" style="122" customWidth="1"/>
    <col min="14" max="14" width="15.85546875" style="122" customWidth="1"/>
    <col min="15" max="16384" width="11.42578125" style="122"/>
  </cols>
  <sheetData>
    <row r="2" spans="2:15">
      <c r="B2" s="258" t="s">
        <v>356</v>
      </c>
      <c r="C2" s="611" t="s">
        <v>348</v>
      </c>
      <c r="D2" s="611"/>
      <c r="E2" s="611"/>
      <c r="F2" s="611"/>
      <c r="H2" s="611" t="s">
        <v>356</v>
      </c>
      <c r="I2" s="611"/>
      <c r="J2" s="611"/>
      <c r="K2" s="611"/>
      <c r="L2" s="611"/>
      <c r="M2" s="611"/>
      <c r="N2" s="611"/>
      <c r="O2" s="611"/>
    </row>
    <row r="3" spans="2:15">
      <c r="B3" s="631" t="s">
        <v>352</v>
      </c>
      <c r="C3" s="632"/>
      <c r="D3" s="632"/>
      <c r="E3" s="632"/>
      <c r="F3" s="632"/>
      <c r="H3" s="633" t="s">
        <v>352</v>
      </c>
      <c r="I3" s="632" t="s">
        <v>371</v>
      </c>
      <c r="J3" s="632"/>
      <c r="K3" s="632"/>
      <c r="L3" s="632"/>
      <c r="M3" s="634" t="s">
        <v>394</v>
      </c>
      <c r="N3" s="634"/>
      <c r="O3" s="634"/>
    </row>
    <row r="4" spans="2:15" s="254" customFormat="1">
      <c r="B4" s="632"/>
      <c r="C4" s="549" t="s">
        <v>430</v>
      </c>
      <c r="D4" s="549" t="s">
        <v>431</v>
      </c>
      <c r="E4" s="255" t="s">
        <v>70</v>
      </c>
      <c r="F4" s="255" t="s">
        <v>71</v>
      </c>
      <c r="H4" s="632"/>
      <c r="I4" s="255" t="s">
        <v>432</v>
      </c>
      <c r="J4" s="255" t="s">
        <v>433</v>
      </c>
      <c r="K4" s="255" t="s">
        <v>71</v>
      </c>
      <c r="L4" s="256"/>
      <c r="M4" s="255" t="s">
        <v>432</v>
      </c>
      <c r="N4" s="255" t="s">
        <v>433</v>
      </c>
      <c r="O4" s="255" t="s">
        <v>71</v>
      </c>
    </row>
    <row r="5" spans="2:15" ht="6.75" customHeight="1">
      <c r="B5" s="235"/>
      <c r="C5" s="235"/>
      <c r="D5" s="235"/>
      <c r="E5" s="235"/>
      <c r="F5" s="235"/>
    </row>
    <row r="6" spans="2:15">
      <c r="B6" s="122" t="s">
        <v>16</v>
      </c>
      <c r="C6" s="90">
        <v>3</v>
      </c>
      <c r="D6" s="90">
        <v>7</v>
      </c>
      <c r="E6" s="90">
        <v>-4</v>
      </c>
      <c r="F6" s="438">
        <v>-0.59699999999999998</v>
      </c>
      <c r="H6" s="122" t="s">
        <v>16</v>
      </c>
      <c r="I6" s="500">
        <v>0.193</v>
      </c>
      <c r="J6" s="500">
        <v>0.158</v>
      </c>
      <c r="K6" s="438">
        <v>0.222</v>
      </c>
      <c r="L6" s="501"/>
      <c r="M6" s="499">
        <v>2.52</v>
      </c>
      <c r="N6" s="499">
        <v>2.5</v>
      </c>
      <c r="O6" s="500">
        <v>7.0000000000000001E-3</v>
      </c>
    </row>
    <row r="7" spans="2:15" ht="6" customHeight="1">
      <c r="B7" s="240"/>
      <c r="C7" s="240"/>
      <c r="D7" s="240"/>
      <c r="E7" s="240"/>
      <c r="F7" s="240"/>
      <c r="H7" s="240"/>
      <c r="I7" s="497"/>
      <c r="J7" s="497"/>
      <c r="K7" s="497"/>
      <c r="L7" s="498"/>
      <c r="M7" s="499"/>
      <c r="N7" s="499"/>
      <c r="O7" s="497"/>
    </row>
    <row r="8" spans="2:15">
      <c r="B8" s="257" t="s">
        <v>366</v>
      </c>
      <c r="C8" s="485">
        <v>3</v>
      </c>
      <c r="D8" s="485">
        <v>7</v>
      </c>
      <c r="E8" s="485">
        <v>-4</v>
      </c>
      <c r="F8" s="496">
        <v>-0.59699999999999998</v>
      </c>
      <c r="H8" s="257" t="s">
        <v>372</v>
      </c>
      <c r="I8" s="502">
        <v>0.193</v>
      </c>
      <c r="J8" s="502">
        <v>0.158</v>
      </c>
      <c r="K8" s="503">
        <v>0.222</v>
      </c>
      <c r="L8" s="498"/>
      <c r="M8" s="504">
        <v>2.52</v>
      </c>
      <c r="N8" s="504">
        <v>2.5</v>
      </c>
      <c r="O8" s="503">
        <v>7.0000000000000001E-3</v>
      </c>
    </row>
    <row r="11" spans="2:15">
      <c r="B11" s="258" t="s">
        <v>357</v>
      </c>
      <c r="C11" s="611" t="s">
        <v>348</v>
      </c>
      <c r="D11" s="611"/>
      <c r="E11" s="611"/>
      <c r="F11" s="611"/>
      <c r="H11" s="611" t="s">
        <v>357</v>
      </c>
      <c r="I11" s="611"/>
      <c r="J11" s="611"/>
      <c r="K11" s="611"/>
      <c r="L11" s="611"/>
      <c r="M11" s="611"/>
      <c r="N11" s="611"/>
      <c r="O11" s="611"/>
    </row>
    <row r="12" spans="2:15">
      <c r="B12" s="631" t="s">
        <v>352</v>
      </c>
      <c r="C12" s="632"/>
      <c r="D12" s="632"/>
      <c r="E12" s="632"/>
      <c r="F12" s="632"/>
      <c r="H12" s="633" t="s">
        <v>352</v>
      </c>
      <c r="I12" s="632" t="s">
        <v>371</v>
      </c>
      <c r="J12" s="632"/>
      <c r="K12" s="632"/>
      <c r="L12" s="632"/>
      <c r="M12" s="634" t="s">
        <v>394</v>
      </c>
      <c r="N12" s="634"/>
      <c r="O12" s="634"/>
    </row>
    <row r="13" spans="2:15">
      <c r="B13" s="632"/>
      <c r="C13" s="549" t="s">
        <v>430</v>
      </c>
      <c r="D13" s="549" t="s">
        <v>431</v>
      </c>
      <c r="E13" s="255" t="s">
        <v>70</v>
      </c>
      <c r="F13" s="255" t="s">
        <v>71</v>
      </c>
      <c r="H13" s="632"/>
      <c r="I13" s="255" t="s">
        <v>432</v>
      </c>
      <c r="J13" s="255" t="s">
        <v>433</v>
      </c>
      <c r="K13" s="255" t="s">
        <v>71</v>
      </c>
      <c r="L13" s="256"/>
      <c r="M13" s="255" t="s">
        <v>432</v>
      </c>
      <c r="N13" s="255" t="s">
        <v>433</v>
      </c>
      <c r="O13" s="255" t="s">
        <v>71</v>
      </c>
    </row>
    <row r="14" spans="2:15" ht="8.25" customHeight="1">
      <c r="B14" s="235"/>
      <c r="C14" s="235"/>
      <c r="D14" s="235"/>
      <c r="E14" s="235"/>
      <c r="F14" s="235"/>
    </row>
    <row r="15" spans="2:15" ht="13.5" customHeight="1">
      <c r="B15" s="122" t="s">
        <v>367</v>
      </c>
      <c r="C15" s="90">
        <v>55</v>
      </c>
      <c r="D15" s="90">
        <v>58</v>
      </c>
      <c r="E15" s="90">
        <v>-4</v>
      </c>
      <c r="F15" s="438">
        <v>-6.8000000000000005E-2</v>
      </c>
      <c r="H15" s="122" t="s">
        <v>367</v>
      </c>
      <c r="I15" s="500">
        <v>0.223</v>
      </c>
      <c r="J15" s="500">
        <v>0.215</v>
      </c>
      <c r="K15" s="438">
        <v>3.6999999999999998E-2</v>
      </c>
      <c r="L15" s="501"/>
      <c r="M15" s="499">
        <v>3</v>
      </c>
      <c r="N15" s="499">
        <v>2.95</v>
      </c>
      <c r="O15" s="438">
        <v>1.4999999999999999E-2</v>
      </c>
    </row>
    <row r="16" spans="2:15">
      <c r="B16" s="122" t="s">
        <v>368</v>
      </c>
      <c r="C16" s="90">
        <v>37</v>
      </c>
      <c r="D16" s="90">
        <v>52</v>
      </c>
      <c r="E16" s="90">
        <v>-15</v>
      </c>
      <c r="F16" s="438">
        <v>-0.29099999999999998</v>
      </c>
      <c r="H16" s="122" t="s">
        <v>368</v>
      </c>
      <c r="I16" s="500">
        <v>0.159</v>
      </c>
      <c r="J16" s="500">
        <v>0.13900000000000001</v>
      </c>
      <c r="K16" s="438">
        <v>0.14399999999999999</v>
      </c>
      <c r="L16" s="501"/>
      <c r="M16" s="499">
        <v>3.98</v>
      </c>
      <c r="N16" s="499">
        <v>4.01</v>
      </c>
      <c r="O16" s="438">
        <v>-8.9999999999999993E-3</v>
      </c>
    </row>
    <row r="17" spans="2:15">
      <c r="B17" s="122" t="s">
        <v>369</v>
      </c>
      <c r="C17" s="90">
        <v>30</v>
      </c>
      <c r="D17" s="90">
        <v>35</v>
      </c>
      <c r="E17" s="90">
        <v>-5</v>
      </c>
      <c r="F17" s="438">
        <v>-0.14099999999999999</v>
      </c>
      <c r="H17" s="122" t="s">
        <v>369</v>
      </c>
      <c r="I17" s="500">
        <v>0.11</v>
      </c>
      <c r="J17" s="500">
        <v>0.111</v>
      </c>
      <c r="K17" s="438">
        <v>-8.9999999999999993E-3</v>
      </c>
      <c r="L17" s="501"/>
      <c r="M17" s="499">
        <v>3.23</v>
      </c>
      <c r="N17" s="499">
        <v>3.14</v>
      </c>
      <c r="O17" s="438">
        <v>0.03</v>
      </c>
    </row>
    <row r="18" spans="2:15">
      <c r="B18" s="122" t="s">
        <v>370</v>
      </c>
      <c r="C18" s="90">
        <v>109</v>
      </c>
      <c r="D18" s="90">
        <v>134</v>
      </c>
      <c r="E18" s="90">
        <v>-25</v>
      </c>
      <c r="F18" s="438">
        <v>-0.189</v>
      </c>
      <c r="H18" s="122" t="s">
        <v>370</v>
      </c>
      <c r="I18" s="500">
        <v>0.109</v>
      </c>
      <c r="J18" s="500">
        <v>9.8000000000000004E-2</v>
      </c>
      <c r="K18" s="438">
        <v>0.112</v>
      </c>
      <c r="L18" s="501"/>
      <c r="M18" s="499">
        <v>7.93</v>
      </c>
      <c r="N18" s="499">
        <v>7.81</v>
      </c>
      <c r="O18" s="438">
        <v>1.6E-2</v>
      </c>
    </row>
    <row r="19" spans="2:15" ht="6.75" customHeight="1">
      <c r="B19" s="240"/>
      <c r="C19" s="240"/>
      <c r="D19" s="240"/>
      <c r="E19" s="240"/>
      <c r="F19" s="240"/>
      <c r="H19" s="240"/>
      <c r="I19" s="240"/>
      <c r="J19" s="240"/>
      <c r="K19" s="240"/>
      <c r="M19" s="240"/>
      <c r="N19" s="240"/>
      <c r="O19" s="240"/>
    </row>
    <row r="20" spans="2:15">
      <c r="B20" s="257" t="s">
        <v>366</v>
      </c>
      <c r="C20" s="485">
        <v>231</v>
      </c>
      <c r="D20" s="485">
        <v>280</v>
      </c>
      <c r="E20" s="485">
        <v>-48</v>
      </c>
      <c r="F20" s="496">
        <v>-0.17699999999999999</v>
      </c>
      <c r="H20" s="257" t="s">
        <v>372</v>
      </c>
      <c r="I20" s="502">
        <v>0.13400000000000001</v>
      </c>
      <c r="J20" s="502">
        <v>0.124</v>
      </c>
      <c r="K20" s="503">
        <v>8.4000000000000005E-2</v>
      </c>
      <c r="L20" s="498"/>
      <c r="M20" s="504">
        <v>18.13</v>
      </c>
      <c r="N20" s="504">
        <v>17.899999999999999</v>
      </c>
      <c r="O20" s="503">
        <v>1.2999999999999999E-2</v>
      </c>
    </row>
    <row r="23" spans="2:15">
      <c r="B23" s="258" t="s">
        <v>362</v>
      </c>
      <c r="C23" s="611" t="s">
        <v>348</v>
      </c>
      <c r="D23" s="611"/>
      <c r="E23" s="611"/>
      <c r="F23" s="611"/>
      <c r="H23" s="611" t="s">
        <v>362</v>
      </c>
      <c r="I23" s="611"/>
      <c r="J23" s="611"/>
      <c r="K23" s="611"/>
      <c r="L23" s="611"/>
      <c r="M23" s="611"/>
      <c r="N23" s="611"/>
      <c r="O23" s="611"/>
    </row>
    <row r="24" spans="2:15">
      <c r="B24" s="631" t="s">
        <v>352</v>
      </c>
      <c r="C24" s="632"/>
      <c r="D24" s="632"/>
      <c r="E24" s="632"/>
      <c r="F24" s="632"/>
      <c r="H24" s="633" t="s">
        <v>352</v>
      </c>
      <c r="I24" s="632" t="s">
        <v>371</v>
      </c>
      <c r="J24" s="632"/>
      <c r="K24" s="632"/>
      <c r="L24" s="632"/>
      <c r="M24" s="634" t="s">
        <v>394</v>
      </c>
      <c r="N24" s="634"/>
      <c r="O24" s="634"/>
    </row>
    <row r="25" spans="2:15">
      <c r="B25" s="632"/>
      <c r="C25" s="549" t="s">
        <v>430</v>
      </c>
      <c r="D25" s="549" t="s">
        <v>431</v>
      </c>
      <c r="E25" s="255" t="s">
        <v>70</v>
      </c>
      <c r="F25" s="255" t="s">
        <v>71</v>
      </c>
      <c r="H25" s="632"/>
      <c r="I25" s="255" t="s">
        <v>432</v>
      </c>
      <c r="J25" s="255" t="s">
        <v>433</v>
      </c>
      <c r="K25" s="255" t="s">
        <v>71</v>
      </c>
      <c r="L25" s="256"/>
      <c r="M25" s="255" t="s">
        <v>432</v>
      </c>
      <c r="N25" s="255" t="s">
        <v>433</v>
      </c>
      <c r="O25" s="255" t="s">
        <v>71</v>
      </c>
    </row>
    <row r="26" spans="2:15" ht="7.5" customHeight="1">
      <c r="B26" s="235"/>
      <c r="C26" s="235"/>
      <c r="D26" s="235"/>
      <c r="E26" s="235"/>
      <c r="F26" s="235"/>
    </row>
    <row r="27" spans="2:15">
      <c r="B27" s="122" t="s">
        <v>421</v>
      </c>
      <c r="C27" s="90">
        <v>137</v>
      </c>
      <c r="D27" s="90">
        <v>129</v>
      </c>
      <c r="E27" s="90">
        <v>9</v>
      </c>
      <c r="F27" s="438">
        <v>6.8000000000000005E-2</v>
      </c>
      <c r="H27" s="122" t="s">
        <v>421</v>
      </c>
      <c r="I27" s="500">
        <v>7.6999999999999999E-2</v>
      </c>
      <c r="J27" s="500">
        <v>7.4999999999999997E-2</v>
      </c>
      <c r="K27" s="438">
        <v>2.7E-2</v>
      </c>
      <c r="L27" s="501"/>
      <c r="M27" s="499">
        <v>3.64</v>
      </c>
      <c r="N27" s="499">
        <v>3.55</v>
      </c>
      <c r="O27" s="438">
        <v>2.5000000000000001E-2</v>
      </c>
    </row>
    <row r="28" spans="2:15" ht="8.25" customHeight="1">
      <c r="B28" s="240"/>
      <c r="C28" s="240"/>
      <c r="D28" s="240"/>
      <c r="E28" s="240"/>
      <c r="F28" s="240"/>
      <c r="H28" s="240"/>
      <c r="I28" s="240"/>
      <c r="J28" s="240"/>
      <c r="K28" s="240"/>
      <c r="M28" s="240"/>
      <c r="N28" s="240"/>
      <c r="O28" s="240"/>
    </row>
    <row r="29" spans="2:15">
      <c r="B29" s="257" t="s">
        <v>366</v>
      </c>
      <c r="C29" s="485">
        <v>137</v>
      </c>
      <c r="D29" s="485">
        <v>129</v>
      </c>
      <c r="E29" s="485">
        <v>9</v>
      </c>
      <c r="F29" s="496">
        <v>6.8000000000000005E-2</v>
      </c>
      <c r="H29" s="257" t="s">
        <v>372</v>
      </c>
      <c r="I29" s="502">
        <v>7.6999999999999999E-2</v>
      </c>
      <c r="J29" s="502">
        <v>7.4999999999999997E-2</v>
      </c>
      <c r="K29" s="503">
        <v>2.7E-2</v>
      </c>
      <c r="L29" s="498"/>
      <c r="M29" s="504">
        <v>3.64</v>
      </c>
      <c r="N29" s="504">
        <v>3.55</v>
      </c>
      <c r="O29" s="503">
        <v>2.5000000000000001E-2</v>
      </c>
    </row>
    <row r="32" spans="2:15">
      <c r="B32" s="258" t="s">
        <v>363</v>
      </c>
      <c r="C32" s="611" t="s">
        <v>348</v>
      </c>
      <c r="D32" s="611"/>
      <c r="E32" s="611"/>
      <c r="F32" s="611"/>
      <c r="H32" s="611" t="s">
        <v>363</v>
      </c>
      <c r="I32" s="611"/>
      <c r="J32" s="611"/>
      <c r="K32" s="611"/>
      <c r="L32" s="611"/>
      <c r="M32" s="611"/>
      <c r="N32" s="611"/>
      <c r="O32" s="611"/>
    </row>
    <row r="33" spans="2:15">
      <c r="B33" s="631" t="s">
        <v>352</v>
      </c>
      <c r="C33" s="632"/>
      <c r="D33" s="632"/>
      <c r="E33" s="632"/>
      <c r="F33" s="632"/>
      <c r="H33" s="633" t="s">
        <v>352</v>
      </c>
      <c r="I33" s="632" t="s">
        <v>371</v>
      </c>
      <c r="J33" s="632"/>
      <c r="K33" s="632"/>
      <c r="L33" s="632"/>
      <c r="M33" s="634" t="s">
        <v>394</v>
      </c>
      <c r="N33" s="634"/>
      <c r="O33" s="634"/>
    </row>
    <row r="34" spans="2:15">
      <c r="B34" s="632"/>
      <c r="C34" s="549" t="s">
        <v>430</v>
      </c>
      <c r="D34" s="549" t="s">
        <v>431</v>
      </c>
      <c r="E34" s="255" t="s">
        <v>70</v>
      </c>
      <c r="F34" s="255" t="s">
        <v>71</v>
      </c>
      <c r="H34" s="632"/>
      <c r="I34" s="255" t="s">
        <v>432</v>
      </c>
      <c r="J34" s="255" t="s">
        <v>433</v>
      </c>
      <c r="K34" s="255" t="s">
        <v>71</v>
      </c>
      <c r="L34" s="256"/>
      <c r="M34" s="255" t="s">
        <v>432</v>
      </c>
      <c r="N34" s="255" t="s">
        <v>433</v>
      </c>
      <c r="O34" s="255" t="s">
        <v>71</v>
      </c>
    </row>
    <row r="35" spans="2:15" ht="7.5" customHeight="1">
      <c r="B35" s="235"/>
      <c r="C35" s="235"/>
      <c r="D35" s="235"/>
      <c r="E35" s="235"/>
      <c r="F35" s="235"/>
    </row>
    <row r="36" spans="2:15">
      <c r="B36" s="122" t="s">
        <v>373</v>
      </c>
      <c r="C36" s="90">
        <v>61</v>
      </c>
      <c r="D36" s="90">
        <v>55</v>
      </c>
      <c r="E36" s="90">
        <v>6</v>
      </c>
      <c r="F36" s="438">
        <v>0.10100000000000001</v>
      </c>
      <c r="H36" s="122" t="s">
        <v>373</v>
      </c>
      <c r="I36" s="500">
        <v>8.5999999999999993E-2</v>
      </c>
      <c r="J36" s="500">
        <v>8.4000000000000005E-2</v>
      </c>
      <c r="K36" s="438">
        <v>2.4E-2</v>
      </c>
      <c r="L36" s="501"/>
      <c r="M36" s="499">
        <v>1.47</v>
      </c>
      <c r="N36" s="499">
        <v>1.44</v>
      </c>
      <c r="O36" s="438">
        <v>1.9E-2</v>
      </c>
    </row>
    <row r="37" spans="2:15">
      <c r="B37" s="240"/>
      <c r="C37" s="240"/>
      <c r="D37" s="240"/>
      <c r="E37" s="240"/>
      <c r="F37" s="240"/>
      <c r="H37" s="240"/>
      <c r="I37" s="240"/>
      <c r="J37" s="240"/>
      <c r="K37" s="240"/>
      <c r="M37" s="240"/>
      <c r="N37" s="240"/>
      <c r="O37" s="240"/>
    </row>
    <row r="38" spans="2:15">
      <c r="B38" s="257" t="s">
        <v>366</v>
      </c>
      <c r="C38" s="485">
        <v>61</v>
      </c>
      <c r="D38" s="485">
        <v>55</v>
      </c>
      <c r="E38" s="485">
        <v>6</v>
      </c>
      <c r="F38" s="496">
        <v>0.10100000000000001</v>
      </c>
      <c r="H38" s="257" t="s">
        <v>372</v>
      </c>
      <c r="I38" s="502">
        <v>8.5999999999999993E-2</v>
      </c>
      <c r="J38" s="502">
        <v>8.4000000000000005E-2</v>
      </c>
      <c r="K38" s="503">
        <v>2.4E-2</v>
      </c>
      <c r="L38" s="498"/>
      <c r="M38" s="504">
        <v>1.47</v>
      </c>
      <c r="N38" s="504">
        <v>1.44</v>
      </c>
      <c r="O38" s="503">
        <v>1.9E-2</v>
      </c>
    </row>
    <row r="39" spans="2:15" ht="6.75" customHeight="1"/>
  </sheetData>
  <mergeCells count="28">
    <mergeCell ref="C2:F2"/>
    <mergeCell ref="C11:F11"/>
    <mergeCell ref="C23:F23"/>
    <mergeCell ref="C32:F32"/>
    <mergeCell ref="B33:B34"/>
    <mergeCell ref="C33:F33"/>
    <mergeCell ref="B3:B4"/>
    <mergeCell ref="C3:F3"/>
    <mergeCell ref="B12:B13"/>
    <mergeCell ref="C12:F12"/>
    <mergeCell ref="B24:B25"/>
    <mergeCell ref="C24:F24"/>
    <mergeCell ref="H3:H4"/>
    <mergeCell ref="H2:O2"/>
    <mergeCell ref="I3:L3"/>
    <mergeCell ref="H11:O11"/>
    <mergeCell ref="M3:O3"/>
    <mergeCell ref="H32:O32"/>
    <mergeCell ref="H33:H34"/>
    <mergeCell ref="I33:L33"/>
    <mergeCell ref="M33:O33"/>
    <mergeCell ref="H12:H13"/>
    <mergeCell ref="I12:L12"/>
    <mergeCell ref="H23:O23"/>
    <mergeCell ref="H24:H25"/>
    <mergeCell ref="I24:L24"/>
    <mergeCell ref="M24:O24"/>
    <mergeCell ref="M12:O12"/>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2"/>
  <sheetViews>
    <sheetView showGridLines="0" workbookViewId="0"/>
  </sheetViews>
  <sheetFormatPr baseColWidth="10" defaultRowHeight="12.75"/>
  <cols>
    <col min="1" max="1" width="6.140625" style="101" customWidth="1"/>
    <col min="2" max="2" width="46.5703125" style="112" bestFit="1" customWidth="1"/>
    <col min="3" max="3" width="9.140625" style="112" customWidth="1"/>
    <col min="4" max="4" width="16.28515625" style="112" customWidth="1"/>
    <col min="5" max="5" width="13.42578125" style="112" customWidth="1"/>
    <col min="6" max="6" width="9.140625" style="112" customWidth="1"/>
    <col min="7" max="7" width="17.7109375" style="112" customWidth="1"/>
    <col min="8" max="8" width="13.7109375" style="112" customWidth="1"/>
    <col min="9" max="16384" width="11.42578125" style="101"/>
  </cols>
  <sheetData>
    <row r="2" spans="2:8">
      <c r="B2" s="243"/>
      <c r="C2" s="243"/>
      <c r="D2" s="243"/>
      <c r="E2" s="243"/>
      <c r="F2" s="243"/>
      <c r="G2" s="243"/>
      <c r="H2" s="243"/>
    </row>
    <row r="3" spans="2:8" s="244" customFormat="1">
      <c r="B3" s="626" t="s">
        <v>145</v>
      </c>
      <c r="C3" s="627" t="s">
        <v>166</v>
      </c>
      <c r="D3" s="627"/>
      <c r="E3" s="627"/>
      <c r="F3" s="627"/>
      <c r="G3" s="627"/>
      <c r="H3" s="627"/>
    </row>
    <row r="4" spans="2:8" s="244" customFormat="1" ht="38.25">
      <c r="B4" s="626"/>
      <c r="C4" s="566" t="s">
        <v>29</v>
      </c>
      <c r="D4" s="259" t="s">
        <v>144</v>
      </c>
      <c r="E4" s="259" t="s">
        <v>141</v>
      </c>
      <c r="F4" s="566" t="s">
        <v>29</v>
      </c>
      <c r="G4" s="259" t="s">
        <v>144</v>
      </c>
      <c r="H4" s="259" t="s">
        <v>142</v>
      </c>
    </row>
    <row r="5" spans="2:8" s="244" customFormat="1">
      <c r="B5" s="627"/>
      <c r="C5" s="635" t="s">
        <v>430</v>
      </c>
      <c r="D5" s="636"/>
      <c r="E5" s="636"/>
      <c r="F5" s="635" t="s">
        <v>431</v>
      </c>
      <c r="G5" s="636"/>
      <c r="H5" s="636"/>
    </row>
    <row r="6" spans="2:8">
      <c r="C6" s="247"/>
      <c r="D6" s="247"/>
      <c r="E6" s="247"/>
    </row>
    <row r="7" spans="2:8">
      <c r="B7" s="119" t="s">
        <v>374</v>
      </c>
      <c r="C7" s="247"/>
      <c r="D7" s="247"/>
      <c r="E7" s="247"/>
    </row>
    <row r="8" spans="2:8">
      <c r="B8" s="112" t="s">
        <v>10</v>
      </c>
      <c r="C8" s="581">
        <v>21.873000000000001</v>
      </c>
      <c r="D8" s="581">
        <v>-22</v>
      </c>
      <c r="E8" s="608">
        <v>-0.12699999999999889</v>
      </c>
      <c r="F8" s="115">
        <v>55.610999999999997</v>
      </c>
      <c r="G8" s="115">
        <v>-24</v>
      </c>
      <c r="H8" s="115">
        <v>31.610999999999997</v>
      </c>
    </row>
    <row r="9" spans="2:8">
      <c r="B9" s="112" t="s">
        <v>47</v>
      </c>
      <c r="C9" s="581">
        <v>51.620000000000026</v>
      </c>
      <c r="D9" s="581">
        <v>-5</v>
      </c>
      <c r="E9" s="581">
        <v>46.620000000000026</v>
      </c>
      <c r="F9" s="115">
        <v>77.526999999999987</v>
      </c>
      <c r="G9" s="115">
        <v>-7</v>
      </c>
      <c r="H9" s="115">
        <v>70.526999999999987</v>
      </c>
    </row>
    <row r="10" spans="2:8">
      <c r="B10" s="112" t="s">
        <v>14</v>
      </c>
      <c r="C10" s="581">
        <v>180.39199999999997</v>
      </c>
      <c r="D10" s="581">
        <v>-17</v>
      </c>
      <c r="E10" s="581">
        <v>163.39199999999997</v>
      </c>
      <c r="F10" s="115">
        <v>184.12000000000003</v>
      </c>
      <c r="G10" s="115">
        <v>-18</v>
      </c>
      <c r="H10" s="115">
        <v>166.12000000000003</v>
      </c>
    </row>
    <row r="11" spans="2:8">
      <c r="B11" s="243" t="s">
        <v>48</v>
      </c>
      <c r="C11" s="581">
        <v>77.025999999999996</v>
      </c>
      <c r="D11" s="581">
        <v>-13</v>
      </c>
      <c r="E11" s="581">
        <v>64.025999999999996</v>
      </c>
      <c r="F11" s="115">
        <v>78.837000000000018</v>
      </c>
      <c r="G11" s="115">
        <v>-16</v>
      </c>
      <c r="H11" s="115">
        <v>62.837000000000018</v>
      </c>
    </row>
    <row r="12" spans="2:8">
      <c r="B12" s="262" t="s">
        <v>147</v>
      </c>
      <c r="C12" s="261">
        <v>330.911</v>
      </c>
      <c r="D12" s="261">
        <v>-57</v>
      </c>
      <c r="E12" s="261">
        <v>273.911</v>
      </c>
      <c r="F12" s="263">
        <v>397.09500000000003</v>
      </c>
      <c r="G12" s="263">
        <v>-65</v>
      </c>
      <c r="H12" s="263">
        <v>331.09500000000003</v>
      </c>
    </row>
    <row r="13" spans="2:8">
      <c r="C13" s="247"/>
      <c r="D13" s="247"/>
      <c r="E13" s="247"/>
    </row>
    <row r="14" spans="2:8">
      <c r="B14" s="119" t="s">
        <v>375</v>
      </c>
      <c r="C14" s="247"/>
      <c r="D14" s="247"/>
      <c r="E14" s="247"/>
    </row>
    <row r="15" spans="2:8">
      <c r="B15" s="112" t="s">
        <v>10</v>
      </c>
      <c r="C15" s="581">
        <v>2.8660000000000103</v>
      </c>
      <c r="D15" s="581">
        <v>-33</v>
      </c>
      <c r="E15" s="581">
        <v>-30.13399999999999</v>
      </c>
      <c r="F15" s="582">
        <v>7.1169999999999973</v>
      </c>
      <c r="G15" s="582">
        <v>-25</v>
      </c>
      <c r="H15" s="582">
        <v>-17.883000000000003</v>
      </c>
    </row>
    <row r="16" spans="2:8">
      <c r="B16" s="112" t="s">
        <v>47</v>
      </c>
      <c r="C16" s="581">
        <v>230.69400000000005</v>
      </c>
      <c r="D16" s="581">
        <v>-131</v>
      </c>
      <c r="E16" s="581">
        <v>99.694000000000045</v>
      </c>
      <c r="F16" s="582">
        <v>280.15800000000002</v>
      </c>
      <c r="G16" s="582">
        <v>-162</v>
      </c>
      <c r="H16" s="582">
        <v>118.15800000000002</v>
      </c>
    </row>
    <row r="17" spans="2:8">
      <c r="B17" s="112" t="s">
        <v>14</v>
      </c>
      <c r="C17" s="581">
        <v>137.35</v>
      </c>
      <c r="D17" s="581">
        <v>-33</v>
      </c>
      <c r="E17" s="581">
        <v>104.35</v>
      </c>
      <c r="F17" s="582">
        <v>128.65899999999999</v>
      </c>
      <c r="G17" s="582">
        <v>-35</v>
      </c>
      <c r="H17" s="582">
        <v>93.658999999999992</v>
      </c>
    </row>
    <row r="18" spans="2:8">
      <c r="B18" s="112" t="s">
        <v>48</v>
      </c>
      <c r="C18" s="581">
        <v>60.705999999999996</v>
      </c>
      <c r="D18" s="581">
        <v>-17</v>
      </c>
      <c r="E18" s="581">
        <v>43.705999999999996</v>
      </c>
      <c r="F18" s="582">
        <v>55.139000000000017</v>
      </c>
      <c r="G18" s="582">
        <v>-16</v>
      </c>
      <c r="H18" s="582">
        <v>39.139000000000017</v>
      </c>
    </row>
    <row r="19" spans="2:8">
      <c r="B19" s="262" t="s">
        <v>148</v>
      </c>
      <c r="C19" s="261">
        <v>431.6160000000001</v>
      </c>
      <c r="D19" s="261">
        <v>-214</v>
      </c>
      <c r="E19" s="261">
        <v>217.61600000000004</v>
      </c>
      <c r="F19" s="263">
        <v>471.07300000000004</v>
      </c>
      <c r="G19" s="263">
        <v>-238</v>
      </c>
      <c r="H19" s="263">
        <v>233.07300000000001</v>
      </c>
    </row>
    <row r="20" spans="2:8">
      <c r="B20" s="112" t="s">
        <v>130</v>
      </c>
      <c r="C20" s="583">
        <v>-22.348000000000024</v>
      </c>
      <c r="D20" s="607" t="s">
        <v>389</v>
      </c>
      <c r="E20" s="583">
        <v>-22.104000000000024</v>
      </c>
      <c r="F20" s="584">
        <v>-19.677000000000003</v>
      </c>
      <c r="G20" s="580" t="s">
        <v>389</v>
      </c>
      <c r="H20" s="584">
        <v>-20</v>
      </c>
    </row>
    <row r="21" spans="2:8" ht="9" customHeight="1">
      <c r="C21" s="585"/>
      <c r="D21" s="585"/>
      <c r="E21" s="585"/>
      <c r="F21" s="585"/>
      <c r="G21" s="585"/>
      <c r="H21" s="585"/>
    </row>
    <row r="22" spans="2:8">
      <c r="B22" s="117" t="s">
        <v>143</v>
      </c>
      <c r="C22" s="586">
        <v>741.17899999999997</v>
      </c>
      <c r="D22" s="586">
        <v>-270.75599999999997</v>
      </c>
      <c r="E22" s="586">
        <v>470.423</v>
      </c>
      <c r="F22" s="586">
        <v>848.4910000000001</v>
      </c>
      <c r="G22" s="586">
        <v>-302.726</v>
      </c>
      <c r="H22" s="586">
        <v>544.76499999999999</v>
      </c>
    </row>
  </sheetData>
  <mergeCells count="4">
    <mergeCell ref="B3:B5"/>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3AFAF564E39304A9080211B9A11AF36" ma:contentTypeVersion="12" ma:contentTypeDescription="Crear nuevo documento." ma:contentTypeScope="" ma:versionID="6d219c56a7ddb19022ac66429e2eed7d">
  <xsd:schema xmlns:xsd="http://www.w3.org/2001/XMLSchema" xmlns:xs="http://www.w3.org/2001/XMLSchema" xmlns:p="http://schemas.microsoft.com/office/2006/metadata/properties" xmlns:ns2="e35eaf40-09e2-4ab6-8997-4bf493d1dabd" xmlns:ns3="4d2987f9-d2d5-4918-acec-ea327378e328" targetNamespace="http://schemas.microsoft.com/office/2006/metadata/properties" ma:root="true" ma:fieldsID="4b602565be5c3c5aaa4c8300162f5d1f" ns2:_="" ns3:_="">
    <xsd:import namespace="e35eaf40-09e2-4ab6-8997-4bf493d1dabd"/>
    <xsd:import namespace="4d2987f9-d2d5-4918-acec-ea327378e32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eaf40-09e2-4ab6-8997-4bf493d1da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2987f9-d2d5-4918-acec-ea327378e32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F0A6D0-7642-4AE2-B58B-EFB93163ABB9}">
  <ds:schemaRefs>
    <ds:schemaRef ds:uri="e35eaf40-09e2-4ab6-8997-4bf493d1dabd"/>
    <ds:schemaRef ds:uri="http://purl.org/dc/terms/"/>
    <ds:schemaRef ds:uri="http://schemas.openxmlformats.org/package/2006/metadata/core-properties"/>
    <ds:schemaRef ds:uri="4d2987f9-d2d5-4918-acec-ea327378e328"/>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3.xml><?xml version="1.0" encoding="utf-8"?>
<ds:datastoreItem xmlns:ds="http://schemas.openxmlformats.org/officeDocument/2006/customXml" ds:itemID="{60CBD2BC-2E27-4A7D-9F97-DC1D6B43CF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5eaf40-09e2-4ab6-8997-4bf493d1dabd"/>
    <ds:schemaRef ds:uri="4d2987f9-d2d5-4918-acec-ea327378e3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8</vt:i4>
      </vt:variant>
    </vt:vector>
  </HeadingPairs>
  <TitlesOfParts>
    <vt:vector size="32" baseType="lpstr">
      <vt:lpstr>EBITDA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Debt Maturity</vt:lpstr>
      <vt:lpstr>Gx physical data</vt:lpstr>
      <vt:lpstr>Dx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 Fernanda</cp:lastModifiedBy>
  <cp:lastPrinted>2013-07-20T18:15:22Z</cp:lastPrinted>
  <dcterms:created xsi:type="dcterms:W3CDTF">2003-10-23T18:16:48Z</dcterms:created>
  <dcterms:modified xsi:type="dcterms:W3CDTF">2021-05-03T21:15:03Z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0x010100B3AFAF564E39304A9080211B9A11AF36</vt:lpwstr>
  </property>
  <property fmtid="{D5CDD505-2E9C-101B-9397-08002B2CF9AE}" pid="5" name="MSIP_Label_00183ae1-726f-4969-b787-1995b26b5e2f_Enabled">
    <vt:lpwstr>True</vt:lpwstr>
  </property>
  <property fmtid="{D5CDD505-2E9C-101B-9397-08002B2CF9AE}" pid="6" name="MSIP_Label_00183ae1-726f-4969-b787-1995b26b5e2f_SiteId">
    <vt:lpwstr>d539d4bf-5610-471a-afc2-1c76685cfefa</vt:lpwstr>
  </property>
  <property fmtid="{D5CDD505-2E9C-101B-9397-08002B2CF9AE}" pid="7" name="MSIP_Label_00183ae1-726f-4969-b787-1995b26b5e2f_Owner">
    <vt:lpwstr>javiera.rubio@enel.com</vt:lpwstr>
  </property>
  <property fmtid="{D5CDD505-2E9C-101B-9397-08002B2CF9AE}" pid="8" name="MSIP_Label_00183ae1-726f-4969-b787-1995b26b5e2f_SetDate">
    <vt:lpwstr>2021-02-18T20:54:52.9038605Z</vt:lpwstr>
  </property>
  <property fmtid="{D5CDD505-2E9C-101B-9397-08002B2CF9AE}" pid="9" name="MSIP_Label_00183ae1-726f-4969-b787-1995b26b5e2f_Name">
    <vt:lpwstr>Internal</vt:lpwstr>
  </property>
  <property fmtid="{D5CDD505-2E9C-101B-9397-08002B2CF9AE}" pid="10" name="MSIP_Label_00183ae1-726f-4969-b787-1995b26b5e2f_Application">
    <vt:lpwstr>Microsoft Azure Information Protection</vt:lpwstr>
  </property>
  <property fmtid="{D5CDD505-2E9C-101B-9397-08002B2CF9AE}" pid="11" name="MSIP_Label_00183ae1-726f-4969-b787-1995b26b5e2f_ActionId">
    <vt:lpwstr>22e164c8-c07f-4f8d-be3c-5e644606871d</vt:lpwstr>
  </property>
  <property fmtid="{D5CDD505-2E9C-101B-9397-08002B2CF9AE}" pid="12" name="MSIP_Label_00183ae1-726f-4969-b787-1995b26b5e2f_Extended_MSFT_Method">
    <vt:lpwstr>Automatic</vt:lpwstr>
  </property>
  <property fmtid="{D5CDD505-2E9C-101B-9397-08002B2CF9AE}" pid="13" name="MSIP_Label_797ad33d-ed35-43c0-b526-22bc83c17deb_Enabled">
    <vt:lpwstr>True</vt:lpwstr>
  </property>
  <property fmtid="{D5CDD505-2E9C-101B-9397-08002B2CF9AE}" pid="14" name="MSIP_Label_797ad33d-ed35-43c0-b526-22bc83c17deb_SiteId">
    <vt:lpwstr>d539d4bf-5610-471a-afc2-1c76685cfefa</vt:lpwstr>
  </property>
  <property fmtid="{D5CDD505-2E9C-101B-9397-08002B2CF9AE}" pid="15" name="MSIP_Label_797ad33d-ed35-43c0-b526-22bc83c17deb_Owner">
    <vt:lpwstr>javiera.rubio@enel.com</vt:lpwstr>
  </property>
  <property fmtid="{D5CDD505-2E9C-101B-9397-08002B2CF9AE}" pid="16" name="MSIP_Label_797ad33d-ed35-43c0-b526-22bc83c17deb_SetDate">
    <vt:lpwstr>2021-02-18T20:54:52.9038605Z</vt:lpwstr>
  </property>
  <property fmtid="{D5CDD505-2E9C-101B-9397-08002B2CF9AE}" pid="17" name="MSIP_Label_797ad33d-ed35-43c0-b526-22bc83c17deb_Name">
    <vt:lpwstr>Not Encrypted</vt:lpwstr>
  </property>
  <property fmtid="{D5CDD505-2E9C-101B-9397-08002B2CF9AE}" pid="18" name="MSIP_Label_797ad33d-ed35-43c0-b526-22bc83c17deb_Application">
    <vt:lpwstr>Microsoft Azure Information Protection</vt:lpwstr>
  </property>
  <property fmtid="{D5CDD505-2E9C-101B-9397-08002B2CF9AE}" pid="19" name="MSIP_Label_797ad33d-ed35-43c0-b526-22bc83c17deb_ActionId">
    <vt:lpwstr>22e164c8-c07f-4f8d-be3c-5e644606871d</vt:lpwstr>
  </property>
  <property fmtid="{D5CDD505-2E9C-101B-9397-08002B2CF9AE}" pid="20" name="MSIP_Label_797ad33d-ed35-43c0-b526-22bc83c17deb_Parent">
    <vt:lpwstr>00183ae1-726f-4969-b787-1995b26b5e2f</vt:lpwstr>
  </property>
  <property fmtid="{D5CDD505-2E9C-101B-9397-08002B2CF9AE}" pid="21" name="MSIP_Label_797ad33d-ed35-43c0-b526-22bc83c17deb_Extended_MSFT_Method">
    <vt:lpwstr>Automatic</vt:lpwstr>
  </property>
  <property fmtid="{D5CDD505-2E9C-101B-9397-08002B2CF9AE}" pid="22" name="Sensitivity">
    <vt:lpwstr>Internal Not Encrypted</vt:lpwstr>
  </property>
</Properties>
</file>