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https://enelcom.sharepoint.com/sites/EnelAmricasInvestorRelations/Documentos compartidos/Press Releases/2Q23 Press/Tablas al mercado/"/>
    </mc:Choice>
  </mc:AlternateContent>
  <xr:revisionPtr revIDLastSave="827" documentId="8_{DABD6A59-58F6-4C88-ADD5-BA8B2F471C1A}" xr6:coauthVersionLast="47" xr6:coauthVersionMax="47" xr10:uidLastSave="{7BFEF8E0-1B18-4953-9756-6D58999D6277}"/>
  <bookViews>
    <workbookView xWindow="20370" yWindow="-120" windowWidth="29040" windowHeight="15840" tabRatio="734" xr2:uid="{00000000-000D-0000-FFFF-FFFF00000000}"/>
  </bookViews>
  <sheets>
    <sheet name="Reported EBITDA" sheetId="37" r:id="rId1"/>
    <sheet name="Adjusted EBITDA" sheetId="60" r:id="rId2"/>
    <sheet name="Proforma EBITDA" sheetId="61" r:id="rId3"/>
    <sheet name="Physical Data" sheetId="58" r:id="rId4"/>
    <sheet name="Generation Business" sheetId="17" r:id="rId5"/>
    <sheet name="Distribution Business" sheetId="5" r:id="rId6"/>
    <sheet name="Energy sales revenues" sheetId="26" r:id="rId7"/>
    <sheet name="Income Statement" sheetId="8" r:id="rId8"/>
    <sheet name="EBITDA by business CO" sheetId="38" r:id="rId9"/>
    <sheet name="EBITDA Generation Business " sheetId="50" r:id="rId10"/>
    <sheet name="EBITDA Distribution Business" sheetId="51" r:id="rId11"/>
    <sheet name="EBITDA and others by country" sheetId="41" r:id="rId12"/>
    <sheet name="Non operating CO" sheetId="42" r:id="rId13"/>
    <sheet name="Balance sheet" sheetId="43" r:id="rId14"/>
    <sheet name="Ratios OC" sheetId="10" r:id="rId15"/>
    <sheet name="Property, plant and equipment" sheetId="13" r:id="rId16"/>
    <sheet name="Risks" sheetId="59" r:id="rId17"/>
    <sheet name="Debt Maturity" sheetId="53" r:id="rId18"/>
    <sheet name="Dx physical data" sheetId="54" r:id="rId19"/>
    <sheet name="Gx physical data" sheetId="55" r:id="rId20"/>
    <sheet name="Subsidiaries" sheetId="52" r:id="rId21"/>
    <sheet name="Segment by country" sheetId="49" r:id="rId22"/>
    <sheet name="Segment by business" sheetId="45" r:id="rId23"/>
    <sheet name="Generation Segment" sheetId="46" r:id="rId24"/>
    <sheet name="Distribution Segment" sheetId="47" r:id="rId25"/>
    <sheet name="Ebitda y activo fijo" sheetId="19" state="hidden" r:id="rId26"/>
    <sheet name="Merc Generacón" sheetId="4" state="hidden" r:id="rId27"/>
    <sheet name="Impuestos Diferidos" sheetId="16" state="hidden" r:id="rId28"/>
  </sheets>
  <definedNames>
    <definedName name="_xlnm.Print_Area" localSheetId="5">'Distribution Business'!$B$3:$P$16</definedName>
    <definedName name="_xlnm.Print_Area" localSheetId="25">'Ebitda y activo fijo'!$C$5:$G$30</definedName>
    <definedName name="_xlnm.Print_Area" localSheetId="4">'Generation Business'!$B$3:$X$24</definedName>
    <definedName name="_xlnm.Print_Area" localSheetId="27">'Impuestos Diferidos'!$C$4:$F$11</definedName>
    <definedName name="_xlnm.Print_Area" localSheetId="7">'Income Statement'!$B$4:$G$37</definedName>
    <definedName name="_xlnm.Print_Area" localSheetId="26">'Merc Generacón'!$B$3:$G$18</definedName>
    <definedName name="_xlnm.Print_Area" localSheetId="15">'Property, plant and equipment'!$B$3:$I$46</definedName>
    <definedName name="_xlnm.Print_Area" localSheetId="14">'Ratios OC'!$B$2:$K$18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16" l="1"/>
  <c r="F9" i="16"/>
  <c r="D11" i="16"/>
  <c r="E11" i="16"/>
  <c r="E13" i="16" s="1"/>
  <c r="D10" i="4"/>
  <c r="D13" i="4"/>
  <c r="E10" i="4"/>
  <c r="G10" i="4"/>
  <c r="E11" i="4"/>
  <c r="E13" i="4" s="1"/>
  <c r="D18" i="4" s="1"/>
  <c r="E18" i="4" s="1"/>
  <c r="F12" i="19"/>
  <c r="F13" i="19"/>
  <c r="F14" i="19"/>
  <c r="F15" i="19"/>
  <c r="F16" i="19"/>
  <c r="D17" i="19"/>
  <c r="F17" i="19" s="1"/>
  <c r="E17" i="19"/>
  <c r="F20" i="19"/>
  <c r="F21" i="19"/>
  <c r="F22" i="19"/>
  <c r="F23" i="19"/>
  <c r="F24" i="19"/>
  <c r="D25" i="19"/>
  <c r="F25" i="19" s="1"/>
  <c r="E25" i="19"/>
  <c r="E29" i="19"/>
  <c r="F27" i="19"/>
  <c r="D29" i="19"/>
  <c r="F29" i="19" s="1"/>
  <c r="E6" i="16"/>
  <c r="D5" i="4"/>
  <c r="F5" i="4" s="1"/>
  <c r="D6" i="16"/>
  <c r="E5" i="4"/>
  <c r="G5" i="4" s="1"/>
  <c r="D13" i="16"/>
  <c r="F11" i="16" l="1"/>
</calcChain>
</file>

<file path=xl/sharedStrings.xml><?xml version="1.0" encoding="utf-8"?>
<sst xmlns="http://schemas.openxmlformats.org/spreadsheetml/2006/main" count="2511" uniqueCount="543">
  <si>
    <t xml:space="preserve">Mercados </t>
  </si>
  <si>
    <t>Ventas de Energía</t>
  </si>
  <si>
    <t>Participación</t>
  </si>
  <si>
    <t>País</t>
  </si>
  <si>
    <t xml:space="preserve">en que </t>
  </si>
  <si>
    <t>(GWh)</t>
  </si>
  <si>
    <t>de mercado</t>
  </si>
  <si>
    <t>participa</t>
  </si>
  <si>
    <t xml:space="preserve">Chile  </t>
  </si>
  <si>
    <t>SIC y SING</t>
  </si>
  <si>
    <t>Argentina</t>
  </si>
  <si>
    <t>SIN</t>
  </si>
  <si>
    <t>Perú</t>
  </si>
  <si>
    <t>SICN</t>
  </si>
  <si>
    <t>Colombia</t>
  </si>
  <si>
    <t xml:space="preserve">Total   </t>
  </si>
  <si>
    <t>Edesur</t>
  </si>
  <si>
    <t>Total</t>
  </si>
  <si>
    <t>%</t>
  </si>
  <si>
    <t>Distribución</t>
  </si>
  <si>
    <t>Chile</t>
  </si>
  <si>
    <t>Variaciones</t>
  </si>
  <si>
    <t>Impuesto Renta</t>
  </si>
  <si>
    <t>Impuesto Diferido</t>
  </si>
  <si>
    <t>Brasil  (1)</t>
  </si>
  <si>
    <t>(1)  En el año 2005  se incluyen las ventas del trimestre octubre-diciembre 2005 de las sociedades Endesa Fortaleza y CIEN.</t>
  </si>
  <si>
    <t>Concepto  (Millones de $)</t>
  </si>
  <si>
    <t>EBITDA Y ACTIVO FIJO NETO POR PAIS</t>
  </si>
  <si>
    <t>Lineas de Negocio</t>
  </si>
  <si>
    <t>EBITDA</t>
  </si>
  <si>
    <t>Activo Fijo neto</t>
  </si>
  <si>
    <t>Generación y Transmisión</t>
  </si>
  <si>
    <t>Brasil</t>
  </si>
  <si>
    <t>Total Gx y Tx</t>
  </si>
  <si>
    <t>Total Dx</t>
  </si>
  <si>
    <t>Total Grupo Enersis</t>
  </si>
  <si>
    <t>Ch$ Millones</t>
  </si>
  <si>
    <t>EBITDA (*)</t>
  </si>
  <si>
    <t>EBITDA / Activo Fijo marzo 2007</t>
  </si>
  <si>
    <t>Impuesto a la Renta e Impuestos diferidos</t>
  </si>
  <si>
    <t>Estructura y ajustes</t>
  </si>
  <si>
    <t>Brasil   (*)</t>
  </si>
  <si>
    <t>(*) Incluye activos intangibles por concesiones en Ampla y Coelce</t>
  </si>
  <si>
    <t>EBITDA / Activo Fijo DIC. 2010</t>
  </si>
  <si>
    <t>Al 31 de marzo de 2011</t>
  </si>
  <si>
    <t>Distribution</t>
  </si>
  <si>
    <t>Brazil</t>
  </si>
  <si>
    <t>Peru</t>
  </si>
  <si>
    <t>Company</t>
  </si>
  <si>
    <t>Energy Sales</t>
  </si>
  <si>
    <t>Current Assets</t>
  </si>
  <si>
    <t>Total Assets</t>
  </si>
  <si>
    <t>Current Liabilities</t>
  </si>
  <si>
    <t>Non Current Liabilities</t>
  </si>
  <si>
    <t>Personnel costs</t>
  </si>
  <si>
    <t>Other Non Operating Income</t>
  </si>
  <si>
    <t>Net Income attributable to owners of parent</t>
  </si>
  <si>
    <t>Net income attributable to non-controlling interest</t>
  </si>
  <si>
    <t>Liquidity</t>
  </si>
  <si>
    <t>Leverage</t>
  </si>
  <si>
    <t>Profitability</t>
  </si>
  <si>
    <t>Operating Income/Operating Revenues</t>
  </si>
  <si>
    <t>Unit</t>
  </si>
  <si>
    <t>PROPERTY, PLANTS AND EQUIPMENT INFORMATION BY COMPANY</t>
  </si>
  <si>
    <t>From Financing Activities</t>
  </si>
  <si>
    <t>From Investing Activities</t>
  </si>
  <si>
    <t>From Operating Activities</t>
  </si>
  <si>
    <t>Change</t>
  </si>
  <si>
    <t>% Change</t>
  </si>
  <si>
    <t>Times</t>
  </si>
  <si>
    <t>Generation</t>
  </si>
  <si>
    <t>Country</t>
  </si>
  <si>
    <t>Energy Sales Revenues</t>
  </si>
  <si>
    <t>Non regulated customers</t>
  </si>
  <si>
    <t>Regulated customers</t>
  </si>
  <si>
    <t>Spot Market</t>
  </si>
  <si>
    <t>Residential</t>
  </si>
  <si>
    <t>Commercial</t>
  </si>
  <si>
    <t>Industrial</t>
  </si>
  <si>
    <t>Less: Consolidation adjustments</t>
  </si>
  <si>
    <t>Total Segments</t>
  </si>
  <si>
    <t>Structure and adjustments</t>
  </si>
  <si>
    <t>Payments for additions of Property, plant and equipment</t>
  </si>
  <si>
    <t xml:space="preserve">NET INCOME </t>
  </si>
  <si>
    <t>Financial Income</t>
  </si>
  <si>
    <t>Net Income Before Taxes</t>
  </si>
  <si>
    <t>Income Tax</t>
  </si>
  <si>
    <t>Net Income</t>
  </si>
  <si>
    <t>Revenues</t>
  </si>
  <si>
    <t>Sales</t>
  </si>
  <si>
    <t>Other operating income</t>
  </si>
  <si>
    <t>Procurements and Services</t>
  </si>
  <si>
    <t>Energy purchases</t>
  </si>
  <si>
    <t>Fuel consumption</t>
  </si>
  <si>
    <t>Transportation expenses</t>
  </si>
  <si>
    <t>Contribution Margin</t>
  </si>
  <si>
    <t>Gross Operating Income (EBITDA)</t>
  </si>
  <si>
    <t>Depreciation and amortization</t>
  </si>
  <si>
    <t>Net  Financial Income</t>
  </si>
  <si>
    <t>Financial income</t>
  </si>
  <si>
    <t>Financial costs</t>
  </si>
  <si>
    <t>COMPANY</t>
  </si>
  <si>
    <t>Total generation</t>
  </si>
  <si>
    <t>Hydroelectric generation</t>
  </si>
  <si>
    <t>Thermal electric generation</t>
  </si>
  <si>
    <t>Transmission losses, pump and other consumption</t>
  </si>
  <si>
    <t>TOTAL SALES IN THE SYSTEM</t>
  </si>
  <si>
    <t>Market Share on total sales (%)</t>
  </si>
  <si>
    <t>Others</t>
  </si>
  <si>
    <t>Total consolidated Revenues Enel Américas</t>
  </si>
  <si>
    <t>Total consolidated Procurement and Services Enel Américas</t>
  </si>
  <si>
    <t>Total consolidated EBITDA Enel Américas</t>
  </si>
  <si>
    <t xml:space="preserve">EBIT       </t>
  </si>
  <si>
    <t xml:space="preserve">EBIT      </t>
  </si>
  <si>
    <t>Total Consolidated Enel Américas</t>
  </si>
  <si>
    <t>Depreciation, amortization and impairment</t>
  </si>
  <si>
    <t>Segment</t>
  </si>
  <si>
    <t>Generation and Transmission</t>
  </si>
  <si>
    <t>Total Generation and Transmission</t>
  </si>
  <si>
    <t>Total Distribution</t>
  </si>
  <si>
    <t>Consolidation adjustments and other activities</t>
  </si>
  <si>
    <t>Total Financial Income</t>
  </si>
  <si>
    <t>Total Foreign currency exchange differences, net</t>
  </si>
  <si>
    <t>Net Financial Income Enel Américas</t>
  </si>
  <si>
    <t>Total Income Tax</t>
  </si>
  <si>
    <t>Non current Assets</t>
  </si>
  <si>
    <t>Total Equity</t>
  </si>
  <si>
    <t>attributable to owners of parent company</t>
  </si>
  <si>
    <t>attributable to non-controlling interest</t>
  </si>
  <si>
    <t>Total Liabilities and Equity</t>
  </si>
  <si>
    <t>Assets</t>
  </si>
  <si>
    <t>Liabilities and Equity</t>
  </si>
  <si>
    <t>Total Net Cash Flow</t>
  </si>
  <si>
    <t xml:space="preserve"> </t>
  </si>
  <si>
    <t>MMUSD</t>
  </si>
  <si>
    <t>Enel Distribución Ceará S.A.</t>
  </si>
  <si>
    <t>Enel Dx Perú</t>
  </si>
  <si>
    <t>Enel Dx Ceará</t>
  </si>
  <si>
    <t>Enel Dx Río</t>
  </si>
  <si>
    <t>Enel Argentina S.A.</t>
  </si>
  <si>
    <t>Enel Generación Costanera S.A.</t>
  </si>
  <si>
    <t>Enel Generación El Chocón S.A.</t>
  </si>
  <si>
    <t>Empresa Distribuidora Sur S.A.</t>
  </si>
  <si>
    <t>Grupo Enel Argentina</t>
  </si>
  <si>
    <t>Enel Generación Fortaleza S.A.</t>
  </si>
  <si>
    <t>EGP Cachoeira Dourada S.A.</t>
  </si>
  <si>
    <t>Enel Cien S.A.</t>
  </si>
  <si>
    <t>Enel Distribución Rio S.A.</t>
  </si>
  <si>
    <t>Grupo Enel Brasil</t>
  </si>
  <si>
    <t>Compañía Distribuidora y Comercializadora de Energía S.A.</t>
  </si>
  <si>
    <t>Enel Generación Perú S.A.</t>
  </si>
  <si>
    <t>Chinango S.A.C.</t>
  </si>
  <si>
    <t>Enel Generación Piura S.A.</t>
  </si>
  <si>
    <t>Enel Distribución Perú S.A.</t>
  </si>
  <si>
    <t>Grupo Enel Perú</t>
  </si>
  <si>
    <t>Non Current Assets</t>
  </si>
  <si>
    <t>Equity</t>
  </si>
  <si>
    <t>Procurement and Services</t>
  </si>
  <si>
    <t>EBIT</t>
  </si>
  <si>
    <t>Financial Result</t>
  </si>
  <si>
    <t>Net Income before taxes</t>
  </si>
  <si>
    <t>Enel Dx Goias</t>
  </si>
  <si>
    <t>Enel Gx Perú</t>
  </si>
  <si>
    <t>Enel Gx Piura</t>
  </si>
  <si>
    <t>CGT Fortaleza</t>
  </si>
  <si>
    <t>Enel Gx Costanera</t>
  </si>
  <si>
    <t>Enel Gx El Chocón</t>
  </si>
  <si>
    <t>Central Docksud</t>
  </si>
  <si>
    <t>EGP Volta Grande</t>
  </si>
  <si>
    <t>Enel X Brasil S.A.</t>
  </si>
  <si>
    <t>Edesur S.A.</t>
  </si>
  <si>
    <t>Enel Distribución Rio (Ampla) (*)</t>
  </si>
  <si>
    <t>Enel Distribución Ceara (Coelce) (*)</t>
  </si>
  <si>
    <t>Central Dock Sud S.A.</t>
  </si>
  <si>
    <t>Enel Distribución Goiás S.A.</t>
  </si>
  <si>
    <t>SIN Argentina</t>
  </si>
  <si>
    <t>SIN Colombia</t>
  </si>
  <si>
    <t>Cash and cash equivalents</t>
  </si>
  <si>
    <t>Current accounts receivable from related companies</t>
  </si>
  <si>
    <t>Current tax assets</t>
  </si>
  <si>
    <t>Non-current accounts receivable from related companies</t>
  </si>
  <si>
    <t>Investments accounted for using the equity method</t>
  </si>
  <si>
    <t>Intangible assets other than goodwill</t>
  </si>
  <si>
    <t>Goodwill</t>
  </si>
  <si>
    <t>Property, plant and equipment</t>
  </si>
  <si>
    <t>Investment property</t>
  </si>
  <si>
    <t>Deferred tax assets</t>
  </si>
  <si>
    <t>Current tax liabilities</t>
  </si>
  <si>
    <t>Current provisions for employee benefits</t>
  </si>
  <si>
    <t>Non-current accounts payable to related companies</t>
  </si>
  <si>
    <t>Deferred tax liabilities</t>
  </si>
  <si>
    <t>Non-current provisions for employee benefits</t>
  </si>
  <si>
    <t>Issued capital</t>
  </si>
  <si>
    <t>Retained earnings (losses)</t>
  </si>
  <si>
    <t>Other Sales</t>
  </si>
  <si>
    <t>Other Services</t>
  </si>
  <si>
    <t>Power purchased</t>
  </si>
  <si>
    <t>Cost of fuel consumed</t>
  </si>
  <si>
    <t>Other variable procurements and services</t>
  </si>
  <si>
    <t>Other work perfomed by the entity and capitalized</t>
  </si>
  <si>
    <t>Employee benefits expenses</t>
  </si>
  <si>
    <t>Other expenses</t>
  </si>
  <si>
    <t>Depreciation and amortization expense</t>
  </si>
  <si>
    <t>Impairment loss recognized in the period's profit or loss</t>
  </si>
  <si>
    <t>Others financial income</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</si>
  <si>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</si>
  <si>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</si>
  <si>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</si>
  <si>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</si>
  <si>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</si>
  <si>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</si>
  <si>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</si>
  <si>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</si>
  <si>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tax expenses</t>
  </si>
  <si>
    <t>Income (loss) from discontinued operations</t>
  </si>
  <si>
    <t>Net Income attributable to:</t>
  </si>
  <si>
    <t>Cash flow from (used in) operating activities</t>
  </si>
  <si>
    <t>Cash flow from (used in) investing activities</t>
  </si>
  <si>
    <t>Cash flows from (used in) financing activities</t>
  </si>
  <si>
    <t>ASSETS</t>
  </si>
  <si>
    <t>CURRENT ASSETS</t>
  </si>
  <si>
    <t>NON-CURRENT ASSETS</t>
  </si>
  <si>
    <t>TOTAL ASSETS</t>
  </si>
  <si>
    <t>LIABILITIES AND EQUITY</t>
  </si>
  <si>
    <t>CURRENT LIABILITIES</t>
  </si>
  <si>
    <t>NON-CURRENT LIABILITIES</t>
  </si>
  <si>
    <t>EQUITY</t>
  </si>
  <si>
    <t>Equity Attributable to Minority Interest</t>
  </si>
  <si>
    <t>TOTAL LIABILITIES AND EQUITY</t>
  </si>
  <si>
    <t>REVENUES</t>
  </si>
  <si>
    <t>PROCUREMENTS AND SERVICES</t>
  </si>
  <si>
    <t>CONTRIBUTION MARGIN</t>
  </si>
  <si>
    <t>GROSS OPERATING INCOME (EBITDA)</t>
  </si>
  <si>
    <t>OPERATING INCOME</t>
  </si>
  <si>
    <t>NET FINANCIAL INCOME</t>
  </si>
  <si>
    <t>Income (loss) before taxes</t>
  </si>
  <si>
    <t>Income from continuing operations</t>
  </si>
  <si>
    <t>Consolidated Statements of Cash Flow</t>
  </si>
  <si>
    <t>Energy sales</t>
  </si>
  <si>
    <t>Other sales</t>
  </si>
  <si>
    <t>Other services</t>
  </si>
  <si>
    <t>Income (losses) before taxes</t>
  </si>
  <si>
    <t>Chile ( Holdings y Others)</t>
  </si>
  <si>
    <t>Adjustments</t>
  </si>
  <si>
    <t>Depreciation</t>
  </si>
  <si>
    <t>Enel Dx Goiás</t>
  </si>
  <si>
    <t>Enel Dx Sao Paulo</t>
  </si>
  <si>
    <t>Enel Américas (*)</t>
  </si>
  <si>
    <t>(*) Includes Holding and Adjustments</t>
  </si>
  <si>
    <t>SICN Brasil</t>
  </si>
  <si>
    <t>Holdings, Adjustments and others</t>
  </si>
  <si>
    <t>Enel Generación Fortaleza</t>
  </si>
  <si>
    <t>Impairment gains and reversals of impairment losses (Impairment losses) determined in accordance with IFRS 9</t>
  </si>
  <si>
    <t>Enel Green Power Volta Grande</t>
  </si>
  <si>
    <t>Dock Sud S.A.</t>
  </si>
  <si>
    <t>Enel Distribuicao Sao Paulo S.A.</t>
  </si>
  <si>
    <t>Net Income after taxes</t>
  </si>
  <si>
    <t>Right of use assets</t>
  </si>
  <si>
    <t>Accumulated figures</t>
  </si>
  <si>
    <t>Markets in which operates</t>
  </si>
  <si>
    <t>Market Share</t>
  </si>
  <si>
    <t>Energy losses (%)</t>
  </si>
  <si>
    <t>Subsidiaries</t>
  </si>
  <si>
    <t>ARGENTINA</t>
  </si>
  <si>
    <t>BRAZIL</t>
  </si>
  <si>
    <t>Enel Cien</t>
  </si>
  <si>
    <t>COLOMBIA</t>
  </si>
  <si>
    <t>Chinango</t>
  </si>
  <si>
    <t>Enel Distribución Río</t>
  </si>
  <si>
    <t>Enel Distribución Ceará</t>
  </si>
  <si>
    <t>Enel Distribución Goiás</t>
  </si>
  <si>
    <t>Enel Distribución Sao Paulo</t>
  </si>
  <si>
    <t>Energy Losses (%)</t>
  </si>
  <si>
    <t>Generation and Transmission:</t>
  </si>
  <si>
    <t>Distribution:</t>
  </si>
  <si>
    <t>Total results by adjustment units (hyperinflation - Argentina)</t>
  </si>
  <si>
    <t>Financial Indicator</t>
  </si>
  <si>
    <r>
      <t xml:space="preserve">Current liquidity </t>
    </r>
    <r>
      <rPr>
        <b/>
        <sz val="10"/>
        <rFont val="Arial"/>
        <family val="2"/>
      </rPr>
      <t>(1)</t>
    </r>
  </si>
  <si>
    <t>Working Capital</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</si>
  <si>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</si>
  <si>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</si>
  <si>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</si>
  <si>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</si>
  <si>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r>
      <t xml:space="preserve">ROE (annualized) </t>
    </r>
    <r>
      <rPr>
        <b/>
        <sz val="10"/>
        <rFont val="Arial"/>
        <family val="2"/>
      </rPr>
      <t>(7)</t>
    </r>
  </si>
  <si>
    <r>
      <t xml:space="preserve">ROA (annualized) </t>
    </r>
    <r>
      <rPr>
        <b/>
        <sz val="10"/>
        <rFont val="Arial"/>
        <family val="2"/>
      </rPr>
      <t>(8)</t>
    </r>
  </si>
  <si>
    <t>-</t>
  </si>
  <si>
    <t>Debt Maturity</t>
  </si>
  <si>
    <t>Balance</t>
  </si>
  <si>
    <t>Enel Americas</t>
  </si>
  <si>
    <t>Enel Argentina</t>
  </si>
  <si>
    <t>Docksud</t>
  </si>
  <si>
    <t>Cemsa</t>
  </si>
  <si>
    <t>Enel Gx Chocon</t>
  </si>
  <si>
    <t>Hidroinvest</t>
  </si>
  <si>
    <t>Enel Dx Peru</t>
  </si>
  <si>
    <t>Enel Gx Peru</t>
  </si>
  <si>
    <t>Enel Peru</t>
  </si>
  <si>
    <t>Enel Brasil</t>
  </si>
  <si>
    <t>Enel Dx Ceara</t>
  </si>
  <si>
    <t>Enel Dx Rio</t>
  </si>
  <si>
    <t>EGP Cachoeira</t>
  </si>
  <si>
    <t>Tesa</t>
  </si>
  <si>
    <t>Ctm</t>
  </si>
  <si>
    <t>Enel X Brasil</t>
  </si>
  <si>
    <t>US$ mn</t>
  </si>
  <si>
    <t>EGP Peru</t>
  </si>
  <si>
    <t>EGP Brasil</t>
  </si>
  <si>
    <t>CAM</t>
  </si>
  <si>
    <t>EGP Costa Rica</t>
  </si>
  <si>
    <t>EGP Guatemala</t>
  </si>
  <si>
    <t>EGP Panama</t>
  </si>
  <si>
    <t>Panama</t>
  </si>
  <si>
    <t>Costa Rica</t>
  </si>
  <si>
    <t>Guatemala</t>
  </si>
  <si>
    <t>Central America</t>
  </si>
  <si>
    <t>Wind electric generation</t>
  </si>
  <si>
    <t>Solar electric generation</t>
  </si>
  <si>
    <t xml:space="preserve">Enel Trading Argentina S.R.L
</t>
  </si>
  <si>
    <t>Enel Green Power Colombia S.A.S Esp</t>
  </si>
  <si>
    <t>Enel Green Power Costa Rica S.A.</t>
  </si>
  <si>
    <t>PH Chucas S.A.</t>
  </si>
  <si>
    <t>Enel Green Power Panama S.A.</t>
  </si>
  <si>
    <t>Enel Fortuna S.A.</t>
  </si>
  <si>
    <t>Enel Solar S.R.L</t>
  </si>
  <si>
    <t>Enel Green Power Peru S.A.</t>
  </si>
  <si>
    <t>EGP Central America</t>
  </si>
  <si>
    <t>Operating Income (EBIT)</t>
  </si>
  <si>
    <t>CENTRAL AMERICA</t>
  </si>
  <si>
    <t>Enel  Distribución Goiás (Celg) (*)</t>
  </si>
  <si>
    <t>Enel Distribución Sao Paulo S.A. (Eletropaulo) (*)</t>
  </si>
  <si>
    <t>Enel Green Power Brasil</t>
  </si>
  <si>
    <t>Enel Green Power Colombia</t>
  </si>
  <si>
    <t>Enel Green Power Perú</t>
  </si>
  <si>
    <t>Enel Green Power Centroamérica</t>
  </si>
  <si>
    <t>Other gains (losses)</t>
  </si>
  <si>
    <t>Total Other gains (losses)</t>
  </si>
  <si>
    <t>Current Inventories</t>
  </si>
  <si>
    <t>Current other financial liabilities</t>
  </si>
  <si>
    <t>Current liabilities for leases</t>
  </si>
  <si>
    <t>Current other provisions</t>
  </si>
  <si>
    <t>Non-current other financial liabilities</t>
  </si>
  <si>
    <t>Non-current liabilities for leases</t>
  </si>
  <si>
    <t>Non-current commercial accounts payable and other accounts payable</t>
  </si>
  <si>
    <t>Non-current other provisions</t>
  </si>
  <si>
    <t>Non-current other non-financial liabilities</t>
  </si>
  <si>
    <t>Other equity interests</t>
  </si>
  <si>
    <t>Other reserves</t>
  </si>
  <si>
    <t>Financial expenses</t>
  </si>
  <si>
    <t>Net Income from After Taxes</t>
  </si>
  <si>
    <t>Less: consolidation adjustments and other business activities</t>
  </si>
  <si>
    <t>Consolidation adjustments and other business activities</t>
  </si>
  <si>
    <t>Enel Americas Holding and Investment companies</t>
  </si>
  <si>
    <t>Other customers</t>
  </si>
  <si>
    <t>Total Financial Expenses</t>
  </si>
  <si>
    <t>(1) It corresponds to the ratio between (i) Current Assets and (ii) Current Liabilities.</t>
  </si>
  <si>
    <t>(3) It corresponds to the ratio between (i) Total Liabilities and (ii) Total Equity.</t>
  </si>
  <si>
    <t>(6) It corresponds to the ratio between (i) the Gross Operating Income and (ii) Net financial result of Financial Income.</t>
  </si>
  <si>
    <t>Liabilities included in disposal groups classified as held for sale</t>
  </si>
  <si>
    <t>Equity attributable to the owners of the parent company</t>
  </si>
  <si>
    <t>Non-current assets or groups of assets for disposal classified as held for sale or as held for distribution to owners</t>
  </si>
  <si>
    <t>Own shares in portfolio</t>
  </si>
  <si>
    <t>Current accounts payable to related companies</t>
  </si>
  <si>
    <t>Current commercial accounts receivable and other accounts receivable</t>
  </si>
  <si>
    <t>Current commercial accounts payable and other accounts payable</t>
  </si>
  <si>
    <t>Current other financial assets</t>
  </si>
  <si>
    <t>Current other non-financial assets</t>
  </si>
  <si>
    <t>Issue premiums</t>
  </si>
  <si>
    <t>Non-current other non-financial assets</t>
  </si>
  <si>
    <t>Non-current other financial assets</t>
  </si>
  <si>
    <t>Non-current commercial accounts receivable and other accounts receivable</t>
  </si>
  <si>
    <t>Current other non-financial liabilities</t>
  </si>
  <si>
    <t>n.a.</t>
  </si>
  <si>
    <t>EBITDA (in millions of US$)</t>
  </si>
  <si>
    <t>Enel Colombia - Distribution</t>
  </si>
  <si>
    <t>Variation in millions of US$ and  %.</t>
  </si>
  <si>
    <t>(in millions of US$)</t>
  </si>
  <si>
    <t>Cash Flow</t>
  </si>
  <si>
    <t>(*) Includes intangible assets by concessions</t>
  </si>
  <si>
    <t>Enel Colombia</t>
  </si>
  <si>
    <t>Enel Colombia (Thermal + Hydro)</t>
  </si>
  <si>
    <t>Enel Colombia (Solar + Wind)</t>
  </si>
  <si>
    <t>Grupo Enel Green Power Brasil</t>
  </si>
  <si>
    <t>Enel Colombia S.A. E.S.P</t>
  </si>
  <si>
    <t>Enel Green Power Guatemala S.A.</t>
  </si>
  <si>
    <t>Generadora de Occidente Ltda.</t>
  </si>
  <si>
    <t>Generadora Montecristo S.A.</t>
  </si>
  <si>
    <t>Renovables de Guatemala S.A.</t>
  </si>
  <si>
    <t>Transmisora de Energia Renovable S.A.</t>
  </si>
  <si>
    <t>Grupo Enel Colombia</t>
  </si>
  <si>
    <t>Enel Perú S.A.C.</t>
  </si>
  <si>
    <t>Fixed Interest Rate</t>
  </si>
  <si>
    <t>Generation Segment - Argentina</t>
  </si>
  <si>
    <t>Generation Segment - Colombia</t>
  </si>
  <si>
    <t>Distribution Segment - Argentina</t>
  </si>
  <si>
    <t>Distribution Segment - Brazil</t>
  </si>
  <si>
    <t>Distribution Segment - Colombia</t>
  </si>
  <si>
    <t>Operating revenues</t>
  </si>
  <si>
    <t>Distribution segment - Colombia</t>
  </si>
  <si>
    <t>Enel Colombia - Distribution Segment</t>
  </si>
  <si>
    <t>Enel Colombia - Generation Segment</t>
  </si>
  <si>
    <t>Other suppliers and services</t>
  </si>
  <si>
    <t>Other expenses by nature</t>
  </si>
  <si>
    <t>Exchange rate differences</t>
  </si>
  <si>
    <t>Net Income attributable to owners of Enel Américas</t>
  </si>
  <si>
    <t>Operating costs</t>
  </si>
  <si>
    <t>December 2022</t>
  </si>
  <si>
    <t>Total electricity sales (a+b+c+d)</t>
  </si>
  <si>
    <t>Total sales to third parties (a+b+c)</t>
  </si>
  <si>
    <t>a) Sales at regulated prices</t>
  </si>
  <si>
    <t>b) Sales at unregulated prices</t>
  </si>
  <si>
    <t>c) Sales at spot marginal cost</t>
  </si>
  <si>
    <t>d) Sales to related companies generators</t>
  </si>
  <si>
    <t>12/31/2022</t>
  </si>
  <si>
    <t>a) Purchases to related companies - generators</t>
  </si>
  <si>
    <t>b) Purchases to others generators</t>
  </si>
  <si>
    <t>c) Purchases at spot</t>
  </si>
  <si>
    <t>Total Purchases (a+b+c)</t>
  </si>
  <si>
    <t>Total purchases from third parties (b+c)</t>
  </si>
  <si>
    <t>Energy Sales (TWh)</t>
  </si>
  <si>
    <t>TWh</t>
  </si>
  <si>
    <t>Percentage points change</t>
  </si>
  <si>
    <t>Revenues Generation and Transmission Segment</t>
  </si>
  <si>
    <t>Revenues Distribution Segment</t>
  </si>
  <si>
    <t>Generation and Transmission Segment</t>
  </si>
  <si>
    <t>Procurement and Services Generation and Transmission Segment</t>
  </si>
  <si>
    <t>Procurement and Services Distribution Segment</t>
  </si>
  <si>
    <t>Distribution Segment</t>
  </si>
  <si>
    <t>EBITDA Generation and Transmission Segment</t>
  </si>
  <si>
    <t>EBITDA Distribution Segment</t>
  </si>
  <si>
    <t>Staff Expenses Generation and Transmission Segment</t>
  </si>
  <si>
    <t>Staff Expenses Distribution Segment</t>
  </si>
  <si>
    <t>Total consolidated Staff Expenses Enel Américas</t>
  </si>
  <si>
    <t>Other Expenses by Nature Distribution Segment</t>
  </si>
  <si>
    <t>Other Expenses by Nature Generation and Transmission Segment</t>
  </si>
  <si>
    <t>Total consolidated Other Expenses by Nature Enel Américas</t>
  </si>
  <si>
    <t>Staff expenses</t>
  </si>
  <si>
    <t>Total Distribution Segment</t>
  </si>
  <si>
    <t>EBITDA Generation Segment</t>
  </si>
  <si>
    <t>Type of client</t>
  </si>
  <si>
    <t>Operational figures</t>
  </si>
  <si>
    <t xml:space="preserve">Total </t>
  </si>
  <si>
    <t/>
  </si>
  <si>
    <t>December 31, 2022</t>
  </si>
  <si>
    <t>Total (excluding Enel Goiás)</t>
  </si>
  <si>
    <t>Energy Sales (TWh) (*)</t>
  </si>
  <si>
    <t>Generation Segment - Brazil (**)</t>
  </si>
  <si>
    <t>December 2022 %</t>
  </si>
  <si>
    <t>Total Sales (TWh)</t>
  </si>
  <si>
    <t>Total Generation (TWh)</t>
  </si>
  <si>
    <t xml:space="preserve">Generation Segment - Central America </t>
  </si>
  <si>
    <t>(***)</t>
  </si>
  <si>
    <t>(*) The sales made by the generation segments of each country to third parties are incorporated, all intra-segment energy purchases and sales between related companies have been eliminated.</t>
  </si>
  <si>
    <t xml:space="preserve">Impairment Losses (Reversals) from IFRS 9 </t>
  </si>
  <si>
    <t>Results by readjustment units (Hyperinflation - Argentina)</t>
  </si>
  <si>
    <t>Net Income from discontinued operations</t>
  </si>
  <si>
    <t>Earning per share US$ (**) - Discontinued operations</t>
  </si>
  <si>
    <t xml:space="preserve">Earning per share US$ (**) </t>
  </si>
  <si>
    <r>
      <t>Acid ratio</t>
    </r>
    <r>
      <rPr>
        <b/>
        <sz val="10"/>
        <rFont val="Arial"/>
        <family val="2"/>
      </rPr>
      <t xml:space="preserve"> (2)</t>
    </r>
  </si>
  <si>
    <t>(2) It corresponds to the ratio between (i) Current Assets net of Stocks and Anticipated Expenses and (ii) Current Liabilities.</t>
  </si>
  <si>
    <t>Reported EBITDA</t>
  </si>
  <si>
    <t>RECONCILIATION OF REPORTED EBITDA VERSUS ADJUSTED EBITDA
(in millions of US$)</t>
  </si>
  <si>
    <t>SICN Peru</t>
  </si>
  <si>
    <t>Generation Segment - Peru (Discontinued operations)</t>
  </si>
  <si>
    <t>Net production (TWh)</t>
  </si>
  <si>
    <t>Total - Discontinued operations</t>
  </si>
  <si>
    <t>EBITDA continuing operations 
(in millions of US$)</t>
  </si>
  <si>
    <t>June 2023</t>
  </si>
  <si>
    <t>June 2022</t>
  </si>
  <si>
    <t>Q2 2023</t>
  </si>
  <si>
    <t>Q2 2022</t>
  </si>
  <si>
    <t>Generation of continuing operations</t>
  </si>
  <si>
    <t>Quarterly figures</t>
  </si>
  <si>
    <t>Distribution of continuing operations</t>
  </si>
  <si>
    <t>Grid customers (Th)</t>
  </si>
  <si>
    <t xml:space="preserve">Distribution Segment by geographical area of continuing operations </t>
  </si>
  <si>
    <t>(*) Includes sales to end customers and tolls.</t>
  </si>
  <si>
    <t>June 2022 (*)</t>
  </si>
  <si>
    <t xml:space="preserve">% </t>
  </si>
  <si>
    <t>Q2 2022 (*)</t>
  </si>
  <si>
    <t>CONSOLIDATED INCOME STATEMENTS CONTINUING OPERATIONS 
(in millions of US$)</t>
  </si>
  <si>
    <t>n.a</t>
  </si>
  <si>
    <t>IncOme accounted for using the equity method</t>
  </si>
  <si>
    <t>(**) As of June 30, 2023, and 2022, the average number of common shares outstanding totaled 107,279,880,530.</t>
  </si>
  <si>
    <t>EBITDA BY BUSINESS SEGMENT / COUNTRY
CONTINUING OPERATIONS
(in millions of US$)</t>
  </si>
  <si>
    <t xml:space="preserve">Quarterly figures </t>
  </si>
  <si>
    <t>NON OPERATING INCOME 
(in millions of US$)</t>
  </si>
  <si>
    <t>Results in companies accounted for using the equity method:</t>
  </si>
  <si>
    <t>Total income of soc. accounted for using the equity method</t>
  </si>
  <si>
    <t>Total Other Non-Operating Income</t>
  </si>
  <si>
    <t>Other gains (losses):</t>
  </si>
  <si>
    <t>Foreign currency exchange differences, net:</t>
  </si>
  <si>
    <t>Financial Expenses:</t>
  </si>
  <si>
    <t>Financial Income:</t>
  </si>
  <si>
    <t>Net Income of discontinued operations</t>
  </si>
  <si>
    <t>Net income for the period</t>
  </si>
  <si>
    <t>(4) It corresponds to the ratio between of (i) Current Liabilities in relation to (ii) Total Liabilities</t>
  </si>
  <si>
    <t>(5) It corresponds to the ratio between of (i) Non-Current Liabilities in relation to (ii) Total Liabilities.</t>
  </si>
  <si>
    <t>(7) It corresponds to the ratio between (i) the profit for the period attributable to the owners of the parent company for the twelve moving months until  June 30, 2023, and ( ii) the average between the equity attributable to the owners of the parent company at the beginning and end of the period.</t>
  </si>
  <si>
    <t>(8) It corresponds to the ratio between (i) the total profit for the twelve mobile months until  June 30, 2023 and (ii) the average of the total assets at the beginning and end of the period.</t>
  </si>
  <si>
    <t>June 2023
%</t>
  </si>
  <si>
    <t>Disposal 2022 Companies sold to equate perimeter (1) (2)</t>
  </si>
  <si>
    <t>Quartery figures</t>
  </si>
  <si>
    <t>EBITDA excluding perimeter effect</t>
  </si>
  <si>
    <t>EBITDA CONTINUING AND DISCONTINUED OPERATIONS (PROFORMA)
(in millions of US$)</t>
  </si>
  <si>
    <t xml:space="preserve">Generation Segment by geographical area of continuing and discontinued operations </t>
  </si>
  <si>
    <t>Total - Continuing &amp; Discontinued operations</t>
  </si>
  <si>
    <t>Distribution Segment - Peru (Discontinued operations)</t>
  </si>
  <si>
    <t>Total - Continuing operations</t>
  </si>
  <si>
    <t>(**) The energy sold by Enel Trading S.A. is included within the energy sales volumes in Brazil, which despite not being a generator complies with the function of intermediation of purchase and sale of electricity in Brazil.</t>
  </si>
  <si>
    <t>(***) Companies from Costa Rica, Guatemala, and Panama participate in their local markets SEN, SEN and SIN respectively, and may eventually participate in the MER (Regional Electricity Market), which is a global market that covers the 9 countries in Central America.</t>
  </si>
  <si>
    <t>Energy Sales Revenues
(in millions of US$)</t>
  </si>
  <si>
    <t>Earning per share US$ (**) - Continuing operations</t>
  </si>
  <si>
    <t>(*) The income statement corresponding to the period ended on June 30, 2022, both in cumulative and quarterly terms, has been restated, as a result of the declaration of the operations in Peru as discontinued, and following the IFRS 5 guidelines, revenues and costs and other income accounts associated with these operations have been classified in a line net of taxes as discontinued operations. Therefore, for comparative purposes, this income statement will not coincide with the one reported as of June 30, 2022.</t>
  </si>
  <si>
    <t>Grid customers (in millions)</t>
  </si>
  <si>
    <t>BUSINESS SEGMENT CONTINUING OPERATIONS
(in millions of US$)</t>
  </si>
  <si>
    <t xml:space="preserve">Accumulated figures </t>
  </si>
  <si>
    <t>4.6 p.p.</t>
  </si>
  <si>
    <t>(4.6 p.p.)</t>
  </si>
  <si>
    <t>2.1 p.p.</t>
  </si>
  <si>
    <t>(9.2 p.p.)</t>
  </si>
  <si>
    <t>(3.8 p.p.)</t>
  </si>
  <si>
    <t>Enel Generación El Chocon S.A.</t>
  </si>
  <si>
    <t>EBITDA excluding FX and perimeter effect</t>
  </si>
  <si>
    <t>Incorporation of discontinued operations in Peru (3)</t>
  </si>
  <si>
    <t>FX effect impact (4)</t>
  </si>
  <si>
    <t xml:space="preserve">(4) Includes the effect of conversion of local currencies to US$ dollars, due to the devaluations experienced mainly by the Argentine peso and the peso Colombian, during the first half and second quarter ended on June 30, 2023.	 	 	 	 	 </t>
  </si>
  <si>
    <t>Adjusted EBITDA (with Peru, excluding FX and perimeter effect)</t>
  </si>
  <si>
    <t>Grid customers (th)</t>
  </si>
  <si>
    <t>(1) Elimination of the EBITDA generated by Enel Distribución Goiás and Enel Generación Fortaleza during the first half of 2022 and the second quarter of 2022.  EBITDA of Enel Cien has also been eliminated for the quarterly and cumulative periods of 2023 and 2022, given that if the concession is not renewed and the asset sale clause is exercised, therefore EBITDA generated in the reported periods  will not be equivalent.</t>
  </si>
  <si>
    <t>(2) Elimination of EBITDA generated by Enel Generación Costanera and Central Dock Sud, both for the quarterly and cumulative periods ended on June 30, 2023, and 2022, given that said companies were sold at the beginning of 2023, their EBITDA are not comparable in the aforementioned periods.</t>
  </si>
  <si>
    <t>(3) Incorporation of EBITDA of the Generation and Distribution operations in Peru that at the end of the first half and second quarter ended on June 30, 2023, and 2022, given that the traditional Ebitda presentation lines were reclassified to the line of discontinued operations, according to the guidelines of IFRS 5.</t>
  </si>
  <si>
    <t>Sao Francisco</t>
  </si>
  <si>
    <t>Grid customers (mn)</t>
  </si>
  <si>
    <t>Energy distributed (TWh) - Accumulated figures</t>
  </si>
  <si>
    <t>Energy distributed (TWh) - Quarterly figures</t>
  </si>
  <si>
    <t>SAIDI (hours)</t>
  </si>
  <si>
    <t>SAIFI (times)</t>
  </si>
  <si>
    <t>06/30/2023</t>
  </si>
  <si>
    <t>H1 2023</t>
  </si>
  <si>
    <t>H1 2022</t>
  </si>
  <si>
    <t>June 30, 2023</t>
  </si>
  <si>
    <t>June 30, 2022</t>
  </si>
  <si>
    <t>Enel Trading Brasil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</si>
</sst>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1" formatCode="_ * #,##0_ ;_ * \-#,##0_ ;_ * &quot;-&quot;_ ;_ @_ "/>
    <numFmt numFmtId="164" formatCode="_(* #,##0_);_(* \(#,##0\);_(* &quot;-&quot;_);_(@_)"/>
    <numFmt numFmtId="165" formatCode="_-* #,##0_-;\-* #,##0_-;_-* &quot;-&quot;_-;_-@_-"/>
    <numFmt numFmtId="166" formatCode="_-* #,##0.00_-;\-* #,##0.00_-;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0"/>
    <numFmt numFmtId="182" formatCode="_-* #,##0_-;\-* #,##0_-;_-* &quot;-&quot;??_-;_-@_-"/>
    <numFmt numFmtId="183" formatCode="#,##0.0;\(#,##0.0\)"/>
    <numFmt numFmtId="184" formatCode="#,##0.00000\ ;\(#,##0.00000\);&quot;-       &quot;"/>
    <numFmt numFmtId="185" formatCode="#,##0;[Black]\(#,##0\);&quot;-&quot;"/>
    <numFmt numFmtId="186" formatCode="#,##0.000000_);[Black]\(#,##0.000000\);&quot;-       &quot;"/>
    <numFmt numFmtId="187" formatCode="#,##0.00;\(#,##0.00\)"/>
    <numFmt numFmtId="188" formatCode="#,##0.00\ ;\(#,##0.00\);&quot;-       &quot;"/>
    <numFmt numFmtId="189" formatCode="_-* #,##0.00_-;\-* #,##0.00_-;_-* &quot;-&quot;_-;_-@_-"/>
    <numFmt numFmtId="190" formatCode="_ * #,##0.0_ ;_ * \-#,##0.0_ ;_ * &quot;-&quot;_ ;_ @_ "/>
    <numFmt numFmtId="191" formatCode="#,##0.0_);[Black]\(#,##0.0\);&quot;-       &quot;"/>
    <numFmt numFmtId="192" formatCode="0.0"/>
    <numFmt numFmtId="193" formatCode="#,##0.00_);[Black]\(#,##0.00\);&quot;-       &quot;"/>
    <numFmt numFmtId="194" formatCode="#,##0.000_);[Black]\(#,##0.000\);&quot;-       &quot;"/>
    <numFmt numFmtId="195" formatCode="_-* #,##0.0_-;\-* #,##0.0_-;_-* &quot;-&quot;??_-;_-@_-"/>
  </numFmts>
  <fonts count="48">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sz val="11"/>
      <color theme="1"/>
      <name val="Arial"/>
      <family val="2"/>
    </font>
    <font>
      <sz val="11"/>
      <color theme="1"/>
      <name val="Tahoma"/>
      <family val="2"/>
    </font>
    <font>
      <i/>
      <sz val="10"/>
      <name val="Arial"/>
      <family val="2"/>
    </font>
    <font>
      <b/>
      <u/>
      <sz val="10"/>
      <color theme="1"/>
      <name val="Arial"/>
      <family val="2"/>
    </font>
    <font>
      <sz val="10"/>
      <name val="Arial"/>
      <family val="2"/>
    </font>
    <font>
      <sz val="10"/>
      <color rgb="FFFF0000"/>
      <name val="Arial"/>
      <family val="2"/>
    </font>
    <font>
      <b/>
      <u/>
      <sz val="10"/>
      <name val="Arial"/>
      <family val="2"/>
    </font>
    <font>
      <sz val="12"/>
      <color theme="1"/>
      <name val="Arial"/>
      <family val="2"/>
    </font>
    <font>
      <b/>
      <sz val="12"/>
      <color theme="1"/>
      <name val="Arial"/>
      <family val="2"/>
    </font>
    <font>
      <sz val="12"/>
      <name val="Arial"/>
      <family val="2"/>
    </font>
    <font>
      <sz val="12"/>
      <color rgb="FFFF0000"/>
      <name val="Arial"/>
      <family val="2"/>
    </font>
    <font>
      <b/>
      <sz val="12"/>
      <color theme="0"/>
      <name val="Arial"/>
      <family val="2"/>
    </font>
    <font>
      <sz val="12"/>
      <color theme="0"/>
      <name val="Arial"/>
      <family val="2"/>
    </font>
    <font>
      <b/>
      <i/>
      <sz val="12"/>
      <color indexed="12"/>
      <name val="Arial"/>
      <family val="2"/>
    </font>
    <font>
      <sz val="11"/>
      <name val="Arial"/>
      <family val="2"/>
    </font>
    <font>
      <sz val="11"/>
      <color rgb="FFFF0000"/>
      <name val="Arial"/>
      <family val="2"/>
    </font>
    <font>
      <b/>
      <sz val="10"/>
      <color rgb="FFFF0000"/>
      <name val="Arial"/>
      <family val="2"/>
    </font>
    <font>
      <b/>
      <sz val="11"/>
      <color theme="1"/>
      <name val="Arial"/>
      <family val="2"/>
    </font>
    <font>
      <sz val="9"/>
      <color theme="1"/>
      <name val="Arial"/>
      <family val="2"/>
    </font>
  </fonts>
  <fills count="13">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indexed="44"/>
      </patternFill>
    </fill>
    <fill>
      <patternFill patternType="solid">
        <fgColor rgb="FFFF5A0F"/>
        <bgColor indexed="64"/>
      </patternFill>
    </fill>
    <fill>
      <patternFill patternType="solid">
        <fgColor rgb="FFFCD5B4"/>
        <bgColor indexed="64"/>
      </patternFill>
    </fill>
    <fill>
      <patternFill patternType="solid">
        <fgColor theme="0" tint="-0.14999847407452621"/>
        <bgColor indexed="64"/>
      </patternFill>
    </fill>
  </fills>
  <borders count="93">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style="thin">
        <color indexed="22"/>
      </right>
      <top/>
      <bottom/>
      <diagonal/>
    </border>
    <border>
      <left/>
      <right/>
      <top/>
      <bottom style="thin">
        <color theme="0" tint="-0.34998626667073579"/>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style="thin">
        <color indexed="55"/>
      </left>
      <right/>
      <top style="thin">
        <color theme="0" tint="-0.499984740745262"/>
      </top>
      <bottom style="thin">
        <color theme="0" tint="-0.499984740745262"/>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theme="0"/>
      </top>
      <bottom style="thin">
        <color theme="0"/>
      </bottom>
      <diagonal/>
    </border>
    <border>
      <left/>
      <right/>
      <top/>
      <bottom style="thin">
        <color rgb="FFFF5A0F"/>
      </bottom>
      <diagonal/>
    </border>
    <border>
      <left/>
      <right/>
      <top style="thin">
        <color rgb="FFFF5A0F"/>
      </top>
      <bottom style="thin">
        <color rgb="FFFF5A0F"/>
      </bottom>
      <diagonal/>
    </border>
    <border>
      <left/>
      <right style="thin">
        <color rgb="FFFF5A0F"/>
      </right>
      <top style="thin">
        <color rgb="FFFF5A0F"/>
      </top>
      <bottom style="thin">
        <color rgb="FFFF5A0F"/>
      </bottom>
      <diagonal/>
    </border>
    <border>
      <left/>
      <right style="thin">
        <color rgb="FFFF5A0F"/>
      </right>
      <top/>
      <bottom/>
      <diagonal/>
    </border>
    <border>
      <left/>
      <right/>
      <top style="thin">
        <color rgb="FFFF5A0F"/>
      </top>
      <bottom/>
      <diagonal/>
    </border>
    <border>
      <left style="thin">
        <color rgb="FFFF5A0F"/>
      </left>
      <right/>
      <top style="thin">
        <color rgb="FFFF5A0F"/>
      </top>
      <bottom style="thin">
        <color rgb="FFFF5A0F"/>
      </bottom>
      <diagonal/>
    </border>
    <border>
      <left style="thin">
        <color theme="0"/>
      </left>
      <right/>
      <top/>
      <bottom/>
      <diagonal/>
    </border>
    <border>
      <left/>
      <right style="thin">
        <color theme="0"/>
      </right>
      <top/>
      <bottom style="thin">
        <color rgb="FFFF5A0F"/>
      </bottom>
      <diagonal/>
    </border>
    <border>
      <left/>
      <right style="thin">
        <color theme="0"/>
      </right>
      <top style="thin">
        <color rgb="FFFF5A0F"/>
      </top>
      <bottom style="thin">
        <color rgb="FFFF5A0F"/>
      </bottom>
      <diagonal/>
    </border>
    <border>
      <left/>
      <right style="thin">
        <color rgb="FFFF5A0F"/>
      </right>
      <top/>
      <bottom style="thin">
        <color rgb="FFFF5A0F"/>
      </bottom>
      <diagonal/>
    </border>
    <border>
      <left style="thin">
        <color rgb="FFFF5A0F"/>
      </left>
      <right style="thin">
        <color rgb="FFFF5A0F"/>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FF5A0F"/>
      </left>
      <right style="thin">
        <color rgb="FFFF5A0F"/>
      </right>
      <top style="thin">
        <color rgb="FFFF5A0F"/>
      </top>
      <bottom style="thin">
        <color rgb="FFFF5A0F"/>
      </bottom>
      <diagonal/>
    </border>
    <border>
      <left/>
      <right/>
      <top/>
      <bottom style="medium">
        <color rgb="FFFF5A0F"/>
      </bottom>
      <diagonal/>
    </border>
    <border>
      <left style="thin">
        <color rgb="FFFF5A0F"/>
      </left>
      <right/>
      <top/>
      <bottom style="thin">
        <color rgb="FFFF5A0F"/>
      </bottom>
      <diagonal/>
    </border>
    <border>
      <left/>
      <right style="thin">
        <color rgb="FFFF5A0F"/>
      </right>
      <top style="thin">
        <color rgb="FFFF5A0F"/>
      </top>
      <bottom/>
      <diagonal/>
    </border>
    <border>
      <left/>
      <right style="thin">
        <color theme="0"/>
      </right>
      <top style="thin">
        <color rgb="FFFF5A0F"/>
      </top>
      <bottom/>
      <diagonal/>
    </border>
    <border>
      <left style="thin">
        <color theme="0"/>
      </left>
      <right style="thin">
        <color theme="0"/>
      </right>
      <top style="thin">
        <color rgb="FFFF5A0F"/>
      </top>
      <bottom style="thin">
        <color rgb="FFFF5A0F"/>
      </bottom>
      <diagonal/>
    </border>
    <border>
      <left style="thin">
        <color theme="0"/>
      </left>
      <right/>
      <top style="thin">
        <color rgb="FFFF5A0F"/>
      </top>
      <bottom style="thin">
        <color rgb="FFFF5A0F"/>
      </bottom>
      <diagonal/>
    </border>
    <border>
      <left/>
      <right style="thin">
        <color rgb="FFFF5A0F"/>
      </right>
      <top style="thin">
        <color theme="0"/>
      </top>
      <bottom style="thin">
        <color rgb="FFFF5A0F"/>
      </bottom>
      <diagonal/>
    </border>
    <border>
      <left/>
      <right style="thin">
        <color rgb="FFFF5A0F"/>
      </right>
      <top/>
      <bottom style="thin">
        <color theme="0"/>
      </bottom>
      <diagonal/>
    </border>
    <border>
      <left/>
      <right/>
      <top style="thin">
        <color theme="0"/>
      </top>
      <bottom style="thin">
        <color rgb="FFFF5A0F"/>
      </bottom>
      <diagonal/>
    </border>
    <border>
      <left/>
      <right/>
      <top style="thin">
        <color rgb="FFFF5A0F"/>
      </top>
      <bottom style="thin">
        <color theme="0"/>
      </bottom>
      <diagonal/>
    </border>
    <border>
      <left style="thin">
        <color rgb="FFFF5A0F"/>
      </left>
      <right/>
      <top style="thin">
        <color theme="0"/>
      </top>
      <bottom style="thin">
        <color rgb="FFFF5A0F"/>
      </bottom>
      <diagonal/>
    </border>
    <border>
      <left/>
      <right style="thin">
        <color rgb="FFFF5A0F"/>
      </right>
      <top style="thin">
        <color theme="0"/>
      </top>
      <bottom style="thin">
        <color theme="0"/>
      </bottom>
      <diagonal/>
    </border>
    <border>
      <left/>
      <right style="thin">
        <color rgb="FFFF5A0F"/>
      </right>
      <top style="thin">
        <color rgb="FFFF5A0F"/>
      </top>
      <bottom style="thin">
        <color theme="0"/>
      </bottom>
      <diagonal/>
    </border>
    <border>
      <left style="thin">
        <color rgb="FFFF5A0F"/>
      </left>
      <right/>
      <top style="thin">
        <color rgb="FFFF5A0F"/>
      </top>
      <bottom style="thin">
        <color theme="0"/>
      </bottom>
      <diagonal/>
    </border>
    <border>
      <left style="thin">
        <color theme="0"/>
      </left>
      <right/>
      <top/>
      <bottom style="thin">
        <color rgb="FFFF5A0F"/>
      </bottom>
      <diagonal/>
    </border>
    <border>
      <left style="thin">
        <color theme="0"/>
      </left>
      <right style="thin">
        <color theme="0"/>
      </right>
      <top/>
      <bottom style="thin">
        <color rgb="FFFF5A0F"/>
      </bottom>
      <diagonal/>
    </border>
    <border>
      <left style="thin">
        <color theme="0"/>
      </left>
      <right style="thin">
        <color theme="0"/>
      </right>
      <top style="thin">
        <color rgb="FFFF5A0F"/>
      </top>
      <bottom/>
      <diagonal/>
    </border>
    <border>
      <left style="thin">
        <color theme="0"/>
      </left>
      <right style="thin">
        <color theme="0"/>
      </right>
      <top/>
      <bottom/>
      <diagonal/>
    </border>
    <border>
      <left style="thin">
        <color rgb="FFFF5A0F"/>
      </left>
      <right/>
      <top/>
      <bottom style="thin">
        <color theme="0"/>
      </bottom>
      <diagonal/>
    </border>
    <border>
      <left style="thin">
        <color theme="0"/>
      </left>
      <right style="thin">
        <color rgb="FFFF5A0F"/>
      </right>
      <top style="thin">
        <color rgb="FFFF5A0F"/>
      </top>
      <bottom/>
      <diagonal/>
    </border>
    <border>
      <left style="thin">
        <color rgb="FFFF5A0F"/>
      </left>
      <right/>
      <top style="thin">
        <color rgb="FFFF5A0F"/>
      </top>
      <bottom/>
      <diagonal/>
    </border>
    <border>
      <left style="thin">
        <color theme="0"/>
      </left>
      <right style="thin">
        <color rgb="FFFF5A0F"/>
      </right>
      <top style="thin">
        <color rgb="FFFF5A0F"/>
      </top>
      <bottom style="thin">
        <color rgb="FFFF5A0F"/>
      </bottom>
      <diagonal/>
    </border>
    <border>
      <left style="thin">
        <color theme="0"/>
      </left>
      <right style="thin">
        <color rgb="FFFF5A0F"/>
      </right>
      <top/>
      <bottom/>
      <diagonal/>
    </border>
    <border>
      <left style="thin">
        <color theme="0"/>
      </left>
      <right style="thin">
        <color rgb="FFFF5A0F"/>
      </right>
      <top/>
      <bottom style="thin">
        <color rgb="FFFF5A0F"/>
      </bottom>
      <diagonal/>
    </border>
    <border>
      <left style="thin">
        <color rgb="FFFF5A0F"/>
      </left>
      <right style="thin">
        <color theme="0"/>
      </right>
      <top style="thin">
        <color rgb="FFFF5A0F"/>
      </top>
      <bottom style="thin">
        <color rgb="FFFF5A0F"/>
      </bottom>
      <diagonal/>
    </border>
    <border>
      <left style="thin">
        <color rgb="FFFF5A0F"/>
      </left>
      <right/>
      <top/>
      <bottom/>
      <diagonal/>
    </border>
    <border>
      <left style="thin">
        <color rgb="FFFF5A0F"/>
      </left>
      <right style="thin">
        <color theme="0"/>
      </right>
      <top/>
      <bottom/>
      <diagonal/>
    </border>
    <border>
      <left/>
      <right style="thin">
        <color indexed="55"/>
      </right>
      <top style="thin">
        <color theme="0" tint="-0.499984740745262"/>
      </top>
      <bottom style="thin">
        <color theme="0" tint="-0.499984740745262"/>
      </bottom>
      <diagonal/>
    </border>
    <border>
      <left/>
      <right/>
      <top/>
      <bottom style="thin">
        <color indexed="22"/>
      </bottom>
      <diagonal/>
    </border>
  </borders>
  <cellStyleXfs count="21">
    <xf numFmtId="0" fontId="0" fillId="0" borderId="0"/>
    <xf numFmtId="0" fontId="15" fillId="2" borderId="0" applyNumberFormat="0" applyBorder="0" applyAlignment="0" applyProtection="0"/>
    <xf numFmtId="0" fontId="1" fillId="0" borderId="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19" fillId="0" borderId="0"/>
    <xf numFmtId="0" fontId="3" fillId="0" borderId="0"/>
    <xf numFmtId="0" fontId="20"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1" fontId="33" fillId="0" borderId="0" applyFont="0" applyFill="0" applyBorder="0" applyAlignment="0" applyProtection="0"/>
  </cellStyleXfs>
  <cellXfs count="990">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4"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174" fontId="7" fillId="5" borderId="0" xfId="0" applyNumberFormat="1" applyFont="1" applyFill="1" applyAlignment="1">
      <alignment vertical="center"/>
    </xf>
    <xf numFmtId="167" fontId="7" fillId="5" borderId="0" xfId="16" applyNumberFormat="1" applyFont="1" applyFill="1" applyBorder="1" applyAlignment="1">
      <alignment vertical="center"/>
    </xf>
    <xf numFmtId="174" fontId="9" fillId="0" borderId="0" xfId="12" applyNumberFormat="1" applyFont="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6" fontId="0" fillId="6" borderId="0" xfId="3" applyFont="1" applyFill="1"/>
    <xf numFmtId="176" fontId="6" fillId="0" borderId="0" xfId="0" applyNumberFormat="1" applyFont="1" applyAlignment="1">
      <alignment vertical="center"/>
    </xf>
    <xf numFmtId="171" fontId="6" fillId="0" borderId="0" xfId="0" applyNumberFormat="1" applyFont="1" applyAlignment="1">
      <alignment vertical="center"/>
    </xf>
    <xf numFmtId="0" fontId="14" fillId="0" borderId="0" xfId="0" applyFont="1"/>
    <xf numFmtId="0" fontId="16" fillId="0" borderId="0" xfId="0" applyFont="1" applyAlignment="1">
      <alignment vertical="center"/>
    </xf>
    <xf numFmtId="176" fontId="1" fillId="0" borderId="0" xfId="0" applyNumberFormat="1" applyFont="1" applyAlignment="1">
      <alignment vertical="center"/>
    </xf>
    <xf numFmtId="173" fontId="1" fillId="0" borderId="0" xfId="16" applyNumberFormat="1" applyFont="1" applyFill="1" applyBorder="1" applyAlignment="1">
      <alignment vertical="center"/>
    </xf>
    <xf numFmtId="0" fontId="1" fillId="0" borderId="0" xfId="0" applyFont="1" applyAlignment="1">
      <alignment horizontal="left" vertical="center" wrapText="1" indent="2"/>
    </xf>
    <xf numFmtId="0" fontId="1" fillId="7" borderId="0" xfId="10" applyFill="1"/>
    <xf numFmtId="0" fontId="10" fillId="7" borderId="0" xfId="10" applyFont="1" applyFill="1"/>
    <xf numFmtId="176" fontId="1" fillId="7" borderId="0" xfId="0" applyNumberFormat="1" applyFont="1" applyFill="1" applyAlignment="1">
      <alignment vertical="center"/>
    </xf>
    <xf numFmtId="173" fontId="10" fillId="0" borderId="0" xfId="16" applyNumberFormat="1" applyFont="1" applyFill="1" applyBorder="1" applyAlignment="1">
      <alignment vertical="center"/>
    </xf>
    <xf numFmtId="0" fontId="1" fillId="7" borderId="0" xfId="0" applyFont="1" applyFill="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171" fontId="1" fillId="0" borderId="0" xfId="14" applyNumberFormat="1" applyFont="1" applyFill="1" applyBorder="1" applyAlignment="1">
      <alignment vertical="center"/>
    </xf>
    <xf numFmtId="0" fontId="10" fillId="7" borderId="0" xfId="14" applyFont="1" applyFill="1" applyBorder="1" applyAlignment="1">
      <alignment horizontal="left" vertical="center"/>
    </xf>
    <xf numFmtId="171" fontId="10" fillId="7"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Alignment="1">
      <alignment vertical="center"/>
    </xf>
    <xf numFmtId="0" fontId="1" fillId="0" borderId="0" xfId="14" applyFont="1" applyBorder="1" applyAlignment="1">
      <alignment vertical="center"/>
    </xf>
    <xf numFmtId="171" fontId="1" fillId="0" borderId="0" xfId="0" applyNumberFormat="1" applyFont="1" applyAlignment="1">
      <alignment vertical="center"/>
    </xf>
    <xf numFmtId="0" fontId="1" fillId="7" borderId="0" xfId="10" applyFill="1" applyAlignment="1">
      <alignment vertical="center"/>
    </xf>
    <xf numFmtId="0" fontId="10" fillId="7" borderId="0" xfId="10" applyFont="1" applyFill="1" applyAlignment="1">
      <alignment horizontal="center" vertical="center"/>
    </xf>
    <xf numFmtId="0" fontId="18" fillId="7" borderId="0" xfId="10" applyFont="1" applyFill="1" applyAlignment="1">
      <alignment vertical="center"/>
    </xf>
    <xf numFmtId="0" fontId="18" fillId="0" borderId="0" xfId="10" applyFont="1" applyAlignment="1">
      <alignment vertical="center"/>
    </xf>
    <xf numFmtId="0" fontId="10" fillId="7" borderId="0" xfId="10" applyFont="1" applyFill="1" applyAlignment="1">
      <alignment vertical="center"/>
    </xf>
    <xf numFmtId="0" fontId="16" fillId="7" borderId="0" xfId="10" applyFont="1" applyFill="1" applyAlignment="1">
      <alignment vertical="center"/>
    </xf>
    <xf numFmtId="0" fontId="0" fillId="0" borderId="0" xfId="0" applyAlignment="1">
      <alignment vertical="center"/>
    </xf>
    <xf numFmtId="0" fontId="0" fillId="7" borderId="0" xfId="0" applyFill="1" applyAlignment="1">
      <alignment vertical="center"/>
    </xf>
    <xf numFmtId="171" fontId="1" fillId="0" borderId="0" xfId="14" applyNumberFormat="1" applyFont="1" applyFill="1" applyBorder="1" applyAlignment="1">
      <alignment horizontal="right" vertical="center"/>
    </xf>
    <xf numFmtId="0" fontId="23" fillId="0" borderId="39" xfId="10" applyFont="1" applyBorder="1"/>
    <xf numFmtId="0" fontId="10" fillId="7" borderId="0" xfId="0" applyFont="1" applyFill="1"/>
    <xf numFmtId="0" fontId="1" fillId="7" borderId="0" xfId="10" applyFill="1" applyAlignment="1">
      <alignment horizontal="center"/>
    </xf>
    <xf numFmtId="179" fontId="26" fillId="7" borderId="0" xfId="0" applyNumberFormat="1" applyFont="1" applyFill="1" applyAlignment="1" applyProtection="1">
      <alignment vertical="center"/>
      <protection locked="0"/>
    </xf>
    <xf numFmtId="183" fontId="26" fillId="7" borderId="0" xfId="0" applyNumberFormat="1" applyFont="1" applyFill="1" applyAlignment="1" applyProtection="1">
      <alignment vertical="center"/>
      <protection locked="0"/>
    </xf>
    <xf numFmtId="9" fontId="1" fillId="7" borderId="0" xfId="16" applyFont="1" applyFill="1"/>
    <xf numFmtId="0" fontId="1" fillId="7" borderId="0" xfId="0" applyFont="1" applyFill="1"/>
    <xf numFmtId="0" fontId="16" fillId="7"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168" fontId="7" fillId="0" borderId="0" xfId="0" applyNumberFormat="1" applyFont="1" applyAlignment="1">
      <alignment vertical="center"/>
    </xf>
    <xf numFmtId="167" fontId="1" fillId="0" borderId="0" xfId="16" applyNumberFormat="1" applyFont="1" applyAlignment="1">
      <alignment vertical="center"/>
    </xf>
    <xf numFmtId="0" fontId="6" fillId="0" borderId="0" xfId="0" applyFont="1" applyAlignment="1">
      <alignment horizontal="left" vertical="center" wrapText="1"/>
    </xf>
    <xf numFmtId="0" fontId="6" fillId="0" borderId="12" xfId="0" applyFont="1" applyBorder="1" applyAlignment="1">
      <alignment horizontal="left" vertical="center"/>
    </xf>
    <xf numFmtId="179" fontId="27" fillId="7" borderId="0" xfId="0" applyNumberFormat="1" applyFont="1" applyFill="1" applyAlignment="1" applyProtection="1">
      <alignment vertical="center"/>
      <protection locked="0"/>
    </xf>
    <xf numFmtId="0" fontId="23" fillId="7" borderId="0" xfId="0" applyFont="1" applyFill="1" applyAlignment="1">
      <alignment vertical="center"/>
    </xf>
    <xf numFmtId="167" fontId="23" fillId="7" borderId="0" xfId="16" applyNumberFormat="1" applyFont="1" applyFill="1" applyAlignment="1">
      <alignment vertical="center"/>
    </xf>
    <xf numFmtId="0" fontId="23" fillId="0" borderId="0" xfId="0" applyFont="1" applyAlignment="1">
      <alignment vertical="center"/>
    </xf>
    <xf numFmtId="167" fontId="23" fillId="7" borderId="0" xfId="0" applyNumberFormat="1" applyFont="1" applyFill="1" applyAlignment="1">
      <alignment horizontal="right" vertical="center"/>
    </xf>
    <xf numFmtId="0" fontId="24" fillId="7" borderId="0" xfId="0" applyFont="1" applyFill="1" applyAlignment="1">
      <alignment vertical="center"/>
    </xf>
    <xf numFmtId="0" fontId="24" fillId="7" borderId="0" xfId="0" applyFont="1" applyFill="1" applyAlignment="1">
      <alignment horizontal="center" vertical="center"/>
    </xf>
    <xf numFmtId="0" fontId="23" fillId="7" borderId="0" xfId="0" applyFont="1" applyFill="1" applyAlignment="1">
      <alignment horizontal="center" vertical="center"/>
    </xf>
    <xf numFmtId="0" fontId="23" fillId="0" borderId="0" xfId="10" applyFont="1" applyAlignment="1">
      <alignment vertical="center"/>
    </xf>
    <xf numFmtId="182" fontId="23" fillId="0" borderId="0" xfId="3" applyNumberFormat="1" applyFont="1" applyFill="1" applyBorder="1" applyAlignment="1">
      <alignment vertical="center"/>
    </xf>
    <xf numFmtId="0" fontId="23" fillId="7" borderId="0" xfId="10" applyFont="1" applyFill="1" applyAlignment="1">
      <alignment vertical="center"/>
    </xf>
    <xf numFmtId="0" fontId="23" fillId="7" borderId="0" xfId="14" applyFont="1" applyFill="1" applyBorder="1" applyAlignment="1">
      <alignment vertical="center"/>
    </xf>
    <xf numFmtId="174" fontId="23" fillId="7" borderId="0" xfId="0" applyNumberFormat="1" applyFont="1" applyFill="1" applyAlignment="1">
      <alignment vertical="center"/>
    </xf>
    <xf numFmtId="174" fontId="23" fillId="5" borderId="0" xfId="0" applyNumberFormat="1" applyFont="1" applyFill="1" applyAlignment="1">
      <alignment vertical="center"/>
    </xf>
    <xf numFmtId="167" fontId="23" fillId="5" borderId="0" xfId="16" applyNumberFormat="1" applyFont="1" applyFill="1" applyBorder="1" applyAlignment="1">
      <alignment vertical="center"/>
    </xf>
    <xf numFmtId="167" fontId="23" fillId="7" borderId="0" xfId="16" applyNumberFormat="1" applyFont="1" applyFill="1" applyBorder="1" applyAlignment="1">
      <alignment vertical="center"/>
    </xf>
    <xf numFmtId="176" fontId="23" fillId="7" borderId="0" xfId="0" applyNumberFormat="1" applyFont="1" applyFill="1" applyAlignment="1">
      <alignment vertical="center"/>
    </xf>
    <xf numFmtId="0" fontId="23" fillId="7" borderId="0" xfId="12" applyFont="1" applyFill="1" applyAlignment="1">
      <alignment vertical="center"/>
    </xf>
    <xf numFmtId="0" fontId="23" fillId="7" borderId="0" xfId="12" applyFont="1" applyFill="1" applyAlignment="1">
      <alignment horizontal="center" vertical="center"/>
    </xf>
    <xf numFmtId="164" fontId="23" fillId="7" borderId="0" xfId="7" applyFont="1" applyFill="1" applyAlignment="1">
      <alignment vertical="center"/>
    </xf>
    <xf numFmtId="10" fontId="23" fillId="7" borderId="0" xfId="16" applyNumberFormat="1" applyFont="1" applyFill="1" applyAlignment="1">
      <alignment vertical="center"/>
    </xf>
    <xf numFmtId="0" fontId="23" fillId="0" borderId="0" xfId="12" applyFont="1" applyAlignment="1">
      <alignment vertical="center"/>
    </xf>
    <xf numFmtId="164" fontId="23" fillId="0" borderId="0" xfId="7" applyFont="1" applyAlignment="1">
      <alignment vertical="center"/>
    </xf>
    <xf numFmtId="176" fontId="23" fillId="7" borderId="0" xfId="12" applyNumberFormat="1" applyFont="1" applyFill="1" applyAlignment="1">
      <alignment vertical="center"/>
    </xf>
    <xf numFmtId="174" fontId="23" fillId="0" borderId="0" xfId="12" applyNumberFormat="1" applyFont="1" applyAlignment="1">
      <alignment vertical="center"/>
    </xf>
    <xf numFmtId="0" fontId="23" fillId="0" borderId="0" xfId="12" quotePrefix="1" applyFont="1" applyAlignment="1">
      <alignment horizontal="left" vertical="center"/>
    </xf>
    <xf numFmtId="167" fontId="23" fillId="0" borderId="0" xfId="16" applyNumberFormat="1" applyFont="1" applyBorder="1" applyAlignment="1">
      <alignment vertical="center"/>
    </xf>
    <xf numFmtId="10" fontId="23" fillId="0" borderId="0" xfId="16" applyNumberFormat="1" applyFont="1" applyBorder="1" applyAlignment="1">
      <alignment vertical="center"/>
    </xf>
    <xf numFmtId="169" fontId="23" fillId="0" borderId="0" xfId="12" applyNumberFormat="1" applyFont="1" applyAlignment="1">
      <alignment vertical="center"/>
    </xf>
    <xf numFmtId="175" fontId="23" fillId="0" borderId="0" xfId="12" quotePrefix="1" applyNumberFormat="1" applyFont="1" applyAlignment="1">
      <alignment horizontal="left" vertical="center"/>
    </xf>
    <xf numFmtId="0" fontId="24" fillId="7" borderId="0" xfId="12" applyFont="1" applyFill="1" applyAlignment="1">
      <alignment vertical="center"/>
    </xf>
    <xf numFmtId="176" fontId="24" fillId="7" borderId="0" xfId="0" applyNumberFormat="1" applyFont="1" applyFill="1" applyAlignment="1">
      <alignment vertical="center"/>
    </xf>
    <xf numFmtId="167" fontId="24" fillId="7" borderId="0" xfId="16" applyNumberFormat="1" applyFont="1" applyFill="1" applyAlignment="1">
      <alignment vertical="center"/>
    </xf>
    <xf numFmtId="164" fontId="24" fillId="7" borderId="0" xfId="7" applyFont="1" applyFill="1" applyAlignment="1">
      <alignment vertical="center"/>
    </xf>
    <xf numFmtId="0" fontId="24" fillId="7" borderId="0" xfId="0" applyFont="1" applyFill="1" applyAlignment="1">
      <alignment vertical="center" wrapText="1"/>
    </xf>
    <xf numFmtId="182" fontId="23" fillId="7" borderId="0" xfId="3" applyNumberFormat="1" applyFont="1" applyFill="1" applyAlignment="1">
      <alignment vertical="center"/>
    </xf>
    <xf numFmtId="3" fontId="23" fillId="7" borderId="0" xfId="11" applyNumberFormat="1" applyFont="1" applyFill="1" applyAlignment="1">
      <alignment vertical="center"/>
    </xf>
    <xf numFmtId="3" fontId="28" fillId="0" borderId="0" xfId="11" applyNumberFormat="1" applyFont="1" applyAlignment="1">
      <alignment vertical="center"/>
    </xf>
    <xf numFmtId="3" fontId="28" fillId="7" borderId="0" xfId="11" applyNumberFormat="1" applyFont="1" applyFill="1" applyAlignment="1">
      <alignment vertical="center"/>
    </xf>
    <xf numFmtId="0" fontId="1" fillId="7" borderId="0" xfId="12" applyFont="1" applyFill="1" applyAlignment="1">
      <alignment vertical="center"/>
    </xf>
    <xf numFmtId="17" fontId="24" fillId="7" borderId="0" xfId="0" applyNumberFormat="1" applyFont="1" applyFill="1" applyAlignment="1">
      <alignment vertical="center"/>
    </xf>
    <xf numFmtId="0" fontId="1" fillId="7" borderId="0" xfId="0" applyFont="1" applyFill="1" applyAlignment="1">
      <alignment horizontal="left" vertical="center"/>
    </xf>
    <xf numFmtId="0" fontId="1" fillId="0" borderId="0" xfId="12" applyFont="1" applyAlignment="1">
      <alignment vertical="center"/>
    </xf>
    <xf numFmtId="176" fontId="1" fillId="0" borderId="0" xfId="12" applyNumberFormat="1" applyFont="1" applyAlignment="1">
      <alignment vertical="center"/>
    </xf>
    <xf numFmtId="0" fontId="24" fillId="0" borderId="0" xfId="0" applyFont="1" applyAlignment="1">
      <alignment vertical="center"/>
    </xf>
    <xf numFmtId="0" fontId="23" fillId="7" borderId="0" xfId="9" applyFont="1" applyFill="1" applyAlignment="1">
      <alignment horizontal="left" vertical="center"/>
    </xf>
    <xf numFmtId="0" fontId="24" fillId="7" borderId="0" xfId="9" applyFont="1" applyFill="1" applyAlignment="1">
      <alignment horizontal="left" vertical="center"/>
    </xf>
    <xf numFmtId="0" fontId="23" fillId="7" borderId="0" xfId="9" applyFont="1" applyFill="1" applyAlignment="1">
      <alignment vertical="center"/>
    </xf>
    <xf numFmtId="0" fontId="29" fillId="0" borderId="0" xfId="0" applyFont="1" applyAlignment="1">
      <alignment vertical="center"/>
    </xf>
    <xf numFmtId="0" fontId="30" fillId="0" borderId="0" xfId="0" applyFont="1" applyAlignment="1">
      <alignment vertical="center"/>
    </xf>
    <xf numFmtId="0" fontId="7" fillId="7" borderId="0" xfId="0" applyFont="1" applyFill="1" applyAlignment="1">
      <alignment vertical="center"/>
    </xf>
    <xf numFmtId="0" fontId="1" fillId="7" borderId="0" xfId="0" applyFont="1" applyFill="1" applyAlignment="1">
      <alignment horizontal="left" vertical="center" wrapText="1"/>
    </xf>
    <xf numFmtId="0" fontId="10" fillId="0" borderId="0" xfId="10" applyFont="1" applyAlignment="1">
      <alignment vertical="center"/>
    </xf>
    <xf numFmtId="0" fontId="31" fillId="7" borderId="0" xfId="10" applyFont="1" applyFill="1" applyAlignment="1">
      <alignment vertical="center"/>
    </xf>
    <xf numFmtId="0" fontId="10" fillId="7" borderId="0" xfId="0" applyFont="1" applyFill="1" applyAlignment="1">
      <alignment vertical="center"/>
    </xf>
    <xf numFmtId="0" fontId="21" fillId="0" borderId="0" xfId="10" applyFont="1" applyAlignment="1">
      <alignment vertical="center"/>
    </xf>
    <xf numFmtId="0" fontId="1" fillId="0" borderId="0" xfId="10" applyAlignment="1">
      <alignment vertical="center"/>
    </xf>
    <xf numFmtId="0" fontId="0" fillId="7" borderId="0" xfId="0" applyFill="1" applyAlignment="1">
      <alignment horizontal="center" vertical="center"/>
    </xf>
    <xf numFmtId="0" fontId="10" fillId="7" borderId="0" xfId="0" applyFont="1" applyFill="1" applyAlignment="1">
      <alignment horizontal="center" vertical="center"/>
    </xf>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0" fontId="24" fillId="0" borderId="0" xfId="0" applyFont="1" applyAlignment="1">
      <alignment horizontal="center" vertical="center"/>
    </xf>
    <xf numFmtId="0" fontId="1" fillId="0" borderId="0" xfId="10" applyAlignment="1">
      <alignment horizontal="center" vertical="center"/>
    </xf>
    <xf numFmtId="166" fontId="1" fillId="0" borderId="0" xfId="3" applyFont="1" applyFill="1" applyAlignment="1">
      <alignment horizontal="right" vertical="center"/>
    </xf>
    <xf numFmtId="166" fontId="1" fillId="0" borderId="0" xfId="3" applyFont="1" applyFill="1" applyAlignment="1">
      <alignment vertical="center"/>
    </xf>
    <xf numFmtId="187" fontId="26" fillId="0" borderId="0" xfId="0" applyNumberFormat="1" applyFont="1" applyAlignment="1" applyProtection="1">
      <alignment vertical="center"/>
      <protection locked="0"/>
    </xf>
    <xf numFmtId="167" fontId="1" fillId="0" borderId="0" xfId="16" applyNumberFormat="1" applyFont="1" applyFill="1" applyAlignment="1">
      <alignment vertical="center"/>
    </xf>
    <xf numFmtId="167" fontId="1" fillId="0" borderId="0" xfId="16" applyNumberFormat="1" applyFont="1" applyFill="1" applyAlignment="1">
      <alignment horizontal="right" vertical="center"/>
    </xf>
    <xf numFmtId="171" fontId="1" fillId="5" borderId="0" xfId="0" applyNumberFormat="1" applyFont="1" applyFill="1" applyAlignment="1">
      <alignment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0" fontId="1" fillId="5" borderId="0" xfId="0" applyFont="1" applyFill="1"/>
    <xf numFmtId="171" fontId="1" fillId="5" borderId="0" xfId="0" applyNumberFormat="1" applyFont="1" applyFill="1"/>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0" fontId="10" fillId="0" borderId="0" xfId="0" applyFont="1" applyAlignment="1">
      <alignment vertical="center"/>
    </xf>
    <xf numFmtId="0" fontId="1" fillId="5" borderId="0" xfId="0" applyFont="1" applyFill="1" applyAlignment="1">
      <alignment vertical="center"/>
    </xf>
    <xf numFmtId="166"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171" fontId="1" fillId="5" borderId="27" xfId="0" applyNumberFormat="1" applyFont="1" applyFill="1" applyBorder="1" applyAlignment="1">
      <alignment vertical="center" wrapText="1"/>
    </xf>
    <xf numFmtId="171" fontId="10" fillId="5" borderId="27" xfId="0" applyNumberFormat="1" applyFont="1" applyFill="1" applyBorder="1" applyAlignment="1">
      <alignment vertical="center" wrapText="1"/>
    </xf>
    <xf numFmtId="171" fontId="1" fillId="7" borderId="27"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1" fontId="1" fillId="5" borderId="27" xfId="0" applyNumberFormat="1" applyFont="1" applyFill="1" applyBorder="1" applyAlignment="1">
      <alignment horizontal="left" vertical="center" wrapText="1"/>
    </xf>
    <xf numFmtId="0" fontId="10" fillId="5" borderId="30" xfId="0" applyFont="1" applyFill="1" applyBorder="1" applyAlignment="1">
      <alignment vertical="center" wrapText="1"/>
    </xf>
    <xf numFmtId="0" fontId="1" fillId="7" borderId="27" xfId="0" applyFont="1" applyFill="1" applyBorder="1" applyAlignment="1">
      <alignment vertical="center" wrapText="1"/>
    </xf>
    <xf numFmtId="165" fontId="1" fillId="5" borderId="0" xfId="4" applyFont="1" applyFill="1" applyAlignment="1">
      <alignment vertical="center"/>
    </xf>
    <xf numFmtId="165" fontId="1" fillId="5" borderId="0" xfId="4" applyFont="1" applyFill="1"/>
    <xf numFmtId="0" fontId="1" fillId="5" borderId="42" xfId="0" applyFont="1" applyFill="1" applyBorder="1" applyAlignment="1">
      <alignment vertical="center"/>
    </xf>
    <xf numFmtId="186" fontId="1" fillId="7" borderId="42" xfId="0" applyNumberFormat="1" applyFont="1" applyFill="1" applyBorder="1" applyAlignment="1">
      <alignment vertical="center"/>
    </xf>
    <xf numFmtId="171" fontId="1" fillId="5" borderId="42" xfId="0" applyNumberFormat="1" applyFont="1" applyFill="1" applyBorder="1" applyAlignment="1">
      <alignment vertical="center"/>
    </xf>
    <xf numFmtId="0" fontId="1" fillId="7" borderId="42" xfId="0" applyFont="1" applyFill="1" applyBorder="1" applyAlignment="1">
      <alignment vertical="center"/>
    </xf>
    <xf numFmtId="173" fontId="1" fillId="7" borderId="0" xfId="16" applyNumberFormat="1" applyFont="1" applyFill="1" applyBorder="1" applyAlignment="1">
      <alignment horizontal="right" vertical="center"/>
    </xf>
    <xf numFmtId="173" fontId="10" fillId="7" borderId="0" xfId="16" applyNumberFormat="1" applyFont="1" applyFill="1" applyBorder="1" applyAlignment="1">
      <alignment horizontal="right" vertical="center"/>
    </xf>
    <xf numFmtId="167" fontId="1" fillId="7" borderId="0" xfId="16" applyNumberFormat="1" applyFont="1" applyFill="1" applyBorder="1" applyAlignment="1">
      <alignment vertical="center"/>
    </xf>
    <xf numFmtId="171" fontId="10" fillId="7" borderId="0" xfId="0" applyNumberFormat="1" applyFont="1" applyFill="1" applyAlignment="1">
      <alignment vertical="center"/>
    </xf>
    <xf numFmtId="173" fontId="21" fillId="7" borderId="0" xfId="16" applyNumberFormat="1" applyFont="1" applyFill="1" applyBorder="1" applyAlignment="1">
      <alignment horizontal="right" vertical="center"/>
    </xf>
    <xf numFmtId="171" fontId="6" fillId="7" borderId="0" xfId="0" applyNumberFormat="1" applyFont="1" applyFill="1" applyAlignment="1">
      <alignment vertical="center"/>
    </xf>
    <xf numFmtId="38" fontId="7" fillId="7" borderId="0" xfId="0" applyNumberFormat="1" applyFont="1" applyFill="1" applyAlignment="1">
      <alignment vertical="center"/>
    </xf>
    <xf numFmtId="176" fontId="1" fillId="7" borderId="0" xfId="0" applyNumberFormat="1" applyFont="1" applyFill="1" applyAlignment="1">
      <alignment horizontal="right" vertical="center"/>
    </xf>
    <xf numFmtId="0" fontId="23" fillId="7" borderId="0" xfId="0" applyFont="1" applyFill="1" applyAlignment="1">
      <alignment horizontal="right" vertical="center"/>
    </xf>
    <xf numFmtId="188" fontId="1" fillId="7" borderId="0" xfId="0" applyNumberFormat="1" applyFont="1" applyFill="1" applyAlignment="1">
      <alignment horizontal="right" vertical="center"/>
    </xf>
    <xf numFmtId="167" fontId="1" fillId="7" borderId="0" xfId="16" applyNumberFormat="1" applyFont="1" applyFill="1" applyBorder="1" applyAlignment="1">
      <alignment horizontal="right" vertical="center"/>
    </xf>
    <xf numFmtId="173" fontId="24" fillId="0" borderId="0" xfId="16" applyNumberFormat="1" applyFont="1" applyFill="1" applyBorder="1" applyAlignment="1">
      <alignment horizontal="right" vertical="center"/>
    </xf>
    <xf numFmtId="0" fontId="23" fillId="0" borderId="39" xfId="9" applyFont="1" applyBorder="1"/>
    <xf numFmtId="0" fontId="1" fillId="7" borderId="0" xfId="0" applyFont="1" applyFill="1" applyAlignment="1">
      <alignment horizontal="center" vertical="center"/>
    </xf>
    <xf numFmtId="0" fontId="1" fillId="0" borderId="0" xfId="12" applyFont="1" applyAlignment="1">
      <alignment vertical="center" wrapText="1"/>
    </xf>
    <xf numFmtId="173" fontId="1" fillId="0" borderId="0" xfId="16" applyNumberFormat="1" applyFont="1" applyFill="1" applyBorder="1" applyAlignment="1">
      <alignment horizontal="right" vertical="center"/>
    </xf>
    <xf numFmtId="0" fontId="10" fillId="0" borderId="0" xfId="9" applyFont="1"/>
    <xf numFmtId="167" fontId="24" fillId="7" borderId="0" xfId="16" applyNumberFormat="1" applyFont="1" applyFill="1" applyBorder="1" applyAlignment="1">
      <alignment vertical="center"/>
    </xf>
    <xf numFmtId="0" fontId="34" fillId="7" borderId="0" xfId="0" applyFont="1" applyFill="1" applyAlignment="1">
      <alignment vertical="center"/>
    </xf>
    <xf numFmtId="0" fontId="34" fillId="0" borderId="0" xfId="0" applyFont="1" applyAlignment="1">
      <alignment vertical="center"/>
    </xf>
    <xf numFmtId="176" fontId="24" fillId="0" borderId="0" xfId="0" applyNumberFormat="1" applyFont="1" applyAlignment="1">
      <alignment horizontal="right" vertical="center"/>
    </xf>
    <xf numFmtId="176" fontId="1" fillId="0" borderId="0" xfId="0" applyNumberFormat="1" applyFont="1" applyAlignment="1">
      <alignment horizontal="right" vertical="center"/>
    </xf>
    <xf numFmtId="176" fontId="1" fillId="7" borderId="0" xfId="10" applyNumberFormat="1" applyFill="1" applyAlignment="1">
      <alignment horizontal="right" vertical="center"/>
    </xf>
    <xf numFmtId="0" fontId="16" fillId="0" borderId="0" xfId="0" applyFont="1" applyAlignment="1">
      <alignment horizontal="right" vertical="center"/>
    </xf>
    <xf numFmtId="176" fontId="10" fillId="0" borderId="0" xfId="0" applyNumberFormat="1" applyFont="1" applyAlignment="1">
      <alignment horizontal="right" vertical="center"/>
    </xf>
    <xf numFmtId="178" fontId="10" fillId="0" borderId="0" xfId="0" applyNumberFormat="1" applyFont="1" applyAlignment="1">
      <alignment horizontal="right" vertical="center"/>
    </xf>
    <xf numFmtId="178" fontId="1" fillId="7" borderId="0" xfId="10" applyNumberFormat="1" applyFill="1" applyAlignment="1">
      <alignment horizontal="right" vertical="center"/>
    </xf>
    <xf numFmtId="176" fontId="23" fillId="0" borderId="0" xfId="0" applyNumberFormat="1" applyFont="1" applyAlignment="1">
      <alignment horizontal="right" vertical="center"/>
    </xf>
    <xf numFmtId="176" fontId="21" fillId="0" borderId="0" xfId="10" applyNumberFormat="1" applyFont="1" applyAlignment="1">
      <alignment horizontal="right" vertical="center"/>
    </xf>
    <xf numFmtId="178" fontId="21" fillId="0" borderId="0" xfId="10" applyNumberFormat="1" applyFont="1" applyAlignment="1">
      <alignment horizontal="right" vertical="center"/>
    </xf>
    <xf numFmtId="171" fontId="23" fillId="7" borderId="0" xfId="9" applyNumberFormat="1" applyFont="1" applyFill="1" applyAlignment="1">
      <alignment horizontal="right" vertical="center"/>
    </xf>
    <xf numFmtId="171" fontId="24" fillId="7" borderId="0" xfId="9" applyNumberFormat="1" applyFont="1" applyFill="1" applyAlignment="1">
      <alignment horizontal="right" vertical="center"/>
    </xf>
    <xf numFmtId="0" fontId="1" fillId="0" borderId="0" xfId="0" applyFont="1" applyAlignment="1">
      <alignment horizontal="right" vertical="center"/>
    </xf>
    <xf numFmtId="176" fontId="21" fillId="0" borderId="0" xfId="0" applyNumberFormat="1" applyFont="1" applyAlignment="1">
      <alignment horizontal="right" vertical="center"/>
    </xf>
    <xf numFmtId="178" fontId="21" fillId="0" borderId="0" xfId="0" applyNumberFormat="1" applyFont="1" applyAlignment="1">
      <alignment horizontal="right" vertical="center"/>
    </xf>
    <xf numFmtId="0" fontId="21" fillId="0" borderId="0" xfId="0" applyFont="1" applyAlignment="1">
      <alignment horizontal="right" vertical="center"/>
    </xf>
    <xf numFmtId="0" fontId="1" fillId="0" borderId="0" xfId="10" applyAlignment="1">
      <alignment horizontal="right" vertical="center"/>
    </xf>
    <xf numFmtId="0" fontId="1" fillId="7" borderId="0" xfId="10" applyFill="1" applyAlignment="1">
      <alignment horizontal="right" vertical="center"/>
    </xf>
    <xf numFmtId="0" fontId="21" fillId="0" borderId="0" xfId="10" applyFont="1" applyAlignment="1">
      <alignment horizontal="right" vertical="center"/>
    </xf>
    <xf numFmtId="176" fontId="1" fillId="7" borderId="0" xfId="10" applyNumberFormat="1" applyFill="1" applyAlignment="1">
      <alignment vertical="center"/>
    </xf>
    <xf numFmtId="176" fontId="1" fillId="0" borderId="0" xfId="10" applyNumberFormat="1" applyAlignment="1">
      <alignment vertical="center"/>
    </xf>
    <xf numFmtId="0" fontId="23" fillId="0" borderId="0" xfId="0" applyFont="1" applyAlignment="1">
      <alignment horizontal="right" vertical="center"/>
    </xf>
    <xf numFmtId="0" fontId="1" fillId="7" borderId="0" xfId="9" applyFill="1" applyAlignment="1">
      <alignment vertical="center"/>
    </xf>
    <xf numFmtId="0" fontId="10" fillId="7" borderId="0" xfId="9" applyFont="1" applyFill="1" applyAlignment="1">
      <alignment vertical="center"/>
    </xf>
    <xf numFmtId="167" fontId="1" fillId="0" borderId="0" xfId="16" applyNumberFormat="1" applyFont="1" applyFill="1" applyBorder="1" applyAlignment="1">
      <alignment horizontal="right" vertical="center"/>
    </xf>
    <xf numFmtId="0" fontId="10" fillId="5" borderId="31" xfId="0" applyFont="1" applyFill="1" applyBorder="1" applyAlignment="1">
      <alignment vertical="center"/>
    </xf>
    <xf numFmtId="0" fontId="23" fillId="0" borderId="0" xfId="9" applyFont="1"/>
    <xf numFmtId="173" fontId="1" fillId="7" borderId="0" xfId="16" applyNumberFormat="1" applyFont="1" applyFill="1" applyBorder="1" applyAlignment="1">
      <alignment vertical="center"/>
    </xf>
    <xf numFmtId="167" fontId="23" fillId="7" borderId="0" xfId="16" applyNumberFormat="1" applyFont="1" applyFill="1" applyAlignment="1">
      <alignment horizontal="right" vertical="center"/>
    </xf>
    <xf numFmtId="0" fontId="35" fillId="7" borderId="0" xfId="9" applyFont="1" applyFill="1" applyAlignment="1">
      <alignment vertical="center"/>
    </xf>
    <xf numFmtId="0" fontId="24" fillId="7" borderId="0" xfId="9" applyFont="1" applyFill="1" applyAlignment="1">
      <alignment horizontal="justify" vertical="center" wrapText="1"/>
    </xf>
    <xf numFmtId="167" fontId="10" fillId="7" borderId="0" xfId="16" applyNumberFormat="1" applyFont="1" applyFill="1" applyAlignment="1">
      <alignment vertical="center"/>
    </xf>
    <xf numFmtId="172" fontId="26" fillId="0" borderId="0" xfId="16" applyNumberFormat="1" applyFont="1" applyFill="1" applyBorder="1" applyAlignment="1" applyProtection="1">
      <alignment horizontal="right" vertical="center"/>
      <protection locked="0"/>
    </xf>
    <xf numFmtId="166" fontId="1" fillId="7" borderId="0" xfId="3" applyFont="1" applyFill="1" applyAlignment="1">
      <alignment vertical="center"/>
    </xf>
    <xf numFmtId="171" fontId="1" fillId="7" borderId="0" xfId="0" applyNumberFormat="1" applyFont="1" applyFill="1" applyAlignment="1">
      <alignment vertical="center"/>
    </xf>
    <xf numFmtId="0" fontId="10" fillId="7" borderId="0" xfId="9" applyFont="1" applyFill="1"/>
    <xf numFmtId="0" fontId="34" fillId="7" borderId="0" xfId="9" applyFont="1" applyFill="1" applyAlignment="1">
      <alignment vertical="center"/>
    </xf>
    <xf numFmtId="9" fontId="1" fillId="7" borderId="0" xfId="9" applyNumberFormat="1" applyFill="1" applyAlignment="1">
      <alignment vertical="center"/>
    </xf>
    <xf numFmtId="0" fontId="37" fillId="0" borderId="0" xfId="0" applyFont="1" applyAlignment="1">
      <alignment vertical="center"/>
    </xf>
    <xf numFmtId="0" fontId="39" fillId="7" borderId="0" xfId="0" applyFont="1" applyFill="1" applyAlignment="1">
      <alignment vertical="center"/>
    </xf>
    <xf numFmtId="0" fontId="38" fillId="0" borderId="0" xfId="0" applyFont="1" applyAlignment="1">
      <alignment vertical="center"/>
    </xf>
    <xf numFmtId="0" fontId="13" fillId="0" borderId="0" xfId="0" applyFont="1" applyAlignment="1">
      <alignment vertical="center"/>
    </xf>
    <xf numFmtId="0" fontId="36" fillId="7" borderId="0" xfId="0" applyFont="1" applyFill="1" applyAlignment="1">
      <alignment vertical="center"/>
    </xf>
    <xf numFmtId="0" fontId="36" fillId="7" borderId="0" xfId="0" applyFont="1" applyFill="1" applyAlignment="1">
      <alignment horizontal="center" vertical="center"/>
    </xf>
    <xf numFmtId="0" fontId="36" fillId="0" borderId="0" xfId="0" applyFont="1" applyAlignment="1">
      <alignment horizontal="center" vertical="center"/>
    </xf>
    <xf numFmtId="0" fontId="38" fillId="0" borderId="0" xfId="14" applyFont="1" applyFill="1" applyBorder="1" applyAlignment="1">
      <alignment horizontal="left" vertical="center"/>
    </xf>
    <xf numFmtId="191" fontId="38" fillId="0" borderId="0" xfId="14" applyNumberFormat="1" applyFont="1" applyFill="1" applyBorder="1" applyAlignment="1">
      <alignment vertical="center"/>
    </xf>
    <xf numFmtId="0" fontId="42" fillId="0" borderId="0" xfId="0" applyFont="1" applyAlignment="1">
      <alignment vertical="center"/>
    </xf>
    <xf numFmtId="172" fontId="26" fillId="0" borderId="46" xfId="16" applyNumberFormat="1" applyFont="1" applyFill="1" applyBorder="1" applyAlignment="1" applyProtection="1">
      <alignment horizontal="right" vertical="center"/>
      <protection locked="0"/>
    </xf>
    <xf numFmtId="171" fontId="1" fillId="0" borderId="0" xfId="14" applyNumberFormat="1" applyFont="1" applyFill="1" applyBorder="1" applyAlignment="1">
      <alignment horizontal="center" vertical="center"/>
    </xf>
    <xf numFmtId="0" fontId="22" fillId="7" borderId="0" xfId="0" applyFont="1" applyFill="1" applyAlignment="1">
      <alignment vertical="center"/>
    </xf>
    <xf numFmtId="167" fontId="0" fillId="7" borderId="0" xfId="16" applyNumberFormat="1" applyFont="1" applyFill="1" applyAlignment="1">
      <alignment vertical="center"/>
    </xf>
    <xf numFmtId="0" fontId="45" fillId="7" borderId="0" xfId="15" applyFont="1" applyFill="1" applyAlignment="1">
      <alignment horizontal="center" vertical="center"/>
    </xf>
    <xf numFmtId="0" fontId="1" fillId="7" borderId="0" xfId="9" applyFill="1"/>
    <xf numFmtId="0" fontId="45" fillId="7" borderId="0" xfId="15" applyFont="1" applyFill="1" applyAlignment="1">
      <alignment vertical="center"/>
    </xf>
    <xf numFmtId="0" fontId="34" fillId="0" borderId="0" xfId="10" applyFont="1"/>
    <xf numFmtId="0" fontId="1" fillId="0" borderId="0" xfId="9"/>
    <xf numFmtId="0" fontId="1" fillId="0" borderId="0" xfId="10"/>
    <xf numFmtId="0" fontId="1" fillId="5" borderId="0" xfId="10" applyFill="1"/>
    <xf numFmtId="185" fontId="10" fillId="5" borderId="0" xfId="11" applyNumberFormat="1" applyFont="1" applyFill="1" applyAlignment="1">
      <alignment horizontal="center" vertical="center"/>
    </xf>
    <xf numFmtId="185" fontId="10" fillId="0" borderId="26" xfId="11" applyNumberFormat="1" applyFont="1" applyBorder="1" applyAlignment="1">
      <alignment vertical="top"/>
    </xf>
    <xf numFmtId="185" fontId="10" fillId="0" borderId="0" xfId="11" applyNumberFormat="1" applyFont="1" applyAlignment="1">
      <alignment vertical="top"/>
    </xf>
    <xf numFmtId="185" fontId="10" fillId="7" borderId="0" xfId="11" applyNumberFormat="1" applyFont="1" applyFill="1" applyAlignment="1">
      <alignment vertical="top"/>
    </xf>
    <xf numFmtId="0" fontId="43" fillId="0" borderId="0" xfId="9" applyFont="1" applyAlignment="1">
      <alignment vertical="center"/>
    </xf>
    <xf numFmtId="167" fontId="43" fillId="0" borderId="0" xfId="16" applyNumberFormat="1" applyFont="1" applyAlignment="1">
      <alignment vertical="center"/>
    </xf>
    <xf numFmtId="0" fontId="46" fillId="0" borderId="0" xfId="9" applyFont="1" applyAlignment="1">
      <alignment vertical="center"/>
    </xf>
    <xf numFmtId="0" fontId="29" fillId="0" borderId="0" xfId="9" applyFont="1" applyAlignment="1">
      <alignment vertical="center"/>
    </xf>
    <xf numFmtId="0" fontId="43" fillId="7" borderId="0" xfId="0" applyFont="1" applyFill="1" applyAlignment="1">
      <alignment horizontal="right" vertical="center"/>
    </xf>
    <xf numFmtId="166" fontId="43" fillId="7" borderId="0" xfId="3" applyFont="1" applyFill="1" applyBorder="1" applyAlignment="1">
      <alignment horizontal="right" vertical="center"/>
    </xf>
    <xf numFmtId="182" fontId="43" fillId="7" borderId="0" xfId="3" applyNumberFormat="1" applyFont="1" applyFill="1" applyBorder="1" applyAlignment="1">
      <alignment horizontal="right" vertical="center"/>
    </xf>
    <xf numFmtId="0" fontId="12" fillId="0" borderId="0" xfId="9" applyFont="1" applyAlignment="1">
      <alignment vertical="center"/>
    </xf>
    <xf numFmtId="167" fontId="43" fillId="0" borderId="48" xfId="16" applyNumberFormat="1" applyFont="1" applyBorder="1" applyAlignment="1">
      <alignment vertical="center"/>
    </xf>
    <xf numFmtId="192" fontId="43" fillId="0" borderId="0" xfId="9" applyNumberFormat="1" applyFont="1" applyAlignment="1">
      <alignment vertical="center"/>
    </xf>
    <xf numFmtId="193" fontId="38" fillId="0" borderId="0" xfId="14" applyNumberFormat="1" applyFont="1" applyFill="1" applyBorder="1" applyAlignment="1">
      <alignment vertical="center"/>
    </xf>
    <xf numFmtId="194" fontId="38" fillId="0" borderId="0" xfId="14" applyNumberFormat="1" applyFont="1" applyFill="1" applyBorder="1" applyAlignment="1">
      <alignment vertical="center"/>
    </xf>
    <xf numFmtId="14" fontId="10" fillId="8" borderId="20" xfId="0" applyNumberFormat="1" applyFont="1" applyFill="1" applyBorder="1" applyAlignment="1">
      <alignment horizontal="center" vertical="center"/>
    </xf>
    <xf numFmtId="0" fontId="27" fillId="8" borderId="29" xfId="0" applyFont="1" applyFill="1" applyBorder="1" applyAlignment="1">
      <alignment horizontal="center" vertical="center"/>
    </xf>
    <xf numFmtId="171" fontId="10" fillId="8" borderId="1" xfId="3" applyNumberFormat="1" applyFont="1" applyFill="1" applyBorder="1" applyAlignment="1">
      <alignment horizontal="right" vertical="center"/>
    </xf>
    <xf numFmtId="171" fontId="1" fillId="8" borderId="1" xfId="4" applyNumberFormat="1" applyFont="1" applyFill="1" applyBorder="1" applyAlignment="1">
      <alignment horizontal="right" vertical="center"/>
    </xf>
    <xf numFmtId="171" fontId="1" fillId="9" borderId="1" xfId="4" applyNumberFormat="1" applyFont="1" applyFill="1" applyBorder="1" applyAlignment="1">
      <alignment horizontal="right" vertical="center"/>
    </xf>
    <xf numFmtId="171" fontId="10" fillId="9" borderId="1" xfId="3" applyNumberFormat="1" applyFont="1" applyFill="1" applyBorder="1" applyAlignment="1">
      <alignment horizontal="right" vertical="center"/>
    </xf>
    <xf numFmtId="171" fontId="1" fillId="8" borderId="1" xfId="5" applyNumberFormat="1" applyFont="1" applyFill="1" applyBorder="1" applyAlignment="1">
      <alignment vertical="center"/>
    </xf>
    <xf numFmtId="195" fontId="24" fillId="7" borderId="0" xfId="3" applyNumberFormat="1" applyFont="1" applyFill="1" applyBorder="1" applyAlignment="1">
      <alignment horizontal="justify" vertical="center" wrapText="1"/>
    </xf>
    <xf numFmtId="181" fontId="23" fillId="7" borderId="0" xfId="0" applyNumberFormat="1" applyFont="1" applyFill="1" applyAlignment="1">
      <alignment horizontal="right" vertical="center"/>
    </xf>
    <xf numFmtId="0" fontId="21" fillId="11" borderId="0" xfId="0" applyFont="1" applyFill="1" applyAlignment="1">
      <alignment horizontal="center" vertical="center"/>
    </xf>
    <xf numFmtId="171" fontId="23" fillId="11" borderId="0" xfId="9" applyNumberFormat="1" applyFont="1" applyFill="1" applyAlignment="1">
      <alignment horizontal="right" vertical="center"/>
    </xf>
    <xf numFmtId="182" fontId="23" fillId="11" borderId="0" xfId="3" applyNumberFormat="1" applyFont="1" applyFill="1" applyAlignment="1">
      <alignment vertical="center"/>
    </xf>
    <xf numFmtId="0" fontId="24" fillId="11" borderId="50" xfId="0" applyFont="1" applyFill="1" applyBorder="1" applyAlignment="1">
      <alignment horizontal="center" vertical="center"/>
    </xf>
    <xf numFmtId="0" fontId="24" fillId="7" borderId="50" xfId="0" applyFont="1" applyFill="1" applyBorder="1" applyAlignment="1">
      <alignment horizontal="center" vertical="center"/>
    </xf>
    <xf numFmtId="0" fontId="23" fillId="7" borderId="50" xfId="0" applyFont="1" applyFill="1" applyBorder="1" applyAlignment="1">
      <alignment vertical="center"/>
    </xf>
    <xf numFmtId="182" fontId="23" fillId="11" borderId="50" xfId="3" applyNumberFormat="1" applyFont="1" applyFill="1" applyBorder="1" applyAlignment="1">
      <alignment vertical="center"/>
    </xf>
    <xf numFmtId="182" fontId="23" fillId="7" borderId="50" xfId="3" applyNumberFormat="1" applyFont="1" applyFill="1" applyBorder="1" applyAlignment="1">
      <alignment horizontal="right" vertical="center"/>
    </xf>
    <xf numFmtId="173" fontId="1" fillId="7" borderId="50" xfId="16" applyNumberFormat="1" applyFont="1" applyFill="1" applyBorder="1" applyAlignment="1">
      <alignment horizontal="right" vertical="center"/>
    </xf>
    <xf numFmtId="0" fontId="24" fillId="7" borderId="51" xfId="0" applyFont="1" applyFill="1" applyBorder="1" applyAlignment="1">
      <alignment vertical="center"/>
    </xf>
    <xf numFmtId="182" fontId="24" fillId="11" borderId="51" xfId="3" applyNumberFormat="1" applyFont="1" applyFill="1" applyBorder="1" applyAlignment="1">
      <alignment vertical="center"/>
    </xf>
    <xf numFmtId="182" fontId="24" fillId="7" borderId="51" xfId="3" applyNumberFormat="1" applyFont="1" applyFill="1" applyBorder="1" applyAlignment="1">
      <alignment vertical="center"/>
    </xf>
    <xf numFmtId="173" fontId="10" fillId="7" borderId="51" xfId="16" applyNumberFormat="1" applyFont="1" applyFill="1" applyBorder="1" applyAlignment="1">
      <alignment horizontal="right" vertical="center"/>
    </xf>
    <xf numFmtId="0" fontId="21" fillId="10" borderId="50" xfId="0" applyFont="1" applyFill="1" applyBorder="1" applyAlignment="1">
      <alignment horizontal="center" vertical="center"/>
    </xf>
    <xf numFmtId="0" fontId="21" fillId="10" borderId="51" xfId="9" applyFont="1" applyFill="1" applyBorder="1" applyAlignment="1">
      <alignment horizontal="justify" vertical="center" wrapText="1"/>
    </xf>
    <xf numFmtId="0" fontId="21" fillId="10" borderId="51" xfId="9" applyFont="1" applyFill="1" applyBorder="1" applyAlignment="1">
      <alignment horizontal="center" vertical="center" wrapText="1"/>
    </xf>
    <xf numFmtId="0" fontId="21" fillId="10" borderId="52" xfId="9" applyFont="1" applyFill="1" applyBorder="1" applyAlignment="1">
      <alignment horizontal="center" vertical="center" wrapText="1"/>
    </xf>
    <xf numFmtId="0" fontId="10" fillId="7" borderId="53" xfId="9" applyFont="1" applyFill="1" applyBorder="1" applyAlignment="1">
      <alignment vertical="center"/>
    </xf>
    <xf numFmtId="195" fontId="24" fillId="11" borderId="0" xfId="3" applyNumberFormat="1" applyFont="1" applyFill="1" applyBorder="1" applyAlignment="1">
      <alignment horizontal="justify" vertical="center" wrapText="1"/>
    </xf>
    <xf numFmtId="0" fontId="23" fillId="11" borderId="0" xfId="0" applyFont="1" applyFill="1" applyAlignment="1">
      <alignment horizontal="center" vertical="center"/>
    </xf>
    <xf numFmtId="167" fontId="24" fillId="11" borderId="0" xfId="16" applyNumberFormat="1" applyFont="1" applyFill="1" applyAlignment="1">
      <alignment horizontal="right" vertical="center"/>
    </xf>
    <xf numFmtId="0" fontId="24" fillId="11" borderId="0" xfId="0" applyFont="1" applyFill="1" applyAlignment="1">
      <alignment horizontal="center" vertical="center"/>
    </xf>
    <xf numFmtId="181" fontId="24" fillId="11" borderId="0" xfId="0" applyNumberFormat="1" applyFont="1" applyFill="1" applyAlignment="1">
      <alignment horizontal="right" vertical="center"/>
    </xf>
    <xf numFmtId="0" fontId="24" fillId="7" borderId="51" xfId="0" applyFont="1" applyFill="1" applyBorder="1" applyAlignment="1">
      <alignment horizontal="center" vertical="center"/>
    </xf>
    <xf numFmtId="181" fontId="24" fillId="11" borderId="51" xfId="0" applyNumberFormat="1" applyFont="1" applyFill="1" applyBorder="1" applyAlignment="1">
      <alignment horizontal="right" vertical="center"/>
    </xf>
    <xf numFmtId="181" fontId="24" fillId="7" borderId="51" xfId="0" applyNumberFormat="1" applyFont="1" applyFill="1" applyBorder="1" applyAlignment="1">
      <alignment horizontal="right" vertical="center"/>
    </xf>
    <xf numFmtId="181" fontId="24" fillId="7" borderId="50" xfId="0" applyNumberFormat="1" applyFont="1" applyFill="1" applyBorder="1" applyAlignment="1">
      <alignment horizontal="right" vertical="center"/>
    </xf>
    <xf numFmtId="181" fontId="23" fillId="7" borderId="50" xfId="0" applyNumberFormat="1" applyFont="1" applyFill="1" applyBorder="1" applyAlignment="1">
      <alignment horizontal="right" vertical="center"/>
    </xf>
    <xf numFmtId="181" fontId="24" fillId="11" borderId="50" xfId="0" applyNumberFormat="1" applyFont="1" applyFill="1" applyBorder="1" applyAlignment="1">
      <alignment horizontal="right" vertical="center"/>
    </xf>
    <xf numFmtId="0" fontId="23" fillId="7" borderId="50" xfId="0" applyFont="1" applyFill="1" applyBorder="1" applyAlignment="1">
      <alignment horizontal="center" vertical="center"/>
    </xf>
    <xf numFmtId="0" fontId="24" fillId="11" borderId="51" xfId="0" applyFont="1" applyFill="1" applyBorder="1" applyAlignment="1">
      <alignment horizontal="center" vertical="center"/>
    </xf>
    <xf numFmtId="0" fontId="23" fillId="0" borderId="50" xfId="12" applyFont="1" applyBorder="1" applyAlignment="1">
      <alignment vertical="center"/>
    </xf>
    <xf numFmtId="0" fontId="21" fillId="10" borderId="51" xfId="0" applyFont="1" applyFill="1" applyBorder="1" applyAlignment="1">
      <alignment horizontal="center" vertical="center"/>
    </xf>
    <xf numFmtId="182" fontId="24" fillId="7" borderId="0" xfId="3" applyNumberFormat="1" applyFont="1" applyFill="1" applyBorder="1" applyAlignment="1">
      <alignment horizontal="justify" vertical="center" wrapText="1"/>
    </xf>
    <xf numFmtId="182" fontId="24" fillId="11" borderId="0" xfId="3" applyNumberFormat="1" applyFont="1" applyFill="1" applyBorder="1" applyAlignment="1">
      <alignment horizontal="justify" vertical="center" wrapText="1"/>
    </xf>
    <xf numFmtId="0" fontId="1" fillId="11" borderId="0" xfId="0" applyFont="1" applyFill="1" applyAlignment="1">
      <alignment vertical="center"/>
    </xf>
    <xf numFmtId="176" fontId="23" fillId="11" borderId="0" xfId="0" applyNumberFormat="1" applyFont="1" applyFill="1" applyAlignment="1">
      <alignment vertical="center"/>
    </xf>
    <xf numFmtId="167" fontId="23" fillId="11" borderId="0" xfId="16" applyNumberFormat="1" applyFont="1" applyFill="1" applyBorder="1" applyAlignment="1">
      <alignment vertical="center"/>
    </xf>
    <xf numFmtId="0" fontId="1" fillId="0" borderId="50" xfId="12" applyFont="1" applyBorder="1" applyAlignment="1">
      <alignment vertical="center"/>
    </xf>
    <xf numFmtId="0" fontId="1" fillId="7" borderId="50" xfId="12" applyFont="1" applyFill="1" applyBorder="1" applyAlignment="1">
      <alignment vertical="center"/>
    </xf>
    <xf numFmtId="0" fontId="23" fillId="7" borderId="53" xfId="12" applyFont="1" applyFill="1" applyBorder="1" applyAlignment="1">
      <alignment vertical="center"/>
    </xf>
    <xf numFmtId="17" fontId="21" fillId="10" borderId="51" xfId="0" applyNumberFormat="1" applyFont="1" applyFill="1" applyBorder="1" applyAlignment="1">
      <alignment horizontal="center" vertical="center"/>
    </xf>
    <xf numFmtId="17" fontId="24" fillId="7" borderId="51" xfId="0" applyNumberFormat="1" applyFont="1" applyFill="1" applyBorder="1" applyAlignment="1">
      <alignment vertical="center"/>
    </xf>
    <xf numFmtId="0" fontId="23" fillId="7" borderId="51" xfId="12" applyFont="1" applyFill="1" applyBorder="1" applyAlignment="1">
      <alignment vertical="center"/>
    </xf>
    <xf numFmtId="0" fontId="23" fillId="7" borderId="51" xfId="0" applyFont="1" applyFill="1" applyBorder="1" applyAlignment="1">
      <alignment vertical="center"/>
    </xf>
    <xf numFmtId="0" fontId="1" fillId="7" borderId="50" xfId="0" applyFont="1" applyFill="1" applyBorder="1" applyAlignment="1">
      <alignment horizontal="left" vertical="center"/>
    </xf>
    <xf numFmtId="176" fontId="23" fillId="11" borderId="50" xfId="0" applyNumberFormat="1" applyFont="1" applyFill="1" applyBorder="1" applyAlignment="1">
      <alignment vertical="center"/>
    </xf>
    <xf numFmtId="176" fontId="23" fillId="7" borderId="50" xfId="0" applyNumberFormat="1" applyFont="1" applyFill="1" applyBorder="1" applyAlignment="1">
      <alignment vertical="center"/>
    </xf>
    <xf numFmtId="167" fontId="23" fillId="11" borderId="50" xfId="16" applyNumberFormat="1" applyFont="1" applyFill="1" applyBorder="1" applyAlignment="1">
      <alignment vertical="center"/>
    </xf>
    <xf numFmtId="167" fontId="23" fillId="7" borderId="50" xfId="16" applyNumberFormat="1" applyFont="1" applyFill="1" applyBorder="1" applyAlignment="1">
      <alignment vertical="center"/>
    </xf>
    <xf numFmtId="0" fontId="24" fillId="7" borderId="51" xfId="0" applyFont="1" applyFill="1" applyBorder="1" applyAlignment="1">
      <alignment horizontal="left" vertical="center"/>
    </xf>
    <xf numFmtId="176" fontId="24" fillId="11" borderId="51" xfId="0" applyNumberFormat="1" applyFont="1" applyFill="1" applyBorder="1" applyAlignment="1">
      <alignment vertical="center"/>
    </xf>
    <xf numFmtId="176" fontId="24" fillId="7" borderId="51" xfId="0" applyNumberFormat="1" applyFont="1" applyFill="1" applyBorder="1" applyAlignment="1">
      <alignment vertical="center"/>
    </xf>
    <xf numFmtId="167" fontId="24" fillId="11" borderId="51" xfId="16" applyNumberFormat="1" applyFont="1" applyFill="1" applyBorder="1" applyAlignment="1">
      <alignment vertical="center"/>
    </xf>
    <xf numFmtId="167" fontId="24" fillId="7" borderId="51" xfId="16" applyNumberFormat="1" applyFont="1" applyFill="1" applyBorder="1" applyAlignment="1">
      <alignment vertical="center"/>
    </xf>
    <xf numFmtId="178" fontId="23" fillId="11" borderId="0" xfId="0" applyNumberFormat="1" applyFont="1" applyFill="1" applyAlignment="1">
      <alignment vertical="center"/>
    </xf>
    <xf numFmtId="178" fontId="23" fillId="11" borderId="50" xfId="0" applyNumberFormat="1" applyFont="1" applyFill="1" applyBorder="1" applyAlignment="1">
      <alignment vertical="center"/>
    </xf>
    <xf numFmtId="178" fontId="24" fillId="11" borderId="51" xfId="0" applyNumberFormat="1" applyFont="1" applyFill="1" applyBorder="1" applyAlignment="1">
      <alignment vertical="center"/>
    </xf>
    <xf numFmtId="178" fontId="23" fillId="7" borderId="0" xfId="0" applyNumberFormat="1" applyFont="1" applyFill="1" applyAlignment="1">
      <alignment vertical="center"/>
    </xf>
    <xf numFmtId="178" fontId="23" fillId="7" borderId="50" xfId="0" applyNumberFormat="1" applyFont="1" applyFill="1" applyBorder="1" applyAlignment="1">
      <alignment vertical="center"/>
    </xf>
    <xf numFmtId="178" fontId="24" fillId="7" borderId="51" xfId="0" applyNumberFormat="1" applyFont="1" applyFill="1" applyBorder="1" applyAlignment="1">
      <alignment vertical="center"/>
    </xf>
    <xf numFmtId="0" fontId="23" fillId="0" borderId="0" xfId="9" applyFont="1" applyAlignment="1">
      <alignment horizontal="left" vertical="center"/>
    </xf>
    <xf numFmtId="171" fontId="23" fillId="0" borderId="0" xfId="9" applyNumberFormat="1" applyFont="1" applyAlignment="1">
      <alignment vertical="center"/>
    </xf>
    <xf numFmtId="171" fontId="24" fillId="11" borderId="0" xfId="9" applyNumberFormat="1" applyFont="1" applyFill="1" applyAlignment="1">
      <alignment horizontal="right" vertical="center"/>
    </xf>
    <xf numFmtId="0" fontId="24" fillId="0" borderId="50" xfId="0" applyFont="1" applyBorder="1" applyAlignment="1">
      <alignment vertical="center"/>
    </xf>
    <xf numFmtId="17" fontId="24" fillId="7" borderId="51" xfId="0" applyNumberFormat="1" applyFont="1" applyFill="1" applyBorder="1" applyAlignment="1">
      <alignment horizontal="center" vertical="center"/>
    </xf>
    <xf numFmtId="0" fontId="23" fillId="11" borderId="50" xfId="0" applyFont="1" applyFill="1" applyBorder="1" applyAlignment="1">
      <alignment horizontal="right" vertical="center"/>
    </xf>
    <xf numFmtId="0" fontId="23" fillId="7" borderId="50" xfId="0" applyFont="1" applyFill="1" applyBorder="1" applyAlignment="1">
      <alignment horizontal="right" vertical="center"/>
    </xf>
    <xf numFmtId="0" fontId="24" fillId="7" borderId="51" xfId="9" applyFont="1" applyFill="1" applyBorder="1" applyAlignment="1">
      <alignment horizontal="left" vertical="center"/>
    </xf>
    <xf numFmtId="171" fontId="24" fillId="11" borderId="51" xfId="9" applyNumberFormat="1" applyFont="1" applyFill="1" applyBorder="1" applyAlignment="1">
      <alignment horizontal="right" vertical="center"/>
    </xf>
    <xf numFmtId="171" fontId="24" fillId="7" borderId="51" xfId="9" applyNumberFormat="1" applyFont="1" applyFill="1" applyBorder="1" applyAlignment="1">
      <alignment horizontal="right" vertical="center"/>
    </xf>
    <xf numFmtId="176" fontId="1" fillId="11" borderId="0" xfId="0" applyNumberFormat="1" applyFont="1" applyFill="1" applyAlignment="1">
      <alignment vertical="center"/>
    </xf>
    <xf numFmtId="173" fontId="21" fillId="7" borderId="56" xfId="16" applyNumberFormat="1" applyFont="1" applyFill="1" applyBorder="1" applyAlignment="1">
      <alignment horizontal="right" vertical="center"/>
    </xf>
    <xf numFmtId="0" fontId="10" fillId="7" borderId="50" xfId="0" applyFont="1" applyFill="1" applyBorder="1" applyAlignment="1">
      <alignment horizontal="left" vertical="center"/>
    </xf>
    <xf numFmtId="171" fontId="10" fillId="11" borderId="50" xfId="0" applyNumberFormat="1" applyFont="1" applyFill="1" applyBorder="1" applyAlignment="1">
      <alignment vertical="center"/>
    </xf>
    <xf numFmtId="171" fontId="10" fillId="0" borderId="50" xfId="0" applyNumberFormat="1" applyFont="1" applyBorder="1" applyAlignment="1">
      <alignment vertical="center"/>
    </xf>
    <xf numFmtId="173" fontId="10" fillId="7" borderId="50" xfId="16" applyNumberFormat="1" applyFont="1" applyFill="1" applyBorder="1" applyAlignment="1">
      <alignment horizontal="right" vertical="center"/>
    </xf>
    <xf numFmtId="176" fontId="24" fillId="11" borderId="50" xfId="0" applyNumberFormat="1" applyFont="1" applyFill="1" applyBorder="1" applyAlignment="1">
      <alignment vertical="center"/>
    </xf>
    <xf numFmtId="176" fontId="24" fillId="0" borderId="50" xfId="0" applyNumberFormat="1" applyFont="1" applyBorder="1" applyAlignment="1">
      <alignment vertical="center"/>
    </xf>
    <xf numFmtId="173" fontId="24" fillId="0" borderId="50" xfId="16" applyNumberFormat="1" applyFont="1" applyFill="1" applyBorder="1" applyAlignment="1">
      <alignment horizontal="right" vertical="center"/>
    </xf>
    <xf numFmtId="173" fontId="24" fillId="0" borderId="57" xfId="16" applyNumberFormat="1" applyFont="1" applyFill="1" applyBorder="1" applyAlignment="1">
      <alignment horizontal="right" vertical="center"/>
    </xf>
    <xf numFmtId="176" fontId="1" fillId="11" borderId="50" xfId="0" applyNumberFormat="1" applyFont="1" applyFill="1" applyBorder="1" applyAlignment="1">
      <alignment vertical="center"/>
    </xf>
    <xf numFmtId="176" fontId="1" fillId="0" borderId="50" xfId="0" applyNumberFormat="1" applyFont="1" applyBorder="1" applyAlignment="1">
      <alignment vertical="center"/>
    </xf>
    <xf numFmtId="176" fontId="10" fillId="11" borderId="50" xfId="0" applyNumberFormat="1" applyFont="1" applyFill="1" applyBorder="1" applyAlignment="1">
      <alignment vertical="center"/>
    </xf>
    <xf numFmtId="176" fontId="10" fillId="0" borderId="50" xfId="0" applyNumberFormat="1" applyFont="1" applyBorder="1" applyAlignment="1">
      <alignment vertical="center"/>
    </xf>
    <xf numFmtId="0" fontId="1" fillId="7" borderId="50" xfId="0" applyFont="1" applyFill="1" applyBorder="1" applyAlignment="1">
      <alignment horizontal="left" vertical="center" wrapText="1"/>
    </xf>
    <xf numFmtId="0" fontId="1" fillId="0" borderId="50" xfId="0" applyFont="1" applyBorder="1" applyAlignment="1">
      <alignment horizontal="left" vertical="center" wrapText="1"/>
    </xf>
    <xf numFmtId="0" fontId="24" fillId="0" borderId="51" xfId="0" applyFont="1" applyBorder="1" applyAlignment="1">
      <alignment horizontal="left" vertical="center"/>
    </xf>
    <xf numFmtId="184" fontId="24" fillId="11" borderId="51" xfId="0" applyNumberFormat="1" applyFont="1" applyFill="1" applyBorder="1" applyAlignment="1">
      <alignment vertical="center"/>
    </xf>
    <xf numFmtId="184" fontId="24" fillId="0" borderId="51" xfId="0" applyNumberFormat="1" applyFont="1" applyBorder="1" applyAlignment="1">
      <alignment vertical="center"/>
    </xf>
    <xf numFmtId="173" fontId="24" fillId="0" borderId="58" xfId="16" applyNumberFormat="1" applyFont="1" applyFill="1" applyBorder="1" applyAlignment="1">
      <alignment horizontal="right" vertical="center"/>
    </xf>
    <xf numFmtId="173" fontId="24" fillId="0" borderId="51" xfId="16" applyNumberFormat="1" applyFont="1" applyFill="1" applyBorder="1" applyAlignment="1">
      <alignment horizontal="right" vertical="center"/>
    </xf>
    <xf numFmtId="0" fontId="1" fillId="7" borderId="51" xfId="0" applyFont="1" applyFill="1" applyBorder="1" applyAlignment="1">
      <alignment horizontal="left" vertical="center"/>
    </xf>
    <xf numFmtId="176" fontId="10" fillId="11" borderId="51" xfId="0" applyNumberFormat="1" applyFont="1" applyFill="1" applyBorder="1" applyAlignment="1">
      <alignment vertical="center"/>
    </xf>
    <xf numFmtId="176" fontId="10" fillId="0" borderId="51" xfId="0" applyNumberFormat="1" applyFont="1" applyBorder="1" applyAlignment="1">
      <alignment vertical="center"/>
    </xf>
    <xf numFmtId="176" fontId="10" fillId="7" borderId="50" xfId="0" applyNumberFormat="1" applyFont="1" applyFill="1" applyBorder="1" applyAlignment="1">
      <alignment vertical="center"/>
    </xf>
    <xf numFmtId="171" fontId="10" fillId="7" borderId="50" xfId="0" applyNumberFormat="1" applyFont="1" applyFill="1" applyBorder="1" applyAlignment="1">
      <alignment vertical="center"/>
    </xf>
    <xf numFmtId="0" fontId="7" fillId="0" borderId="50" xfId="0" applyFont="1" applyBorder="1" applyAlignment="1">
      <alignment vertical="center"/>
    </xf>
    <xf numFmtId="38" fontId="7" fillId="0" borderId="50" xfId="0" applyNumberFormat="1" applyFont="1" applyBorder="1" applyAlignment="1">
      <alignment vertical="center"/>
    </xf>
    <xf numFmtId="17" fontId="21" fillId="10" borderId="50" xfId="0" applyNumberFormat="1" applyFont="1" applyFill="1" applyBorder="1" applyAlignment="1">
      <alignment horizontal="center" vertical="center"/>
    </xf>
    <xf numFmtId="17" fontId="24" fillId="0" borderId="50" xfId="0" applyNumberFormat="1" applyFont="1" applyBorder="1" applyAlignment="1">
      <alignment horizontal="center" vertical="center"/>
    </xf>
    <xf numFmtId="0" fontId="24" fillId="0" borderId="50" xfId="0" applyFont="1" applyBorder="1" applyAlignment="1">
      <alignment horizontal="center" vertical="center"/>
    </xf>
    <xf numFmtId="0" fontId="10" fillId="0" borderId="51" xfId="0" applyFont="1" applyBorder="1" applyAlignment="1">
      <alignment horizontal="center" vertical="center"/>
    </xf>
    <xf numFmtId="1" fontId="10" fillId="0" borderId="50" xfId="0" applyNumberFormat="1" applyFont="1" applyBorder="1" applyAlignment="1">
      <alignment vertical="center"/>
    </xf>
    <xf numFmtId="1" fontId="1" fillId="0" borderId="50" xfId="0" applyNumberFormat="1" applyFont="1" applyBorder="1" applyAlignment="1">
      <alignment vertical="center"/>
    </xf>
    <xf numFmtId="176" fontId="1" fillId="11" borderId="0" xfId="0" applyNumberFormat="1" applyFont="1" applyFill="1" applyAlignment="1">
      <alignment horizontal="right" vertical="center"/>
    </xf>
    <xf numFmtId="17" fontId="21" fillId="10" borderId="51" xfId="10" applyNumberFormat="1" applyFont="1" applyFill="1" applyBorder="1" applyAlignment="1">
      <alignment horizontal="center" vertical="center"/>
    </xf>
    <xf numFmtId="17" fontId="10" fillId="7" borderId="51" xfId="10" applyNumberFormat="1" applyFont="1" applyFill="1" applyBorder="1" applyAlignment="1">
      <alignment horizontal="center" vertical="center"/>
    </xf>
    <xf numFmtId="0" fontId="10" fillId="7" borderId="51" xfId="10" applyFont="1" applyFill="1" applyBorder="1" applyAlignment="1">
      <alignment horizontal="center" vertical="center"/>
    </xf>
    <xf numFmtId="0" fontId="1" fillId="7" borderId="51" xfId="10" applyFill="1" applyBorder="1" applyAlignment="1">
      <alignment vertical="center"/>
    </xf>
    <xf numFmtId="0" fontId="10" fillId="0" borderId="51" xfId="10" applyFont="1" applyBorder="1" applyAlignment="1">
      <alignment vertical="center"/>
    </xf>
    <xf numFmtId="0" fontId="10" fillId="7" borderId="51" xfId="10" applyFont="1" applyFill="1" applyBorder="1" applyAlignment="1">
      <alignment vertical="center"/>
    </xf>
    <xf numFmtId="0" fontId="21" fillId="10" borderId="51" xfId="10" applyFont="1" applyFill="1" applyBorder="1" applyAlignment="1">
      <alignment vertical="center"/>
    </xf>
    <xf numFmtId="176" fontId="22" fillId="10" borderId="51" xfId="0" applyNumberFormat="1" applyFont="1" applyFill="1" applyBorder="1" applyAlignment="1">
      <alignment vertical="center"/>
    </xf>
    <xf numFmtId="178" fontId="22" fillId="10" borderId="51" xfId="0" applyNumberFormat="1" applyFont="1" applyFill="1" applyBorder="1" applyAlignment="1">
      <alignment vertical="center"/>
    </xf>
    <xf numFmtId="0" fontId="10" fillId="7" borderId="50" xfId="10" applyFont="1" applyFill="1" applyBorder="1" applyAlignment="1">
      <alignment vertical="center"/>
    </xf>
    <xf numFmtId="176" fontId="10" fillId="11" borderId="50" xfId="0" applyNumberFormat="1" applyFont="1" applyFill="1" applyBorder="1" applyAlignment="1">
      <alignment horizontal="right" vertical="center"/>
    </xf>
    <xf numFmtId="176" fontId="10" fillId="0" borderId="50" xfId="0" applyNumberFormat="1" applyFont="1" applyBorder="1" applyAlignment="1">
      <alignment horizontal="right" vertical="center"/>
    </xf>
    <xf numFmtId="0" fontId="1" fillId="7" borderId="50" xfId="10" applyFill="1" applyBorder="1" applyAlignment="1">
      <alignment vertical="center"/>
    </xf>
    <xf numFmtId="176" fontId="1" fillId="11" borderId="50" xfId="0" applyNumberFormat="1" applyFont="1" applyFill="1" applyBorder="1" applyAlignment="1">
      <alignment horizontal="right" vertical="center"/>
    </xf>
    <xf numFmtId="176" fontId="1" fillId="0" borderId="50" xfId="0" applyNumberFormat="1" applyFont="1" applyBorder="1" applyAlignment="1">
      <alignment horizontal="right" vertical="center"/>
    </xf>
    <xf numFmtId="176" fontId="10" fillId="0" borderId="51" xfId="0" applyNumberFormat="1" applyFont="1" applyBorder="1" applyAlignment="1">
      <alignment horizontal="right" vertical="center"/>
    </xf>
    <xf numFmtId="0" fontId="31" fillId="7" borderId="51" xfId="10" applyFont="1" applyFill="1" applyBorder="1" applyAlignment="1">
      <alignment vertical="center"/>
    </xf>
    <xf numFmtId="176" fontId="1" fillId="0" borderId="51" xfId="0" applyNumberFormat="1" applyFont="1" applyBorder="1" applyAlignment="1">
      <alignment horizontal="right" vertical="center"/>
    </xf>
    <xf numFmtId="173" fontId="1" fillId="7" borderId="51" xfId="16" applyNumberFormat="1" applyFont="1" applyFill="1" applyBorder="1" applyAlignment="1">
      <alignment horizontal="right" vertical="center"/>
    </xf>
    <xf numFmtId="0" fontId="1" fillId="0" borderId="51" xfId="10" applyBorder="1" applyAlignment="1">
      <alignment vertical="center"/>
    </xf>
    <xf numFmtId="176" fontId="21" fillId="0" borderId="51" xfId="0" applyNumberFormat="1" applyFont="1" applyBorder="1" applyAlignment="1">
      <alignment horizontal="right" vertical="center"/>
    </xf>
    <xf numFmtId="173" fontId="21" fillId="0" borderId="51" xfId="16" applyNumberFormat="1" applyFont="1" applyFill="1" applyBorder="1" applyAlignment="1">
      <alignment horizontal="right" vertical="center"/>
    </xf>
    <xf numFmtId="0" fontId="21" fillId="10" borderId="50" xfId="10" applyFont="1" applyFill="1" applyBorder="1" applyAlignment="1">
      <alignment vertical="center"/>
    </xf>
    <xf numFmtId="176" fontId="22" fillId="10" borderId="50" xfId="0" applyNumberFormat="1" applyFont="1" applyFill="1" applyBorder="1" applyAlignment="1">
      <alignment vertical="center"/>
    </xf>
    <xf numFmtId="178" fontId="22" fillId="10" borderId="50" xfId="0" applyNumberFormat="1" applyFont="1" applyFill="1" applyBorder="1" applyAlignment="1">
      <alignment vertical="center"/>
    </xf>
    <xf numFmtId="0" fontId="24" fillId="0" borderId="50" xfId="10" applyFont="1" applyBorder="1" applyAlignment="1">
      <alignment vertical="center"/>
    </xf>
    <xf numFmtId="176" fontId="1" fillId="7" borderId="51" xfId="0" applyNumberFormat="1" applyFont="1" applyFill="1" applyBorder="1" applyAlignment="1">
      <alignment horizontal="right" vertical="center"/>
    </xf>
    <xf numFmtId="178" fontId="1" fillId="7" borderId="51" xfId="0" applyNumberFormat="1" applyFont="1" applyFill="1" applyBorder="1" applyAlignment="1">
      <alignment horizontal="right" vertical="center"/>
    </xf>
    <xf numFmtId="176" fontId="1" fillId="11" borderId="51" xfId="0" applyNumberFormat="1" applyFont="1" applyFill="1" applyBorder="1" applyAlignment="1">
      <alignment horizontal="right" vertical="center"/>
    </xf>
    <xf numFmtId="176" fontId="10" fillId="11" borderId="51" xfId="0" applyNumberFormat="1" applyFont="1" applyFill="1" applyBorder="1" applyAlignment="1">
      <alignment horizontal="right" vertical="center"/>
    </xf>
    <xf numFmtId="176" fontId="10" fillId="11" borderId="0" xfId="0" applyNumberFormat="1" applyFont="1" applyFill="1" applyAlignment="1">
      <alignment horizontal="right" vertical="center"/>
    </xf>
    <xf numFmtId="17" fontId="10" fillId="0" borderId="51" xfId="10" applyNumberFormat="1" applyFont="1" applyBorder="1" applyAlignment="1">
      <alignment horizontal="center" vertical="center"/>
    </xf>
    <xf numFmtId="0" fontId="21" fillId="10" borderId="55" xfId="10" applyFont="1" applyFill="1" applyBorder="1" applyAlignment="1">
      <alignment vertical="center"/>
    </xf>
    <xf numFmtId="176" fontId="22" fillId="10" borderId="51" xfId="0" applyNumberFormat="1" applyFont="1" applyFill="1" applyBorder="1" applyAlignment="1">
      <alignment horizontal="right" vertical="center"/>
    </xf>
    <xf numFmtId="178" fontId="22" fillId="10" borderId="52" xfId="0" applyNumberFormat="1" applyFont="1" applyFill="1" applyBorder="1" applyAlignment="1">
      <alignment horizontal="right" vertical="center"/>
    </xf>
    <xf numFmtId="0" fontId="10" fillId="7" borderId="50" xfId="0" applyFont="1" applyFill="1" applyBorder="1" applyAlignment="1">
      <alignment horizontal="center" vertical="center"/>
    </xf>
    <xf numFmtId="17" fontId="10" fillId="7" borderId="50" xfId="0" applyNumberFormat="1" applyFont="1" applyFill="1" applyBorder="1" applyAlignment="1">
      <alignment horizontal="center" vertical="center"/>
    </xf>
    <xf numFmtId="0" fontId="10" fillId="7" borderId="51" xfId="0" applyFont="1" applyFill="1" applyBorder="1" applyAlignment="1">
      <alignment horizontal="center" vertical="center"/>
    </xf>
    <xf numFmtId="0" fontId="0" fillId="7" borderId="50" xfId="0" applyFill="1" applyBorder="1" applyAlignment="1">
      <alignment vertical="center"/>
    </xf>
    <xf numFmtId="0" fontId="10" fillId="7" borderId="51" xfId="0" applyFont="1" applyFill="1" applyBorder="1" applyAlignment="1">
      <alignment vertical="center"/>
    </xf>
    <xf numFmtId="176" fontId="10" fillId="7" borderId="51" xfId="0" applyNumberFormat="1" applyFont="1" applyFill="1" applyBorder="1" applyAlignment="1">
      <alignment vertical="center"/>
    </xf>
    <xf numFmtId="0" fontId="0" fillId="7" borderId="53" xfId="0" applyFill="1" applyBorder="1" applyAlignment="1">
      <alignment vertical="center"/>
    </xf>
    <xf numFmtId="192" fontId="1" fillId="7" borderId="0" xfId="16" applyNumberFormat="1" applyFont="1" applyFill="1" applyBorder="1" applyAlignment="1">
      <alignment horizontal="right" vertical="center"/>
    </xf>
    <xf numFmtId="167" fontId="1" fillId="11" borderId="0" xfId="16" applyNumberFormat="1" applyFont="1" applyFill="1" applyBorder="1" applyAlignment="1">
      <alignment horizontal="right" vertical="center"/>
    </xf>
    <xf numFmtId="188" fontId="1" fillId="11" borderId="0" xfId="0" applyNumberFormat="1" applyFont="1" applyFill="1" applyAlignment="1">
      <alignment horizontal="right" vertical="center"/>
    </xf>
    <xf numFmtId="0" fontId="0" fillId="7" borderId="60" xfId="0" applyFill="1" applyBorder="1" applyAlignment="1">
      <alignment vertical="center"/>
    </xf>
    <xf numFmtId="0" fontId="10" fillId="7" borderId="51" xfId="0" applyFont="1" applyFill="1" applyBorder="1" applyAlignment="1">
      <alignment horizontal="center" vertical="center" wrapText="1"/>
    </xf>
    <xf numFmtId="0" fontId="21" fillId="10" borderId="54" xfId="0" applyFont="1" applyFill="1" applyBorder="1" applyAlignment="1">
      <alignment horizontal="center" vertical="center"/>
    </xf>
    <xf numFmtId="0" fontId="0" fillId="7" borderId="54" xfId="0" applyFill="1" applyBorder="1" applyAlignment="1">
      <alignment vertical="center"/>
    </xf>
    <xf numFmtId="0" fontId="10" fillId="7" borderId="50" xfId="0" applyFont="1" applyFill="1" applyBorder="1" applyAlignment="1">
      <alignment vertical="center"/>
    </xf>
    <xf numFmtId="167" fontId="10" fillId="11" borderId="51" xfId="16" applyNumberFormat="1" applyFont="1" applyFill="1" applyBorder="1" applyAlignment="1">
      <alignment horizontal="right" vertical="center"/>
    </xf>
    <xf numFmtId="167" fontId="10" fillId="7" borderId="51" xfId="16" applyNumberFormat="1" applyFont="1" applyFill="1" applyBorder="1" applyAlignment="1">
      <alignment horizontal="right" vertical="center"/>
    </xf>
    <xf numFmtId="192" fontId="10" fillId="7" borderId="51" xfId="16" applyNumberFormat="1" applyFont="1" applyFill="1" applyBorder="1" applyAlignment="1">
      <alignment horizontal="right" vertical="center"/>
    </xf>
    <xf numFmtId="189" fontId="10" fillId="11" borderId="51" xfId="20" applyNumberFormat="1" applyFont="1" applyFill="1" applyBorder="1" applyAlignment="1">
      <alignment horizontal="right" vertical="center"/>
    </xf>
    <xf numFmtId="189" fontId="10" fillId="7" borderId="51" xfId="20" applyNumberFormat="1" applyFont="1" applyFill="1" applyBorder="1" applyAlignment="1">
      <alignment horizontal="right" vertical="center"/>
    </xf>
    <xf numFmtId="178" fontId="1" fillId="7" borderId="0" xfId="0" applyNumberFormat="1" applyFont="1" applyFill="1" applyAlignment="1">
      <alignment vertical="center"/>
    </xf>
    <xf numFmtId="178" fontId="1" fillId="11" borderId="0" xfId="0" applyNumberFormat="1" applyFont="1" applyFill="1" applyAlignment="1">
      <alignment horizontal="right" vertical="center"/>
    </xf>
    <xf numFmtId="178" fontId="1" fillId="7" borderId="0" xfId="0" applyNumberFormat="1" applyFont="1" applyFill="1" applyAlignment="1">
      <alignment horizontal="right" vertical="center"/>
    </xf>
    <xf numFmtId="178" fontId="10" fillId="7" borderId="50" xfId="0" applyNumberFormat="1" applyFont="1" applyFill="1" applyBorder="1" applyAlignment="1">
      <alignment vertical="center"/>
    </xf>
    <xf numFmtId="178" fontId="10" fillId="11" borderId="51" xfId="20" applyNumberFormat="1" applyFont="1" applyFill="1" applyBorder="1" applyAlignment="1">
      <alignment horizontal="right" vertical="center"/>
    </xf>
    <xf numFmtId="178" fontId="10" fillId="7" borderId="51" xfId="20" applyNumberFormat="1" applyFont="1" applyFill="1" applyBorder="1" applyAlignment="1">
      <alignment horizontal="right" vertical="center"/>
    </xf>
    <xf numFmtId="176" fontId="1" fillId="11" borderId="0" xfId="10" applyNumberFormat="1" applyFill="1" applyAlignment="1">
      <alignment vertical="center"/>
    </xf>
    <xf numFmtId="0" fontId="24" fillId="0" borderId="51" xfId="10" applyFont="1" applyBorder="1" applyAlignment="1">
      <alignment horizontal="center" vertical="center"/>
    </xf>
    <xf numFmtId="0" fontId="24" fillId="0" borderId="51" xfId="10" applyFont="1" applyBorder="1" applyAlignment="1">
      <alignment horizontal="center" vertical="center" wrapText="1"/>
    </xf>
    <xf numFmtId="176" fontId="1" fillId="11" borderId="50" xfId="10" applyNumberFormat="1" applyFill="1" applyBorder="1" applyAlignment="1">
      <alignment vertical="center"/>
    </xf>
    <xf numFmtId="176" fontId="1" fillId="7" borderId="50" xfId="10" applyNumberFormat="1" applyFill="1" applyBorder="1" applyAlignment="1">
      <alignment vertical="center"/>
    </xf>
    <xf numFmtId="176" fontId="1" fillId="0" borderId="50" xfId="10" applyNumberFormat="1" applyBorder="1" applyAlignment="1">
      <alignment vertical="center"/>
    </xf>
    <xf numFmtId="176" fontId="23" fillId="11" borderId="51" xfId="10" applyNumberFormat="1" applyFont="1" applyFill="1" applyBorder="1" applyAlignment="1">
      <alignment vertical="center"/>
    </xf>
    <xf numFmtId="176" fontId="23" fillId="0" borderId="51" xfId="10" applyNumberFormat="1" applyFont="1" applyBorder="1" applyAlignment="1">
      <alignment vertical="center"/>
    </xf>
    <xf numFmtId="176" fontId="23" fillId="7" borderId="51" xfId="10" applyNumberFormat="1" applyFont="1" applyFill="1" applyBorder="1" applyAlignment="1">
      <alignment vertical="center"/>
    </xf>
    <xf numFmtId="0" fontId="24" fillId="7" borderId="51" xfId="10" applyFont="1" applyFill="1" applyBorder="1" applyAlignment="1">
      <alignment vertical="center"/>
    </xf>
    <xf numFmtId="176" fontId="24" fillId="11" borderId="51" xfId="10" applyNumberFormat="1" applyFont="1" applyFill="1" applyBorder="1" applyAlignment="1">
      <alignment vertical="center"/>
    </xf>
    <xf numFmtId="176" fontId="24" fillId="7" borderId="51" xfId="10" applyNumberFormat="1" applyFont="1" applyFill="1" applyBorder="1" applyAlignment="1">
      <alignment vertical="center"/>
    </xf>
    <xf numFmtId="0" fontId="16" fillId="7" borderId="0" xfId="0" applyFont="1" applyFill="1" applyAlignment="1">
      <alignment horizontal="right" vertical="center"/>
    </xf>
    <xf numFmtId="0" fontId="31" fillId="7" borderId="50" xfId="10" applyFont="1" applyFill="1" applyBorder="1" applyAlignment="1">
      <alignment vertical="center"/>
    </xf>
    <xf numFmtId="173" fontId="1" fillId="7" borderId="50" xfId="16" applyNumberFormat="1" applyFont="1" applyFill="1" applyBorder="1" applyAlignment="1">
      <alignment vertical="center"/>
    </xf>
    <xf numFmtId="0" fontId="18" fillId="7" borderId="51" xfId="10" applyFont="1" applyFill="1" applyBorder="1" applyAlignment="1">
      <alignment vertical="center"/>
    </xf>
    <xf numFmtId="173" fontId="10" fillId="7" borderId="51" xfId="16" applyNumberFormat="1" applyFont="1" applyFill="1" applyBorder="1" applyAlignment="1">
      <alignment vertical="center"/>
    </xf>
    <xf numFmtId="0" fontId="18" fillId="0" borderId="51" xfId="10" applyFont="1" applyBorder="1" applyAlignment="1">
      <alignment vertical="center"/>
    </xf>
    <xf numFmtId="176" fontId="10" fillId="7" borderId="51" xfId="0" applyNumberFormat="1" applyFont="1" applyFill="1" applyBorder="1" applyAlignment="1">
      <alignment horizontal="right" vertical="center"/>
    </xf>
    <xf numFmtId="0" fontId="1" fillId="0" borderId="53" xfId="0" applyFont="1" applyBorder="1" applyAlignment="1">
      <alignment vertical="center"/>
    </xf>
    <xf numFmtId="176" fontId="21" fillId="10" borderId="51" xfId="0" applyNumberFormat="1" applyFont="1" applyFill="1" applyBorder="1" applyAlignment="1">
      <alignment horizontal="right" vertical="center"/>
    </xf>
    <xf numFmtId="173" fontId="21" fillId="10" borderId="52" xfId="16" applyNumberFormat="1" applyFont="1" applyFill="1" applyBorder="1" applyAlignment="1">
      <alignment horizontal="right" vertical="center"/>
    </xf>
    <xf numFmtId="0" fontId="21" fillId="10" borderId="63" xfId="10" applyFont="1" applyFill="1" applyBorder="1" applyAlignment="1">
      <alignment vertical="center"/>
    </xf>
    <xf numFmtId="176" fontId="1" fillId="11" borderId="0" xfId="10" applyNumberFormat="1" applyFill="1" applyAlignment="1">
      <alignment horizontal="right" vertical="center"/>
    </xf>
    <xf numFmtId="178" fontId="10" fillId="7" borderId="51" xfId="0" applyNumberFormat="1" applyFont="1" applyFill="1" applyBorder="1" applyAlignment="1">
      <alignment horizontal="right" vertical="center"/>
    </xf>
    <xf numFmtId="179" fontId="26" fillId="11" borderId="0" xfId="0" applyNumberFormat="1" applyFont="1" applyFill="1" applyAlignment="1" applyProtection="1">
      <alignment vertical="center"/>
      <protection locked="0"/>
    </xf>
    <xf numFmtId="0" fontId="10" fillId="0" borderId="50" xfId="10" applyFont="1" applyBorder="1" applyAlignment="1">
      <alignment vertical="center"/>
    </xf>
    <xf numFmtId="0" fontId="10" fillId="0" borderId="50" xfId="10" applyFont="1" applyBorder="1" applyAlignment="1">
      <alignment horizontal="center"/>
    </xf>
    <xf numFmtId="0" fontId="10" fillId="0" borderId="51" xfId="10" applyFont="1" applyBorder="1" applyAlignment="1">
      <alignment horizontal="center"/>
    </xf>
    <xf numFmtId="0" fontId="1" fillId="7" borderId="50" xfId="10" applyFill="1" applyBorder="1"/>
    <xf numFmtId="179" fontId="26" fillId="7" borderId="50" xfId="0" applyNumberFormat="1" applyFont="1" applyFill="1" applyBorder="1" applyAlignment="1" applyProtection="1">
      <alignment vertical="center"/>
      <protection locked="0"/>
    </xf>
    <xf numFmtId="179" fontId="21" fillId="10" borderId="51" xfId="0" applyNumberFormat="1" applyFont="1" applyFill="1" applyBorder="1" applyAlignment="1" applyProtection="1">
      <alignment vertical="center"/>
      <protection locked="0"/>
    </xf>
    <xf numFmtId="173" fontId="21" fillId="10" borderId="51" xfId="16" applyNumberFormat="1" applyFont="1" applyFill="1" applyBorder="1" applyAlignment="1">
      <alignment vertical="center"/>
    </xf>
    <xf numFmtId="179" fontId="27" fillId="11" borderId="0" xfId="0" applyNumberFormat="1" applyFont="1" applyFill="1" applyAlignment="1" applyProtection="1">
      <alignment vertical="center"/>
      <protection locked="0"/>
    </xf>
    <xf numFmtId="0" fontId="1" fillId="0" borderId="50" xfId="10" applyBorder="1" applyAlignment="1">
      <alignment vertical="center"/>
    </xf>
    <xf numFmtId="0" fontId="1" fillId="0" borderId="50" xfId="10" applyBorder="1" applyAlignment="1">
      <alignment horizontal="center" vertical="center"/>
    </xf>
    <xf numFmtId="166" fontId="1" fillId="0" borderId="50" xfId="3" applyFont="1" applyFill="1" applyBorder="1" applyAlignment="1">
      <alignment vertical="center"/>
    </xf>
    <xf numFmtId="166" fontId="1" fillId="0" borderId="50" xfId="3" applyFont="1" applyFill="1" applyBorder="1" applyAlignment="1">
      <alignment horizontal="center" vertical="center"/>
    </xf>
    <xf numFmtId="187" fontId="1" fillId="0" borderId="50" xfId="3" applyNumberFormat="1" applyFont="1" applyFill="1" applyBorder="1" applyAlignment="1">
      <alignment horizontal="right" vertical="center"/>
    </xf>
    <xf numFmtId="172" fontId="1" fillId="0" borderId="50" xfId="16" applyNumberFormat="1" applyFont="1" applyFill="1" applyBorder="1" applyAlignment="1">
      <alignment horizontal="right" vertical="center"/>
    </xf>
    <xf numFmtId="179" fontId="26" fillId="0" borderId="50" xfId="0" applyNumberFormat="1" applyFont="1" applyBorder="1" applyAlignment="1" applyProtection="1">
      <alignment vertical="center"/>
      <protection locked="0"/>
    </xf>
    <xf numFmtId="172" fontId="26" fillId="0" borderId="50" xfId="16" applyNumberFormat="1" applyFont="1" applyFill="1" applyBorder="1" applyAlignment="1" applyProtection="1">
      <alignment horizontal="right" vertical="center"/>
      <protection locked="0"/>
    </xf>
    <xf numFmtId="167" fontId="1" fillId="0" borderId="50" xfId="16" applyNumberFormat="1" applyFont="1" applyFill="1" applyBorder="1" applyAlignment="1">
      <alignment vertical="center"/>
    </xf>
    <xf numFmtId="167" fontId="1" fillId="0" borderId="50" xfId="10" applyNumberFormat="1" applyBorder="1" applyAlignment="1">
      <alignment horizontal="right" vertical="center"/>
    </xf>
    <xf numFmtId="0" fontId="1" fillId="0" borderId="50" xfId="0" applyFont="1" applyBorder="1" applyAlignment="1">
      <alignment vertical="center"/>
    </xf>
    <xf numFmtId="38" fontId="1" fillId="0" borderId="50" xfId="0" applyNumberFormat="1" applyFont="1" applyBorder="1" applyAlignment="1">
      <alignment vertical="center"/>
    </xf>
    <xf numFmtId="183" fontId="26" fillId="0" borderId="47" xfId="0" applyNumberFormat="1" applyFont="1" applyBorder="1" applyAlignment="1" applyProtection="1">
      <alignment horizontal="right" vertical="center"/>
      <protection locked="0"/>
    </xf>
    <xf numFmtId="183" fontId="26" fillId="0" borderId="0" xfId="0" applyNumberFormat="1" applyFont="1" applyAlignment="1" applyProtection="1">
      <alignment horizontal="right" vertical="center"/>
      <protection locked="0"/>
    </xf>
    <xf numFmtId="183" fontId="26" fillId="0" borderId="50" xfId="0" applyNumberFormat="1" applyFont="1" applyBorder="1" applyAlignment="1" applyProtection="1">
      <alignment horizontal="right" vertical="center"/>
      <protection locked="0"/>
    </xf>
    <xf numFmtId="173" fontId="21" fillId="10" borderId="51" xfId="16" applyNumberFormat="1" applyFont="1" applyFill="1" applyBorder="1" applyAlignment="1">
      <alignment horizontal="right" vertical="center"/>
    </xf>
    <xf numFmtId="171" fontId="1" fillId="11" borderId="0" xfId="14" applyNumberFormat="1" applyFont="1" applyFill="1" applyBorder="1" applyAlignment="1">
      <alignment horizontal="right" vertical="center"/>
    </xf>
    <xf numFmtId="0" fontId="24" fillId="0" borderId="51" xfId="0" applyFont="1" applyBorder="1" applyAlignment="1">
      <alignment horizontal="center" vertical="center"/>
    </xf>
    <xf numFmtId="0" fontId="1" fillId="0" borderId="50" xfId="14" applyFont="1" applyFill="1" applyBorder="1" applyAlignment="1">
      <alignment horizontal="left" vertical="center"/>
    </xf>
    <xf numFmtId="0" fontId="21" fillId="10" borderId="51" xfId="14" applyFont="1" applyFill="1" applyBorder="1" applyAlignment="1">
      <alignment horizontal="center" vertical="center"/>
    </xf>
    <xf numFmtId="171" fontId="21" fillId="10" borderId="51" xfId="14" applyNumberFormat="1" applyFont="1" applyFill="1" applyBorder="1" applyAlignment="1">
      <alignment horizontal="right" vertical="center"/>
    </xf>
    <xf numFmtId="171" fontId="21" fillId="10" borderId="55" xfId="14" applyNumberFormat="1" applyFont="1" applyFill="1" applyBorder="1" applyAlignment="1">
      <alignment horizontal="right" vertical="center"/>
    </xf>
    <xf numFmtId="173" fontId="21" fillId="10" borderId="52" xfId="16" applyNumberFormat="1" applyFont="1" applyFill="1" applyBorder="1" applyAlignment="1">
      <alignment vertical="center"/>
    </xf>
    <xf numFmtId="0" fontId="1" fillId="0" borderId="64" xfId="0" applyFont="1" applyBorder="1" applyAlignment="1">
      <alignment vertical="center"/>
    </xf>
    <xf numFmtId="0" fontId="32" fillId="0" borderId="0" xfId="14" applyFont="1" applyFill="1" applyBorder="1" applyAlignment="1">
      <alignment horizontal="center" vertical="center" wrapText="1"/>
    </xf>
    <xf numFmtId="1" fontId="1" fillId="0" borderId="0" xfId="14" applyNumberFormat="1" applyFont="1" applyFill="1" applyBorder="1" applyAlignment="1">
      <alignment horizontal="right" vertical="center"/>
    </xf>
    <xf numFmtId="0" fontId="1" fillId="7" borderId="53" xfId="9" applyFill="1" applyBorder="1" applyAlignment="1">
      <alignment vertical="center"/>
    </xf>
    <xf numFmtId="0" fontId="1" fillId="7" borderId="50" xfId="9" applyFill="1" applyBorder="1" applyAlignment="1">
      <alignment vertical="center"/>
    </xf>
    <xf numFmtId="0" fontId="1" fillId="0" borderId="50" xfId="9" applyBorder="1" applyAlignment="1">
      <alignment vertical="center"/>
    </xf>
    <xf numFmtId="9" fontId="1" fillId="11" borderId="50" xfId="9" applyNumberFormat="1" applyFill="1" applyBorder="1" applyAlignment="1">
      <alignment vertical="center"/>
    </xf>
    <xf numFmtId="9" fontId="1" fillId="7" borderId="59" xfId="9" applyNumberFormat="1" applyFill="1" applyBorder="1" applyAlignment="1">
      <alignment vertical="center"/>
    </xf>
    <xf numFmtId="0" fontId="22" fillId="10" borderId="55" xfId="9" applyFont="1" applyFill="1" applyBorder="1" applyAlignment="1">
      <alignment vertical="center"/>
    </xf>
    <xf numFmtId="14" fontId="21" fillId="10" borderId="51" xfId="9" applyNumberFormat="1" applyFont="1" applyFill="1" applyBorder="1" applyAlignment="1">
      <alignment horizontal="center" vertical="center" wrapText="1"/>
    </xf>
    <xf numFmtId="14" fontId="21" fillId="10" borderId="52" xfId="9" applyNumberFormat="1" applyFont="1" applyFill="1" applyBorder="1" applyAlignment="1">
      <alignment horizontal="center" vertical="center" wrapText="1"/>
    </xf>
    <xf numFmtId="0" fontId="1" fillId="7" borderId="50" xfId="0" applyFont="1" applyFill="1" applyBorder="1" applyAlignment="1">
      <alignment vertical="center"/>
    </xf>
    <xf numFmtId="0" fontId="0" fillId="7" borderId="51" xfId="0" applyFill="1" applyBorder="1" applyAlignment="1">
      <alignment vertical="center"/>
    </xf>
    <xf numFmtId="0" fontId="1" fillId="7" borderId="51" xfId="0" applyFont="1" applyFill="1" applyBorder="1" applyAlignment="1">
      <alignment vertical="center"/>
    </xf>
    <xf numFmtId="0" fontId="0" fillId="7" borderId="48" xfId="0" applyFill="1" applyBorder="1" applyAlignment="1">
      <alignment vertical="center"/>
    </xf>
    <xf numFmtId="0" fontId="1" fillId="7" borderId="53" xfId="0" applyFont="1" applyFill="1" applyBorder="1" applyAlignment="1">
      <alignment vertical="center"/>
    </xf>
    <xf numFmtId="0" fontId="1" fillId="7" borderId="53" xfId="0" applyFont="1" applyFill="1" applyBorder="1" applyAlignment="1">
      <alignment horizontal="center" vertical="center"/>
    </xf>
    <xf numFmtId="0" fontId="25" fillId="10" borderId="65" xfId="0" applyFont="1" applyFill="1" applyBorder="1" applyAlignment="1">
      <alignment horizontal="center" vertical="center"/>
    </xf>
    <xf numFmtId="182" fontId="25" fillId="10" borderId="50" xfId="3" applyNumberFormat="1" applyFont="1" applyFill="1" applyBorder="1" applyAlignment="1">
      <alignment horizontal="right" vertical="center"/>
    </xf>
    <xf numFmtId="0" fontId="43" fillId="7" borderId="65" xfId="0" applyFont="1" applyFill="1" applyBorder="1" applyAlignment="1">
      <alignment horizontal="right" vertical="center"/>
    </xf>
    <xf numFmtId="182" fontId="43" fillId="7" borderId="50" xfId="3" applyNumberFormat="1" applyFont="1" applyFill="1" applyBorder="1" applyAlignment="1">
      <alignment horizontal="right" vertical="center"/>
    </xf>
    <xf numFmtId="182" fontId="43" fillId="7" borderId="59" xfId="3" applyNumberFormat="1" applyFont="1" applyFill="1" applyBorder="1" applyAlignment="1">
      <alignment horizontal="right" vertical="center"/>
    </xf>
    <xf numFmtId="182" fontId="25" fillId="10" borderId="59" xfId="3" applyNumberFormat="1" applyFont="1" applyFill="1" applyBorder="1" applyAlignment="1">
      <alignment horizontal="right" vertical="center"/>
    </xf>
    <xf numFmtId="182" fontId="43" fillId="7" borderId="53" xfId="3" applyNumberFormat="1" applyFont="1" applyFill="1" applyBorder="1" applyAlignment="1">
      <alignment horizontal="right" vertical="center"/>
    </xf>
    <xf numFmtId="0" fontId="17" fillId="11" borderId="65" xfId="0" applyFont="1" applyFill="1" applyBorder="1" applyAlignment="1">
      <alignment vertical="center"/>
    </xf>
    <xf numFmtId="182" fontId="17" fillId="11" borderId="50" xfId="3" applyNumberFormat="1" applyFont="1" applyFill="1" applyBorder="1" applyAlignment="1">
      <alignment horizontal="right" vertical="center"/>
    </xf>
    <xf numFmtId="0" fontId="17" fillId="11" borderId="55" xfId="0" applyFont="1" applyFill="1" applyBorder="1" applyAlignment="1">
      <alignment horizontal="left" vertical="center"/>
    </xf>
    <xf numFmtId="182" fontId="17" fillId="11" borderId="51" xfId="3" applyNumberFormat="1" applyFont="1" applyFill="1" applyBorder="1" applyAlignment="1">
      <alignment horizontal="right" vertical="center"/>
    </xf>
    <xf numFmtId="0" fontId="17" fillId="11" borderId="55" xfId="0" applyFont="1" applyFill="1" applyBorder="1" applyAlignment="1">
      <alignment vertical="center"/>
    </xf>
    <xf numFmtId="166" fontId="43" fillId="7" borderId="50" xfId="3" applyFont="1" applyFill="1" applyBorder="1" applyAlignment="1">
      <alignment horizontal="right" vertical="center"/>
    </xf>
    <xf numFmtId="166" fontId="17" fillId="11" borderId="51" xfId="3" applyFont="1" applyFill="1" applyBorder="1" applyAlignment="1">
      <alignment horizontal="right" vertical="center"/>
    </xf>
    <xf numFmtId="182" fontId="17" fillId="11" borderId="52" xfId="3" applyNumberFormat="1" applyFont="1" applyFill="1" applyBorder="1" applyAlignment="1">
      <alignment horizontal="right" vertical="center"/>
    </xf>
    <xf numFmtId="166" fontId="17" fillId="11" borderId="52" xfId="3" applyFont="1" applyFill="1" applyBorder="1" applyAlignment="1">
      <alignment horizontal="right" vertical="center"/>
    </xf>
    <xf numFmtId="166" fontId="43" fillId="7" borderId="53" xfId="3" applyFont="1" applyFill="1" applyBorder="1" applyAlignment="1">
      <alignment horizontal="right" vertical="center"/>
    </xf>
    <xf numFmtId="166" fontId="43" fillId="7" borderId="59" xfId="3" applyFont="1" applyFill="1" applyBorder="1" applyAlignment="1">
      <alignment horizontal="right" vertical="center"/>
    </xf>
    <xf numFmtId="182" fontId="17" fillId="7" borderId="53" xfId="3" applyNumberFormat="1" applyFont="1" applyFill="1" applyBorder="1" applyAlignment="1">
      <alignment horizontal="right" vertical="center"/>
    </xf>
    <xf numFmtId="182" fontId="17" fillId="11" borderId="59" xfId="3" applyNumberFormat="1" applyFont="1" applyFill="1" applyBorder="1" applyAlignment="1">
      <alignment horizontal="right" vertical="center"/>
    </xf>
    <xf numFmtId="171" fontId="23" fillId="11" borderId="50" xfId="9" applyNumberFormat="1" applyFont="1" applyFill="1" applyBorder="1" applyAlignment="1">
      <alignment horizontal="right" vertical="center"/>
    </xf>
    <xf numFmtId="182" fontId="23" fillId="7" borderId="50" xfId="3" applyNumberFormat="1" applyFont="1" applyFill="1" applyBorder="1" applyAlignment="1">
      <alignment vertical="center"/>
    </xf>
    <xf numFmtId="171" fontId="21" fillId="10" borderId="50" xfId="9" applyNumberFormat="1" applyFont="1" applyFill="1" applyBorder="1" applyAlignment="1">
      <alignment horizontal="right" vertical="center"/>
    </xf>
    <xf numFmtId="182" fontId="21" fillId="10" borderId="50" xfId="3" applyNumberFormat="1" applyFont="1" applyFill="1" applyBorder="1" applyAlignment="1">
      <alignment vertical="center"/>
    </xf>
    <xf numFmtId="171" fontId="23" fillId="7" borderId="50" xfId="9" applyNumberFormat="1" applyFont="1" applyFill="1" applyBorder="1" applyAlignment="1">
      <alignment horizontal="right" vertical="center"/>
    </xf>
    <xf numFmtId="0" fontId="21" fillId="10" borderId="50" xfId="0" applyFont="1" applyFill="1" applyBorder="1" applyAlignment="1">
      <alignment vertical="center"/>
    </xf>
    <xf numFmtId="0" fontId="21" fillId="10" borderId="65" xfId="0" applyFont="1" applyFill="1" applyBorder="1" applyAlignment="1">
      <alignment vertical="center"/>
    </xf>
    <xf numFmtId="0" fontId="0" fillId="11" borderId="50" xfId="0" applyFill="1" applyBorder="1" applyAlignment="1">
      <alignment horizontal="right" vertical="center"/>
    </xf>
    <xf numFmtId="173" fontId="21" fillId="10" borderId="59" xfId="16" applyNumberFormat="1" applyFont="1" applyFill="1" applyBorder="1" applyAlignment="1">
      <alignment horizontal="right" vertical="center"/>
    </xf>
    <xf numFmtId="167" fontId="38" fillId="0" borderId="0" xfId="16" applyNumberFormat="1" applyFont="1" applyAlignment="1">
      <alignment vertical="center"/>
    </xf>
    <xf numFmtId="0" fontId="21" fillId="10" borderId="55" xfId="0" applyFont="1" applyFill="1" applyBorder="1" applyAlignment="1">
      <alignment vertical="center"/>
    </xf>
    <xf numFmtId="167" fontId="24" fillId="11" borderId="50" xfId="16" applyNumberFormat="1" applyFont="1" applyFill="1" applyBorder="1" applyAlignment="1">
      <alignment horizontal="right" vertical="center"/>
    </xf>
    <xf numFmtId="167" fontId="23" fillId="7" borderId="50" xfId="16" applyNumberFormat="1" applyFont="1" applyFill="1" applyBorder="1" applyAlignment="1">
      <alignment horizontal="right" vertical="center"/>
    </xf>
    <xf numFmtId="191" fontId="38" fillId="11" borderId="0" xfId="14" applyNumberFormat="1" applyFont="1" applyFill="1" applyBorder="1" applyAlignment="1">
      <alignment vertical="center"/>
    </xf>
    <xf numFmtId="0" fontId="38" fillId="0" borderId="50" xfId="0" applyFont="1" applyBorder="1" applyAlignment="1">
      <alignment vertical="center"/>
    </xf>
    <xf numFmtId="0" fontId="39" fillId="7" borderId="50" xfId="0" applyFont="1" applyFill="1" applyBorder="1" applyAlignment="1">
      <alignment vertical="center"/>
    </xf>
    <xf numFmtId="171" fontId="38" fillId="0" borderId="50" xfId="0" applyNumberFormat="1" applyFont="1" applyBorder="1" applyAlignment="1">
      <alignment vertical="center"/>
    </xf>
    <xf numFmtId="49" fontId="37" fillId="7" borderId="51" xfId="10" applyNumberFormat="1" applyFont="1" applyFill="1" applyBorder="1" applyAlignment="1">
      <alignment horizontal="center" vertical="center" wrapText="1"/>
    </xf>
    <xf numFmtId="49" fontId="40" fillId="10" borderId="51" xfId="10" applyNumberFormat="1" applyFont="1" applyFill="1" applyBorder="1" applyAlignment="1">
      <alignment horizontal="center" vertical="center" wrapText="1"/>
    </xf>
    <xf numFmtId="0" fontId="37" fillId="0" borderId="51" xfId="10" applyFont="1" applyBorder="1" applyAlignment="1">
      <alignment horizontal="center" vertical="center"/>
    </xf>
    <xf numFmtId="49" fontId="37" fillId="0" borderId="51" xfId="10" applyNumberFormat="1" applyFont="1" applyBorder="1" applyAlignment="1">
      <alignment horizontal="center" vertical="center" wrapText="1"/>
    </xf>
    <xf numFmtId="171" fontId="38" fillId="0" borderId="51" xfId="14" applyNumberFormat="1" applyFont="1" applyFill="1" applyBorder="1" applyAlignment="1">
      <alignment vertical="center"/>
    </xf>
    <xf numFmtId="49" fontId="40" fillId="0" borderId="51" xfId="10" applyNumberFormat="1" applyFont="1" applyBorder="1" applyAlignment="1">
      <alignment horizontal="center" vertical="center" wrapText="1"/>
    </xf>
    <xf numFmtId="171" fontId="13" fillId="0" borderId="51" xfId="14" applyNumberFormat="1" applyFont="1" applyFill="1" applyBorder="1" applyAlignment="1">
      <alignment vertical="center"/>
    </xf>
    <xf numFmtId="191" fontId="13" fillId="11" borderId="51" xfId="14" applyNumberFormat="1" applyFont="1" applyFill="1" applyBorder="1" applyAlignment="1">
      <alignment vertical="center"/>
    </xf>
    <xf numFmtId="191" fontId="13" fillId="0" borderId="51" xfId="14" applyNumberFormat="1" applyFont="1" applyFill="1" applyBorder="1" applyAlignment="1">
      <alignment vertical="center"/>
    </xf>
    <xf numFmtId="194" fontId="13" fillId="0" borderId="51" xfId="14" applyNumberFormat="1" applyFont="1" applyFill="1" applyBorder="1" applyAlignment="1">
      <alignment vertical="center"/>
    </xf>
    <xf numFmtId="193" fontId="13" fillId="0" borderId="51" xfId="14" applyNumberFormat="1" applyFont="1" applyFill="1" applyBorder="1" applyAlignment="1">
      <alignment vertical="center"/>
    </xf>
    <xf numFmtId="0" fontId="38" fillId="0" borderId="50" xfId="14" applyFont="1" applyFill="1" applyBorder="1" applyAlignment="1">
      <alignment horizontal="left" vertical="center"/>
    </xf>
    <xf numFmtId="191" fontId="38" fillId="11" borderId="50" xfId="14" applyNumberFormat="1" applyFont="1" applyFill="1" applyBorder="1" applyAlignment="1">
      <alignment vertical="center"/>
    </xf>
    <xf numFmtId="191" fontId="38" fillId="0" borderId="50" xfId="14" applyNumberFormat="1" applyFont="1" applyFill="1" applyBorder="1" applyAlignment="1">
      <alignment vertical="center"/>
    </xf>
    <xf numFmtId="194" fontId="38" fillId="0" borderId="50" xfId="14" applyNumberFormat="1" applyFont="1" applyFill="1" applyBorder="1" applyAlignment="1">
      <alignment vertical="center"/>
    </xf>
    <xf numFmtId="193" fontId="38" fillId="0" borderId="50" xfId="14" applyNumberFormat="1" applyFont="1" applyFill="1" applyBorder="1" applyAlignment="1">
      <alignment vertical="center"/>
    </xf>
    <xf numFmtId="171" fontId="13" fillId="0" borderId="0" xfId="14" applyNumberFormat="1" applyFont="1" applyFill="1" applyBorder="1" applyAlignment="1">
      <alignment vertical="center"/>
    </xf>
    <xf numFmtId="191" fontId="13" fillId="11" borderId="0" xfId="14" applyNumberFormat="1" applyFont="1" applyFill="1" applyBorder="1" applyAlignment="1">
      <alignment vertical="center"/>
    </xf>
    <xf numFmtId="191" fontId="13" fillId="0" borderId="0" xfId="14" applyNumberFormat="1" applyFont="1" applyFill="1" applyBorder="1" applyAlignment="1">
      <alignment vertical="center"/>
    </xf>
    <xf numFmtId="193" fontId="13" fillId="0" borderId="0" xfId="14" applyNumberFormat="1" applyFont="1" applyFill="1" applyBorder="1" applyAlignment="1">
      <alignment vertical="center"/>
    </xf>
    <xf numFmtId="171" fontId="13" fillId="0" borderId="55" xfId="14" applyNumberFormat="1" applyFont="1" applyFill="1" applyBorder="1" applyAlignment="1">
      <alignment vertical="center"/>
    </xf>
    <xf numFmtId="167" fontId="13" fillId="11" borderId="51" xfId="16" applyNumberFormat="1" applyFont="1" applyFill="1" applyBorder="1" applyAlignment="1">
      <alignment vertical="center"/>
    </xf>
    <xf numFmtId="167" fontId="13" fillId="0" borderId="51" xfId="16" applyNumberFormat="1" applyFont="1" applyFill="1" applyBorder="1" applyAlignment="1">
      <alignment vertical="center"/>
    </xf>
    <xf numFmtId="167" fontId="13" fillId="0" borderId="51" xfId="16" applyNumberFormat="1" applyFont="1" applyFill="1" applyBorder="1" applyAlignment="1">
      <alignment horizontal="right" vertical="center"/>
    </xf>
    <xf numFmtId="167" fontId="13" fillId="0" borderId="51" xfId="16" applyNumberFormat="1" applyFont="1" applyFill="1" applyBorder="1" applyAlignment="1">
      <alignment horizontal="center" vertical="center"/>
    </xf>
    <xf numFmtId="167" fontId="13" fillId="0" borderId="52" xfId="16" applyNumberFormat="1" applyFont="1" applyFill="1" applyBorder="1" applyAlignment="1">
      <alignment horizontal="center" vertical="center"/>
    </xf>
    <xf numFmtId="171" fontId="13" fillId="0" borderId="50" xfId="14" applyNumberFormat="1" applyFont="1" applyFill="1" applyBorder="1" applyAlignment="1">
      <alignment vertical="center"/>
    </xf>
    <xf numFmtId="191" fontId="13" fillId="11" borderId="50" xfId="14" applyNumberFormat="1" applyFont="1" applyFill="1" applyBorder="1" applyAlignment="1">
      <alignment vertical="center"/>
    </xf>
    <xf numFmtId="191" fontId="13" fillId="0" borderId="50" xfId="14" applyNumberFormat="1" applyFont="1" applyFill="1" applyBorder="1" applyAlignment="1">
      <alignment vertical="center"/>
    </xf>
    <xf numFmtId="193" fontId="13" fillId="0" borderId="50" xfId="14" applyNumberFormat="1" applyFont="1" applyFill="1" applyBorder="1" applyAlignment="1">
      <alignment vertical="center"/>
    </xf>
    <xf numFmtId="171" fontId="13" fillId="11" borderId="50" xfId="14" applyNumberFormat="1" applyFont="1" applyFill="1" applyBorder="1" applyAlignment="1">
      <alignment vertical="center"/>
    </xf>
    <xf numFmtId="191" fontId="13" fillId="11" borderId="50" xfId="14" quotePrefix="1" applyNumberFormat="1" applyFont="1" applyFill="1" applyBorder="1" applyAlignment="1">
      <alignment vertical="center"/>
    </xf>
    <xf numFmtId="171" fontId="13" fillId="11" borderId="51" xfId="14" applyNumberFormat="1" applyFont="1" applyFill="1" applyBorder="1" applyAlignment="1">
      <alignment vertical="center"/>
    </xf>
    <xf numFmtId="193" fontId="13" fillId="11" borderId="51" xfId="14" applyNumberFormat="1" applyFont="1" applyFill="1" applyBorder="1" applyAlignment="1">
      <alignment vertical="center"/>
    </xf>
    <xf numFmtId="193" fontId="38" fillId="11" borderId="0" xfId="14" applyNumberFormat="1" applyFont="1" applyFill="1" applyBorder="1" applyAlignment="1">
      <alignment vertical="center"/>
    </xf>
    <xf numFmtId="193" fontId="38" fillId="11" borderId="50" xfId="14" applyNumberFormat="1" applyFont="1" applyFill="1" applyBorder="1" applyAlignment="1">
      <alignment vertical="center"/>
    </xf>
    <xf numFmtId="193" fontId="13" fillId="11" borderId="0" xfId="14" applyNumberFormat="1" applyFont="1" applyFill="1" applyBorder="1" applyAlignment="1">
      <alignment vertical="center"/>
    </xf>
    <xf numFmtId="193" fontId="13" fillId="11" borderId="50" xfId="14" applyNumberFormat="1" applyFont="1" applyFill="1" applyBorder="1" applyAlignment="1">
      <alignment vertical="center"/>
    </xf>
    <xf numFmtId="167" fontId="13" fillId="11" borderId="51" xfId="16" applyNumberFormat="1" applyFont="1" applyFill="1" applyBorder="1" applyAlignment="1">
      <alignment horizontal="center" vertical="center"/>
    </xf>
    <xf numFmtId="191" fontId="40" fillId="10" borderId="0" xfId="14" applyNumberFormat="1" applyFont="1" applyFill="1" applyBorder="1" applyAlignment="1">
      <alignment vertical="center"/>
    </xf>
    <xf numFmtId="191" fontId="40" fillId="10" borderId="46" xfId="14" applyNumberFormat="1" applyFont="1" applyFill="1" applyBorder="1" applyAlignment="1">
      <alignment vertical="center"/>
    </xf>
    <xf numFmtId="191" fontId="40" fillId="10" borderId="49" xfId="14" applyNumberFormat="1" applyFont="1" applyFill="1" applyBorder="1" applyAlignment="1">
      <alignment vertical="center"/>
    </xf>
    <xf numFmtId="49" fontId="40" fillId="10" borderId="50" xfId="10" applyNumberFormat="1" applyFont="1" applyFill="1" applyBorder="1" applyAlignment="1">
      <alignment horizontal="center" vertical="center" wrapText="1"/>
    </xf>
    <xf numFmtId="191" fontId="40" fillId="10" borderId="54" xfId="14" applyNumberFormat="1" applyFont="1" applyFill="1" applyBorder="1" applyAlignment="1">
      <alignment vertical="center"/>
    </xf>
    <xf numFmtId="191" fontId="41" fillId="10" borderId="46" xfId="14" applyNumberFormat="1" applyFont="1" applyFill="1" applyBorder="1" applyAlignment="1">
      <alignment vertical="center"/>
    </xf>
    <xf numFmtId="0" fontId="40" fillId="10" borderId="70" xfId="0" applyFont="1" applyFill="1" applyBorder="1" applyAlignment="1">
      <alignment horizontal="center" vertical="center"/>
    </xf>
    <xf numFmtId="49" fontId="37" fillId="7" borderId="52" xfId="10" applyNumberFormat="1" applyFont="1" applyFill="1" applyBorder="1" applyAlignment="1">
      <alignment horizontal="center" vertical="center" wrapText="1"/>
    </xf>
    <xf numFmtId="191" fontId="41" fillId="10" borderId="72" xfId="14" applyNumberFormat="1" applyFont="1" applyFill="1" applyBorder="1" applyAlignment="1">
      <alignment vertical="center"/>
    </xf>
    <xf numFmtId="191" fontId="41" fillId="10" borderId="51" xfId="14" applyNumberFormat="1" applyFont="1" applyFill="1" applyBorder="1" applyAlignment="1">
      <alignment vertical="center"/>
    </xf>
    <xf numFmtId="171" fontId="40" fillId="10" borderId="46" xfId="14" applyNumberFormat="1" applyFont="1" applyFill="1" applyBorder="1" applyAlignment="1">
      <alignment horizontal="center" vertical="center"/>
    </xf>
    <xf numFmtId="191" fontId="13" fillId="0" borderId="52" xfId="14" applyNumberFormat="1" applyFont="1" applyFill="1" applyBorder="1" applyAlignment="1">
      <alignment vertical="center"/>
    </xf>
    <xf numFmtId="191" fontId="38" fillId="0" borderId="53" xfId="14" applyNumberFormat="1" applyFont="1" applyFill="1" applyBorder="1" applyAlignment="1">
      <alignment vertical="center"/>
    </xf>
    <xf numFmtId="191" fontId="38" fillId="0" borderId="59" xfId="14" applyNumberFormat="1" applyFont="1" applyFill="1" applyBorder="1" applyAlignment="1">
      <alignment vertical="center"/>
    </xf>
    <xf numFmtId="191" fontId="13" fillId="0" borderId="53" xfId="14" applyNumberFormat="1" applyFont="1" applyFill="1" applyBorder="1" applyAlignment="1">
      <alignment vertical="center"/>
    </xf>
    <xf numFmtId="171" fontId="13" fillId="0" borderId="59" xfId="14" applyNumberFormat="1" applyFont="1" applyFill="1" applyBorder="1" applyAlignment="1">
      <alignment vertical="center"/>
    </xf>
    <xf numFmtId="191" fontId="13" fillId="0" borderId="59" xfId="14" applyNumberFormat="1" applyFont="1" applyFill="1" applyBorder="1" applyAlignment="1">
      <alignment vertical="center"/>
    </xf>
    <xf numFmtId="171" fontId="40" fillId="10" borderId="74" xfId="14" applyNumberFormat="1" applyFont="1" applyFill="1" applyBorder="1" applyAlignment="1">
      <alignment horizontal="center" vertical="center"/>
    </xf>
    <xf numFmtId="191" fontId="40" fillId="10" borderId="66" xfId="14" applyNumberFormat="1" applyFont="1" applyFill="1" applyBorder="1" applyAlignment="1">
      <alignment vertical="center"/>
    </xf>
    <xf numFmtId="191" fontId="41" fillId="10" borderId="70" xfId="14" applyNumberFormat="1" applyFont="1" applyFill="1" applyBorder="1" applyAlignment="1">
      <alignment vertical="center"/>
    </xf>
    <xf numFmtId="191" fontId="41" fillId="10" borderId="52" xfId="14" applyNumberFormat="1" applyFont="1" applyFill="1" applyBorder="1" applyAlignment="1">
      <alignment vertical="center"/>
    </xf>
    <xf numFmtId="191" fontId="41" fillId="10" borderId="71" xfId="14" applyNumberFormat="1" applyFont="1" applyFill="1" applyBorder="1" applyAlignment="1">
      <alignment vertical="center"/>
    </xf>
    <xf numFmtId="191" fontId="40" fillId="10" borderId="53" xfId="14" applyNumberFormat="1" applyFont="1" applyFill="1" applyBorder="1" applyAlignment="1">
      <alignment vertical="center"/>
    </xf>
    <xf numFmtId="191" fontId="40" fillId="10" borderId="75" xfId="14" applyNumberFormat="1" applyFont="1" applyFill="1" applyBorder="1" applyAlignment="1">
      <alignment vertical="center"/>
    </xf>
    <xf numFmtId="191" fontId="40" fillId="10" borderId="71" xfId="14" applyNumberFormat="1" applyFont="1" applyFill="1" applyBorder="1" applyAlignment="1">
      <alignment vertical="center"/>
    </xf>
    <xf numFmtId="171" fontId="40" fillId="10" borderId="70" xfId="14" applyNumberFormat="1" applyFont="1" applyFill="1" applyBorder="1" applyAlignment="1">
      <alignment horizontal="center" vertical="center"/>
    </xf>
    <xf numFmtId="171" fontId="40" fillId="10" borderId="71" xfId="14" applyNumberFormat="1" applyFont="1" applyFill="1" applyBorder="1" applyAlignment="1">
      <alignment horizontal="center" vertical="center"/>
    </xf>
    <xf numFmtId="191" fontId="41" fillId="10" borderId="77" xfId="14" applyNumberFormat="1" applyFont="1" applyFill="1" applyBorder="1" applyAlignment="1">
      <alignment vertical="center"/>
    </xf>
    <xf numFmtId="191" fontId="41" fillId="10" borderId="76" xfId="14" applyNumberFormat="1" applyFont="1" applyFill="1" applyBorder="1" applyAlignment="1">
      <alignment vertical="center"/>
    </xf>
    <xf numFmtId="0" fontId="21" fillId="10" borderId="43" xfId="10" applyFont="1" applyFill="1" applyBorder="1" applyAlignment="1">
      <alignment horizontal="center" vertical="center" wrapText="1"/>
    </xf>
    <xf numFmtId="0" fontId="21" fillId="10" borderId="44" xfId="10" applyFont="1" applyFill="1" applyBorder="1" applyAlignment="1">
      <alignment horizontal="center" vertical="center" wrapText="1"/>
    </xf>
    <xf numFmtId="180" fontId="21" fillId="10" borderId="44" xfId="13" applyNumberFormat="1" applyFont="1" applyFill="1" applyBorder="1" applyAlignment="1">
      <alignment horizontal="center" vertical="center" wrapText="1"/>
    </xf>
    <xf numFmtId="0" fontId="21" fillId="10" borderId="40" xfId="10" applyFont="1" applyFill="1" applyBorder="1" applyAlignment="1">
      <alignment horizontal="center" vertical="center" wrapText="1"/>
    </xf>
    <xf numFmtId="180" fontId="21" fillId="10" borderId="40" xfId="13" applyNumberFormat="1" applyFont="1" applyFill="1" applyBorder="1" applyAlignment="1">
      <alignment horizontal="center" vertical="center" wrapText="1"/>
    </xf>
    <xf numFmtId="185" fontId="21" fillId="10" borderId="25" xfId="11" applyNumberFormat="1" applyFont="1" applyFill="1" applyBorder="1" applyAlignment="1">
      <alignment horizontal="center" vertical="center"/>
    </xf>
    <xf numFmtId="171" fontId="24" fillId="11" borderId="1" xfId="4" applyNumberFormat="1" applyFont="1" applyFill="1" applyBorder="1" applyAlignment="1">
      <alignment horizontal="right" vertical="center"/>
    </xf>
    <xf numFmtId="171" fontId="23" fillId="11" borderId="1" xfId="4" applyNumberFormat="1" applyFont="1" applyFill="1" applyBorder="1" applyAlignment="1">
      <alignment horizontal="right" vertical="center"/>
    </xf>
    <xf numFmtId="14" fontId="24" fillId="11" borderId="20" xfId="0" applyNumberFormat="1" applyFont="1" applyFill="1" applyBorder="1" applyAlignment="1">
      <alignment horizontal="center" vertical="center"/>
    </xf>
    <xf numFmtId="0" fontId="24" fillId="11" borderId="29" xfId="0" applyFont="1" applyFill="1" applyBorder="1" applyAlignment="1">
      <alignment horizontal="center" vertical="center"/>
    </xf>
    <xf numFmtId="14" fontId="24" fillId="8" borderId="20" xfId="0" applyNumberFormat="1" applyFont="1" applyFill="1" applyBorder="1" applyAlignment="1">
      <alignment horizontal="center" vertical="center"/>
    </xf>
    <xf numFmtId="0" fontId="24" fillId="8" borderId="29" xfId="0" applyFont="1" applyFill="1" applyBorder="1" applyAlignment="1">
      <alignment horizontal="center" vertical="center"/>
    </xf>
    <xf numFmtId="164" fontId="23" fillId="11" borderId="1" xfId="4" applyNumberFormat="1" applyFont="1" applyFill="1" applyBorder="1" applyAlignment="1">
      <alignment horizontal="right" vertical="center"/>
    </xf>
    <xf numFmtId="164" fontId="23" fillId="11" borderId="1" xfId="4" applyNumberFormat="1" applyFont="1" applyFill="1" applyBorder="1" applyAlignment="1">
      <alignment horizontal="center" vertical="center"/>
    </xf>
    <xf numFmtId="164" fontId="24" fillId="11" borderId="1" xfId="4" applyNumberFormat="1" applyFont="1" applyFill="1" applyBorder="1" applyAlignment="1">
      <alignment horizontal="center" vertical="center"/>
    </xf>
    <xf numFmtId="171" fontId="10" fillId="8" borderId="1" xfId="5" applyNumberFormat="1" applyFont="1" applyFill="1" applyBorder="1" applyAlignment="1">
      <alignment horizontal="right" vertical="center"/>
    </xf>
    <xf numFmtId="171" fontId="1" fillId="8" borderId="1" xfId="5" applyNumberFormat="1" applyFont="1" applyFill="1" applyBorder="1" applyAlignment="1">
      <alignment horizontal="right" vertical="center"/>
    </xf>
    <xf numFmtId="0" fontId="1" fillId="5" borderId="0" xfId="0" applyFont="1" applyFill="1" applyAlignment="1">
      <alignment horizontal="right" vertical="center"/>
    </xf>
    <xf numFmtId="171" fontId="10" fillId="5" borderId="1" xfId="5" applyNumberFormat="1" applyFont="1" applyFill="1" applyBorder="1" applyAlignment="1">
      <alignment horizontal="right" vertical="center"/>
    </xf>
    <xf numFmtId="171" fontId="10" fillId="8" borderId="1" xfId="19" applyNumberFormat="1" applyFont="1" applyFill="1" applyBorder="1" applyAlignment="1">
      <alignment horizontal="right" vertical="center"/>
    </xf>
    <xf numFmtId="171" fontId="1" fillId="8" borderId="1" xfId="19" applyNumberFormat="1" applyFont="1" applyFill="1" applyBorder="1" applyAlignment="1">
      <alignment horizontal="right" vertical="center"/>
    </xf>
    <xf numFmtId="164" fontId="24" fillId="11" borderId="1" xfId="4" applyNumberFormat="1" applyFont="1" applyFill="1" applyBorder="1" applyAlignment="1">
      <alignment horizontal="right" vertical="center"/>
    </xf>
    <xf numFmtId="171" fontId="24" fillId="11" borderId="1" xfId="5" applyNumberFormat="1" applyFont="1" applyFill="1" applyBorder="1" applyAlignment="1">
      <alignment horizontal="right" vertical="center"/>
    </xf>
    <xf numFmtId="171" fontId="23" fillId="11" borderId="1" xfId="5" applyNumberFormat="1" applyFont="1" applyFill="1" applyBorder="1" applyAlignment="1">
      <alignment horizontal="right" vertical="center"/>
    </xf>
    <xf numFmtId="171" fontId="10" fillId="8" borderId="1" xfId="4" applyNumberFormat="1" applyFont="1" applyFill="1" applyBorder="1" applyAlignment="1">
      <alignment horizontal="right" vertical="center"/>
    </xf>
    <xf numFmtId="17" fontId="46" fillId="0" borderId="57" xfId="9" applyNumberFormat="1" applyFont="1" applyBorder="1" applyAlignment="1">
      <alignment horizontal="center" vertical="center"/>
    </xf>
    <xf numFmtId="17" fontId="25" fillId="7" borderId="51" xfId="9" applyNumberFormat="1" applyFont="1" applyFill="1" applyBorder="1" applyAlignment="1">
      <alignment horizontal="center" vertical="center"/>
    </xf>
    <xf numFmtId="17" fontId="25" fillId="7" borderId="58" xfId="9" applyNumberFormat="1" applyFont="1" applyFill="1" applyBorder="1" applyAlignment="1">
      <alignment horizontal="center" vertical="center"/>
    </xf>
    <xf numFmtId="192" fontId="43" fillId="0" borderId="50" xfId="9" applyNumberFormat="1" applyFont="1" applyBorder="1" applyAlignment="1">
      <alignment vertical="center"/>
    </xf>
    <xf numFmtId="192" fontId="17" fillId="0" borderId="51" xfId="9" applyNumberFormat="1" applyFont="1" applyBorder="1" applyAlignment="1">
      <alignment vertical="center"/>
    </xf>
    <xf numFmtId="0" fontId="44" fillId="7" borderId="50" xfId="9" applyFont="1" applyFill="1" applyBorder="1" applyAlignment="1">
      <alignment vertical="center"/>
    </xf>
    <xf numFmtId="0" fontId="43" fillId="0" borderId="50" xfId="9" applyFont="1" applyBorder="1" applyAlignment="1">
      <alignment vertical="center"/>
    </xf>
    <xf numFmtId="17" fontId="43" fillId="0" borderId="50" xfId="9" applyNumberFormat="1" applyFont="1" applyBorder="1" applyAlignment="1">
      <alignment vertical="center"/>
    </xf>
    <xf numFmtId="0" fontId="43" fillId="0" borderId="53" xfId="9" applyFont="1" applyBorder="1" applyAlignment="1">
      <alignment vertical="center"/>
    </xf>
    <xf numFmtId="167" fontId="43" fillId="0" borderId="50" xfId="16" applyNumberFormat="1" applyFont="1" applyBorder="1" applyAlignment="1">
      <alignment vertical="center"/>
    </xf>
    <xf numFmtId="190" fontId="17" fillId="11" borderId="67" xfId="20" applyNumberFormat="1" applyFont="1" applyFill="1" applyBorder="1" applyAlignment="1">
      <alignment vertical="center"/>
    </xf>
    <xf numFmtId="190" fontId="17" fillId="11" borderId="48" xfId="20" applyNumberFormat="1" applyFont="1" applyFill="1" applyBorder="1" applyAlignment="1">
      <alignment vertical="center"/>
    </xf>
    <xf numFmtId="190" fontId="17" fillId="11" borderId="48" xfId="20" applyNumberFormat="1" applyFont="1" applyFill="1" applyBorder="1" applyAlignment="1">
      <alignment horizontal="center" vertical="center"/>
    </xf>
    <xf numFmtId="190" fontId="17" fillId="11" borderId="57" xfId="20" applyNumberFormat="1" applyFont="1" applyFill="1" applyBorder="1" applyAlignment="1">
      <alignment vertical="center"/>
    </xf>
    <xf numFmtId="190" fontId="46" fillId="11" borderId="68" xfId="20" applyNumberFormat="1" applyFont="1" applyFill="1" applyBorder="1" applyAlignment="1">
      <alignment vertical="center"/>
    </xf>
    <xf numFmtId="190" fontId="46" fillId="11" borderId="58" xfId="20" applyNumberFormat="1" applyFont="1" applyFill="1" applyBorder="1" applyAlignment="1">
      <alignment vertical="center"/>
    </xf>
    <xf numFmtId="167" fontId="17" fillId="11" borderId="67" xfId="16" applyNumberFormat="1" applyFont="1" applyFill="1" applyBorder="1" applyAlignment="1">
      <alignment vertical="center"/>
    </xf>
    <xf numFmtId="167" fontId="17" fillId="11" borderId="48" xfId="16" applyNumberFormat="1" applyFont="1" applyFill="1" applyBorder="1" applyAlignment="1">
      <alignment vertical="center"/>
    </xf>
    <xf numFmtId="167" fontId="17" fillId="11" borderId="58" xfId="16" applyNumberFormat="1" applyFont="1" applyFill="1" applyBorder="1" applyAlignment="1">
      <alignment vertical="center"/>
    </xf>
    <xf numFmtId="192" fontId="17" fillId="11" borderId="51" xfId="16" applyNumberFormat="1" applyFont="1" applyFill="1" applyBorder="1" applyAlignment="1">
      <alignment vertical="center"/>
    </xf>
    <xf numFmtId="192" fontId="17" fillId="11" borderId="58" xfId="16" applyNumberFormat="1" applyFont="1" applyFill="1" applyBorder="1" applyAlignment="1">
      <alignment vertical="center"/>
    </xf>
    <xf numFmtId="191" fontId="43" fillId="11" borderId="80" xfId="14" applyNumberFormat="1" applyFont="1" applyFill="1" applyBorder="1" applyAlignment="1">
      <alignment vertical="center"/>
    </xf>
    <xf numFmtId="191" fontId="43" fillId="11" borderId="81" xfId="14" applyNumberFormat="1" applyFont="1" applyFill="1" applyBorder="1" applyAlignment="1">
      <alignment vertical="center"/>
    </xf>
    <xf numFmtId="191" fontId="43" fillId="11" borderId="79" xfId="14" applyNumberFormat="1" applyFont="1" applyFill="1" applyBorder="1" applyAlignment="1">
      <alignment vertical="center"/>
    </xf>
    <xf numFmtId="191" fontId="46" fillId="11" borderId="68" xfId="14" applyNumberFormat="1" applyFont="1" applyFill="1" applyBorder="1" applyAlignment="1">
      <alignment vertical="center"/>
    </xf>
    <xf numFmtId="17" fontId="25" fillId="10" borderId="68" xfId="9" applyNumberFormat="1" applyFont="1" applyFill="1" applyBorder="1" applyAlignment="1">
      <alignment horizontal="center" vertical="center"/>
    </xf>
    <xf numFmtId="9" fontId="43" fillId="11" borderId="67" xfId="16" applyFont="1" applyFill="1" applyBorder="1" applyAlignment="1">
      <alignment vertical="center"/>
    </xf>
    <xf numFmtId="9" fontId="43" fillId="11" borderId="48" xfId="16" applyFont="1" applyFill="1" applyBorder="1" applyAlignment="1">
      <alignment vertical="center"/>
    </xf>
    <xf numFmtId="9" fontId="43" fillId="11" borderId="57" xfId="16" applyFont="1" applyFill="1" applyBorder="1" applyAlignment="1">
      <alignment vertical="center"/>
    </xf>
    <xf numFmtId="9" fontId="46" fillId="11" borderId="58" xfId="16" applyFont="1" applyFill="1" applyBorder="1" applyAlignment="1">
      <alignment vertical="center"/>
    </xf>
    <xf numFmtId="191" fontId="29" fillId="7" borderId="81" xfId="14" applyNumberFormat="1" applyFont="1" applyFill="1" applyBorder="1" applyAlignment="1">
      <alignment vertical="center"/>
    </xf>
    <xf numFmtId="191" fontId="29" fillId="7" borderId="79" xfId="14" applyNumberFormat="1" applyFont="1" applyFill="1" applyBorder="1" applyAlignment="1">
      <alignment vertical="center"/>
    </xf>
    <xf numFmtId="191" fontId="29" fillId="7" borderId="80" xfId="14" applyNumberFormat="1" applyFont="1" applyFill="1" applyBorder="1" applyAlignment="1">
      <alignment vertical="center"/>
    </xf>
    <xf numFmtId="191" fontId="46" fillId="7" borderId="68" xfId="14" applyNumberFormat="1" applyFont="1" applyFill="1" applyBorder="1" applyAlignment="1">
      <alignment vertical="center"/>
    </xf>
    <xf numFmtId="9" fontId="43" fillId="7" borderId="80" xfId="16" applyFont="1" applyFill="1" applyBorder="1" applyAlignment="1">
      <alignment vertical="center"/>
    </xf>
    <xf numFmtId="9" fontId="43" fillId="7" borderId="81" xfId="16" applyFont="1" applyFill="1" applyBorder="1" applyAlignment="1">
      <alignment vertical="center"/>
    </xf>
    <xf numFmtId="9" fontId="43" fillId="7" borderId="79" xfId="16" applyFont="1" applyFill="1" applyBorder="1" applyAlignment="1">
      <alignment vertical="center"/>
    </xf>
    <xf numFmtId="9" fontId="46" fillId="7" borderId="68" xfId="16" applyFont="1" applyFill="1" applyBorder="1" applyAlignment="1">
      <alignment vertical="center"/>
    </xf>
    <xf numFmtId="0" fontId="25" fillId="10" borderId="82" xfId="0" applyFont="1" applyFill="1" applyBorder="1" applyAlignment="1">
      <alignment vertical="center"/>
    </xf>
    <xf numFmtId="0" fontId="25" fillId="10" borderId="46" xfId="0" applyFont="1" applyFill="1" applyBorder="1" applyAlignment="1">
      <alignment horizontal="right" vertical="center"/>
    </xf>
    <xf numFmtId="0" fontId="25" fillId="10" borderId="71" xfId="0" applyFont="1" applyFill="1" applyBorder="1" applyAlignment="1">
      <alignment horizontal="center" vertical="center"/>
    </xf>
    <xf numFmtId="0" fontId="17" fillId="12" borderId="65" xfId="0" applyFont="1" applyFill="1" applyBorder="1" applyAlignment="1">
      <alignment vertical="center"/>
    </xf>
    <xf numFmtId="182" fontId="17" fillId="12" borderId="50" xfId="3" applyNumberFormat="1" applyFont="1" applyFill="1" applyBorder="1" applyAlignment="1">
      <alignment horizontal="right" vertical="center"/>
    </xf>
    <xf numFmtId="182" fontId="17" fillId="12" borderId="59" xfId="3" applyNumberFormat="1" applyFont="1" applyFill="1" applyBorder="1" applyAlignment="1">
      <alignment horizontal="right" vertical="center"/>
    </xf>
    <xf numFmtId="0" fontId="46" fillId="12" borderId="65" xfId="0" applyFont="1" applyFill="1" applyBorder="1" applyAlignment="1">
      <alignment horizontal="center" vertical="center"/>
    </xf>
    <xf numFmtId="192" fontId="43" fillId="0" borderId="0" xfId="16" applyNumberFormat="1" applyFont="1" applyAlignment="1">
      <alignment vertical="center"/>
    </xf>
    <xf numFmtId="0" fontId="21" fillId="10" borderId="52" xfId="0" applyFont="1" applyFill="1" applyBorder="1" applyAlignment="1">
      <alignment horizontal="center" vertical="center"/>
    </xf>
    <xf numFmtId="0" fontId="1" fillId="7" borderId="0" xfId="12" applyFont="1" applyFill="1" applyAlignment="1">
      <alignment horizontal="left" vertical="center" wrapText="1"/>
    </xf>
    <xf numFmtId="0" fontId="21" fillId="10" borderId="59" xfId="0" applyFont="1" applyFill="1" applyBorder="1" applyAlignment="1">
      <alignment horizontal="center" vertical="center"/>
    </xf>
    <xf numFmtId="0" fontId="10" fillId="7" borderId="50" xfId="9" applyFont="1" applyFill="1" applyBorder="1" applyAlignment="1">
      <alignment vertical="center" wrapText="1"/>
    </xf>
    <xf numFmtId="0" fontId="23" fillId="7" borderId="60" xfId="12" applyFont="1" applyFill="1" applyBorder="1" applyAlignment="1">
      <alignment vertical="center"/>
    </xf>
    <xf numFmtId="171" fontId="24" fillId="7" borderId="51" xfId="9" applyNumberFormat="1" applyFont="1" applyFill="1" applyBorder="1" applyAlignment="1">
      <alignment horizontal="center" vertical="center"/>
    </xf>
    <xf numFmtId="178" fontId="10" fillId="7" borderId="51" xfId="0" applyNumberFormat="1" applyFont="1" applyFill="1" applyBorder="1" applyAlignment="1">
      <alignment vertical="center"/>
    </xf>
    <xf numFmtId="0" fontId="21" fillId="10" borderId="65" xfId="0" applyFont="1" applyFill="1" applyBorder="1" applyAlignment="1">
      <alignment horizontal="center" vertical="center"/>
    </xf>
    <xf numFmtId="0" fontId="21" fillId="10" borderId="77" xfId="10" applyFont="1" applyFill="1" applyBorder="1" applyAlignment="1">
      <alignment horizontal="center" vertical="center"/>
    </xf>
    <xf numFmtId="0" fontId="21" fillId="10" borderId="73" xfId="10" applyFont="1" applyFill="1" applyBorder="1" applyAlignment="1">
      <alignment horizontal="center" vertical="center" wrapText="1"/>
    </xf>
    <xf numFmtId="0" fontId="21" fillId="10" borderId="76" xfId="10" applyFont="1" applyFill="1" applyBorder="1" applyAlignment="1">
      <alignment horizontal="center" vertical="center" wrapText="1"/>
    </xf>
    <xf numFmtId="176" fontId="10" fillId="7" borderId="0" xfId="0" applyNumberFormat="1" applyFont="1" applyFill="1" applyAlignment="1">
      <alignment horizontal="right" vertical="center"/>
    </xf>
    <xf numFmtId="173" fontId="1" fillId="7" borderId="0" xfId="16" applyNumberFormat="1" applyFont="1" applyFill="1" applyBorder="1" applyAlignment="1">
      <alignment horizontal="center" vertical="center"/>
    </xf>
    <xf numFmtId="176" fontId="1" fillId="11" borderId="51" xfId="0" applyNumberFormat="1" applyFont="1" applyFill="1" applyBorder="1" applyAlignment="1">
      <alignment vertical="center"/>
    </xf>
    <xf numFmtId="176" fontId="1" fillId="0" borderId="51" xfId="0" applyNumberFormat="1" applyFont="1" applyBorder="1" applyAlignment="1">
      <alignment vertical="center"/>
    </xf>
    <xf numFmtId="176" fontId="23" fillId="0" borderId="50" xfId="0" applyNumberFormat="1" applyFont="1" applyBorder="1" applyAlignment="1">
      <alignment vertical="center"/>
    </xf>
    <xf numFmtId="173" fontId="23" fillId="0" borderId="50" xfId="16" applyNumberFormat="1" applyFont="1" applyFill="1" applyBorder="1" applyAlignment="1">
      <alignment horizontal="right" vertical="center"/>
    </xf>
    <xf numFmtId="1" fontId="0" fillId="7" borderId="50" xfId="0" applyNumberFormat="1" applyFill="1" applyBorder="1" applyAlignment="1">
      <alignment vertical="center"/>
    </xf>
    <xf numFmtId="167" fontId="0" fillId="7" borderId="0" xfId="0" applyNumberFormat="1" applyFill="1" applyAlignment="1">
      <alignment vertical="center"/>
    </xf>
    <xf numFmtId="167" fontId="1" fillId="11" borderId="0" xfId="16" applyNumberFormat="1" applyFont="1" applyFill="1" applyBorder="1" applyAlignment="1">
      <alignment horizontal="center" vertical="center"/>
    </xf>
    <xf numFmtId="167" fontId="1" fillId="0" borderId="0" xfId="16" applyNumberFormat="1" applyFont="1" applyFill="1" applyAlignment="1">
      <alignment horizontal="center" vertical="center"/>
    </xf>
    <xf numFmtId="172" fontId="26" fillId="0" borderId="0" xfId="16" applyNumberFormat="1" applyFont="1" applyFill="1" applyBorder="1" applyAlignment="1" applyProtection="1">
      <alignment horizontal="center" vertical="center"/>
      <protection locked="0"/>
    </xf>
    <xf numFmtId="167" fontId="1" fillId="0" borderId="50" xfId="16" applyNumberFormat="1" applyFont="1" applyFill="1" applyBorder="1" applyAlignment="1">
      <alignment horizontal="center" vertical="center"/>
    </xf>
    <xf numFmtId="166" fontId="1" fillId="0" borderId="0" xfId="3" applyFont="1" applyFill="1" applyAlignment="1">
      <alignment horizontal="center" vertical="center"/>
    </xf>
    <xf numFmtId="179" fontId="26" fillId="0" borderId="50" xfId="0" applyNumberFormat="1" applyFont="1" applyBorder="1" applyAlignment="1" applyProtection="1">
      <alignment horizontal="center" vertical="center"/>
      <protection locked="0"/>
    </xf>
    <xf numFmtId="172" fontId="1" fillId="0" borderId="0" xfId="16" applyNumberFormat="1" applyFont="1" applyFill="1" applyAlignment="1">
      <alignment horizontal="center" vertical="center"/>
    </xf>
    <xf numFmtId="172" fontId="1" fillId="0" borderId="50" xfId="10" applyNumberFormat="1" applyBorder="1" applyAlignment="1">
      <alignment horizontal="center" vertical="center"/>
    </xf>
    <xf numFmtId="173" fontId="1" fillId="0" borderId="0" xfId="16" applyNumberFormat="1" applyFont="1" applyFill="1" applyBorder="1" applyAlignment="1">
      <alignment horizontal="center" vertical="center"/>
    </xf>
    <xf numFmtId="1" fontId="1" fillId="0" borderId="0" xfId="14" applyNumberFormat="1" applyFont="1" applyFill="1" applyBorder="1" applyAlignment="1">
      <alignment horizontal="center" vertical="center"/>
    </xf>
    <xf numFmtId="0" fontId="47" fillId="7" borderId="0" xfId="12" applyFont="1" applyFill="1" applyAlignment="1">
      <alignment vertical="center" wrapText="1"/>
    </xf>
    <xf numFmtId="0" fontId="47" fillId="7" borderId="0" xfId="14" applyFont="1" applyFill="1" applyBorder="1" applyAlignment="1">
      <alignment vertical="center" wrapText="1"/>
    </xf>
    <xf numFmtId="0" fontId="47" fillId="7" borderId="0" xfId="0" applyFont="1" applyFill="1" applyAlignment="1">
      <alignment vertical="center" wrapText="1"/>
    </xf>
    <xf numFmtId="173" fontId="1" fillId="7" borderId="50" xfId="16" applyNumberFormat="1" applyFont="1" applyFill="1" applyBorder="1" applyAlignment="1">
      <alignment horizontal="center" vertical="center"/>
    </xf>
    <xf numFmtId="17" fontId="25" fillId="10" borderId="72" xfId="9" applyNumberFormat="1" applyFont="1" applyFill="1" applyBorder="1" applyAlignment="1">
      <alignment horizontal="center" vertical="center"/>
    </xf>
    <xf numFmtId="17" fontId="25" fillId="10" borderId="50" xfId="9" applyNumberFormat="1" applyFont="1" applyFill="1" applyBorder="1" applyAlignment="1">
      <alignment horizontal="center" vertical="center"/>
    </xf>
    <xf numFmtId="17" fontId="46" fillId="0" borderId="52" xfId="9" applyNumberFormat="1" applyFont="1" applyBorder="1" applyAlignment="1">
      <alignment horizontal="center" vertical="center"/>
    </xf>
    <xf numFmtId="192" fontId="43" fillId="0" borderId="53" xfId="9" applyNumberFormat="1" applyFont="1" applyBorder="1" applyAlignment="1">
      <alignment vertical="center"/>
    </xf>
    <xf numFmtId="192" fontId="43" fillId="0" borderId="59" xfId="9" applyNumberFormat="1" applyFont="1" applyBorder="1" applyAlignment="1">
      <alignment vertical="center"/>
    </xf>
    <xf numFmtId="192" fontId="17" fillId="0" borderId="52" xfId="9" applyNumberFormat="1" applyFont="1" applyBorder="1" applyAlignment="1">
      <alignment vertical="center"/>
    </xf>
    <xf numFmtId="167" fontId="17" fillId="11" borderId="57" xfId="16" applyNumberFormat="1" applyFont="1" applyFill="1" applyBorder="1" applyAlignment="1">
      <alignment vertical="center"/>
    </xf>
    <xf numFmtId="167" fontId="43" fillId="0" borderId="53" xfId="16" applyNumberFormat="1" applyFont="1" applyFill="1" applyBorder="1" applyAlignment="1">
      <alignment vertical="center"/>
    </xf>
    <xf numFmtId="167" fontId="43" fillId="0" borderId="59" xfId="16" applyNumberFormat="1" applyFont="1" applyFill="1" applyBorder="1" applyAlignment="1">
      <alignment vertical="center"/>
    </xf>
    <xf numFmtId="167" fontId="46" fillId="0" borderId="52" xfId="16" applyNumberFormat="1" applyFont="1" applyFill="1" applyBorder="1" applyAlignment="1">
      <alignment vertical="center"/>
    </xf>
    <xf numFmtId="190" fontId="43" fillId="0" borderId="59" xfId="14" applyNumberFormat="1" applyFont="1" applyFill="1" applyBorder="1" applyAlignment="1">
      <alignment vertical="center"/>
    </xf>
    <xf numFmtId="192" fontId="46" fillId="0" borderId="85" xfId="16" applyNumberFormat="1" applyFont="1" applyFill="1" applyBorder="1" applyAlignment="1">
      <alignment vertical="center"/>
    </xf>
    <xf numFmtId="190" fontId="43" fillId="0" borderId="53" xfId="20" applyNumberFormat="1" applyFont="1" applyFill="1" applyBorder="1" applyAlignment="1">
      <alignment vertical="center"/>
    </xf>
    <xf numFmtId="192" fontId="46" fillId="0" borderId="52" xfId="16" applyNumberFormat="1" applyFont="1" applyFill="1" applyBorder="1" applyAlignment="1">
      <alignment vertical="center"/>
    </xf>
    <xf numFmtId="0" fontId="43" fillId="7" borderId="67" xfId="14" applyFont="1" applyFill="1" applyBorder="1" applyAlignment="1">
      <alignment horizontal="left" vertical="center"/>
    </xf>
    <xf numFmtId="0" fontId="43" fillId="7" borderId="48" xfId="14" applyFont="1" applyFill="1" applyBorder="1" applyAlignment="1">
      <alignment horizontal="left" vertical="center"/>
    </xf>
    <xf numFmtId="0" fontId="43" fillId="7" borderId="57" xfId="14" applyFont="1" applyFill="1" applyBorder="1" applyAlignment="1">
      <alignment horizontal="left" vertical="center"/>
    </xf>
    <xf numFmtId="177" fontId="46" fillId="0" borderId="58" xfId="14" applyNumberFormat="1" applyFont="1" applyFill="1" applyBorder="1" applyAlignment="1">
      <alignment horizontal="center" vertical="center"/>
    </xf>
    <xf numFmtId="17" fontId="25" fillId="10" borderId="88" xfId="9" applyNumberFormat="1" applyFont="1" applyFill="1" applyBorder="1" applyAlignment="1">
      <alignment horizontal="center" vertical="center"/>
    </xf>
    <xf numFmtId="0" fontId="25" fillId="7" borderId="58" xfId="14" applyFont="1" applyFill="1" applyBorder="1" applyAlignment="1">
      <alignment vertical="center"/>
    </xf>
    <xf numFmtId="0" fontId="46" fillId="0" borderId="53" xfId="9" applyFont="1" applyBorder="1" applyAlignment="1">
      <alignment vertical="center"/>
    </xf>
    <xf numFmtId="0" fontId="29" fillId="0" borderId="53" xfId="9" applyFont="1" applyBorder="1" applyAlignment="1">
      <alignment vertical="center"/>
    </xf>
    <xf numFmtId="0" fontId="12" fillId="0" borderId="58" xfId="9" applyFont="1" applyBorder="1" applyAlignment="1">
      <alignment vertical="center"/>
    </xf>
    <xf numFmtId="0" fontId="43" fillId="0" borderId="51" xfId="9" applyFont="1" applyBorder="1" applyAlignment="1">
      <alignment vertical="center"/>
    </xf>
    <xf numFmtId="0" fontId="43" fillId="0" borderId="58" xfId="9" applyFont="1" applyBorder="1" applyAlignment="1">
      <alignment vertical="center"/>
    </xf>
    <xf numFmtId="191" fontId="29" fillId="7" borderId="83" xfId="14" applyNumberFormat="1" applyFont="1" applyFill="1" applyBorder="1" applyAlignment="1">
      <alignment vertical="center"/>
    </xf>
    <xf numFmtId="191" fontId="29" fillId="7" borderId="86" xfId="14" applyNumberFormat="1" applyFont="1" applyFill="1" applyBorder="1" applyAlignment="1">
      <alignment vertical="center"/>
    </xf>
    <xf numFmtId="191" fontId="29" fillId="7" borderId="87" xfId="14" applyNumberFormat="1" applyFont="1" applyFill="1" applyBorder="1" applyAlignment="1">
      <alignment vertical="center"/>
    </xf>
    <xf numFmtId="191" fontId="46" fillId="7" borderId="85" xfId="14" applyNumberFormat="1" applyFont="1" applyFill="1" applyBorder="1" applyAlignment="1">
      <alignment vertical="center"/>
    </xf>
    <xf numFmtId="17" fontId="25" fillId="7" borderId="52" xfId="9" applyNumberFormat="1" applyFont="1" applyFill="1" applyBorder="1" applyAlignment="1">
      <alignment horizontal="center" vertical="center"/>
    </xf>
    <xf numFmtId="9" fontId="43" fillId="7" borderId="83" xfId="16" applyFont="1" applyFill="1" applyBorder="1" applyAlignment="1">
      <alignment vertical="center"/>
    </xf>
    <xf numFmtId="9" fontId="43" fillId="7" borderId="86" xfId="16" applyFont="1" applyFill="1" applyBorder="1" applyAlignment="1">
      <alignment vertical="center"/>
    </xf>
    <xf numFmtId="9" fontId="43" fillId="7" borderId="87" xfId="16" applyFont="1" applyFill="1" applyBorder="1" applyAlignment="1">
      <alignment vertical="center"/>
    </xf>
    <xf numFmtId="9" fontId="46" fillId="7" borderId="85" xfId="16" applyFont="1" applyFill="1" applyBorder="1" applyAlignment="1">
      <alignment vertical="center"/>
    </xf>
    <xf numFmtId="190" fontId="43" fillId="0" borderId="53" xfId="14" applyNumberFormat="1" applyFont="1" applyFill="1" applyBorder="1" applyAlignment="1">
      <alignment vertical="center"/>
    </xf>
    <xf numFmtId="190" fontId="46" fillId="7" borderId="52" xfId="14" applyNumberFormat="1" applyFont="1" applyFill="1" applyBorder="1" applyAlignment="1">
      <alignment vertical="center"/>
    </xf>
    <xf numFmtId="0" fontId="43" fillId="7" borderId="0" xfId="9" applyFont="1" applyFill="1" applyAlignment="1">
      <alignment vertical="center"/>
    </xf>
    <xf numFmtId="0" fontId="10" fillId="7" borderId="21" xfId="0" applyFont="1" applyFill="1" applyBorder="1" applyAlignment="1">
      <alignment horizontal="center" vertical="center" wrapText="1"/>
    </xf>
    <xf numFmtId="0" fontId="10" fillId="7" borderId="41" xfId="0" applyFont="1" applyFill="1" applyBorder="1" applyAlignment="1">
      <alignment horizontal="center" vertical="center" wrapText="1"/>
    </xf>
    <xf numFmtId="0" fontId="1" fillId="7" borderId="89" xfId="0" applyFont="1" applyFill="1" applyBorder="1" applyAlignment="1">
      <alignment vertical="center"/>
    </xf>
    <xf numFmtId="0" fontId="10" fillId="5" borderId="0" xfId="0" applyFont="1" applyFill="1" applyAlignment="1">
      <alignment vertical="center"/>
    </xf>
    <xf numFmtId="0" fontId="24" fillId="7" borderId="0" xfId="0" applyFont="1" applyFill="1" applyAlignment="1">
      <alignment horizontal="center" vertical="center" wrapText="1"/>
    </xf>
    <xf numFmtId="0" fontId="24" fillId="7" borderId="50" xfId="0" applyFont="1" applyFill="1" applyBorder="1" applyAlignment="1">
      <alignment horizontal="center" vertical="center" wrapText="1"/>
    </xf>
    <xf numFmtId="0" fontId="21" fillId="10" borderId="0" xfId="0" applyFont="1" applyFill="1" applyAlignment="1">
      <alignment horizontal="center" vertical="center" wrapText="1"/>
    </xf>
    <xf numFmtId="0" fontId="0" fillId="7" borderId="0" xfId="0" applyFill="1" applyAlignment="1">
      <alignment horizontal="left" vertical="center" wrapText="1"/>
    </xf>
    <xf numFmtId="0" fontId="10" fillId="7" borderId="51" xfId="0" applyFont="1" applyFill="1" applyBorder="1" applyAlignment="1">
      <alignment horizontal="center" vertical="center"/>
    </xf>
    <xf numFmtId="0" fontId="23" fillId="7" borderId="0" xfId="0" applyFont="1" applyFill="1" applyAlignment="1">
      <alignment horizontal="left" vertical="center" wrapText="1"/>
    </xf>
    <xf numFmtId="0" fontId="10" fillId="7" borderId="54" xfId="0" applyFont="1" applyFill="1" applyBorder="1" applyAlignment="1">
      <alignment horizontal="center" vertical="center"/>
    </xf>
    <xf numFmtId="0" fontId="10" fillId="7" borderId="50" xfId="0" applyFont="1" applyFill="1" applyBorder="1" applyAlignment="1">
      <alignment horizontal="center" vertical="center"/>
    </xf>
    <xf numFmtId="0" fontId="10" fillId="7" borderId="78" xfId="0" applyFont="1" applyFill="1" applyBorder="1" applyAlignment="1">
      <alignment horizontal="center" vertical="center" wrapText="1"/>
    </xf>
    <xf numFmtId="0" fontId="10" fillId="7" borderId="50" xfId="0" applyFont="1" applyFill="1" applyBorder="1" applyAlignment="1">
      <alignment horizontal="center" vertical="center" wrapText="1"/>
    </xf>
    <xf numFmtId="0" fontId="10" fillId="7" borderId="50" xfId="9" applyFont="1" applyFill="1" applyBorder="1" applyAlignment="1">
      <alignment horizontal="center" vertical="center" wrapText="1"/>
    </xf>
    <xf numFmtId="0" fontId="10" fillId="7" borderId="50" xfId="9" applyFont="1" applyFill="1" applyBorder="1" applyAlignment="1">
      <alignment horizontal="center" vertical="center"/>
    </xf>
    <xf numFmtId="0" fontId="47" fillId="7" borderId="0" xfId="0" applyFont="1" applyFill="1" applyAlignment="1">
      <alignment horizontal="left" vertical="center" wrapText="1"/>
    </xf>
    <xf numFmtId="0" fontId="24" fillId="0" borderId="0" xfId="0" applyFont="1" applyAlignment="1">
      <alignment horizontal="center" vertical="center" wrapText="1"/>
    </xf>
    <xf numFmtId="0" fontId="24" fillId="0" borderId="50" xfId="0" applyFont="1" applyBorder="1" applyAlignment="1">
      <alignment horizontal="center" vertical="center" wrapText="1"/>
    </xf>
    <xf numFmtId="0" fontId="23" fillId="7" borderId="50" xfId="0" applyFont="1" applyFill="1" applyBorder="1" applyAlignment="1">
      <alignment horizontal="center" vertical="center"/>
    </xf>
    <xf numFmtId="0" fontId="21" fillId="10" borderId="55" xfId="0" applyFont="1" applyFill="1" applyBorder="1" applyAlignment="1">
      <alignment horizontal="center" vertical="center"/>
    </xf>
    <xf numFmtId="0" fontId="21" fillId="10" borderId="52" xfId="0" applyFont="1" applyFill="1" applyBorder="1" applyAlignment="1">
      <alignment horizontal="center" vertical="center"/>
    </xf>
    <xf numFmtId="0" fontId="24" fillId="7" borderId="50" xfId="0" applyFont="1" applyFill="1" applyBorder="1" applyAlignment="1">
      <alignment horizontal="center" vertical="center"/>
    </xf>
    <xf numFmtId="0" fontId="21" fillId="10" borderId="51" xfId="0" applyFont="1" applyFill="1" applyBorder="1" applyAlignment="1">
      <alignment horizontal="center" vertical="center"/>
    </xf>
    <xf numFmtId="0" fontId="21" fillId="10" borderId="65" xfId="0" applyFont="1" applyFill="1" applyBorder="1" applyAlignment="1">
      <alignment horizontal="center" vertical="center"/>
    </xf>
    <xf numFmtId="0" fontId="21" fillId="10" borderId="50" xfId="0" applyFont="1" applyFill="1" applyBorder="1" applyAlignment="1">
      <alignment horizontal="center" vertical="center"/>
    </xf>
    <xf numFmtId="0" fontId="21" fillId="10" borderId="59" xfId="0" applyFont="1" applyFill="1" applyBorder="1" applyAlignment="1">
      <alignment horizontal="center" vertical="center"/>
    </xf>
    <xf numFmtId="0" fontId="47" fillId="7" borderId="0" xfId="12" applyFont="1" applyFill="1" applyAlignment="1">
      <alignment horizontal="left" vertical="center" wrapText="1"/>
    </xf>
    <xf numFmtId="0" fontId="23" fillId="7" borderId="0" xfId="12" applyFont="1" applyFill="1" applyAlignment="1">
      <alignment horizontal="left" vertical="center"/>
    </xf>
    <xf numFmtId="0" fontId="1" fillId="7" borderId="0" xfId="12" applyFont="1" applyFill="1" applyAlignment="1">
      <alignment horizontal="left" vertical="center" wrapText="1"/>
    </xf>
    <xf numFmtId="0" fontId="23" fillId="7" borderId="0" xfId="12" applyFont="1" applyFill="1" applyAlignment="1">
      <alignment horizontal="left" vertical="center" wrapText="1"/>
    </xf>
    <xf numFmtId="17" fontId="24" fillId="7" borderId="54" xfId="0" applyNumberFormat="1" applyFont="1" applyFill="1" applyBorder="1" applyAlignment="1">
      <alignment horizontal="center" vertical="center" wrapText="1"/>
    </xf>
    <xf numFmtId="17" fontId="24" fillId="7" borderId="0" xfId="0" applyNumberFormat="1" applyFont="1" applyFill="1" applyAlignment="1">
      <alignment horizontal="center" vertical="center" wrapText="1"/>
    </xf>
    <xf numFmtId="17" fontId="24" fillId="7" borderId="50" xfId="0" applyNumberFormat="1" applyFont="1" applyFill="1" applyBorder="1" applyAlignment="1">
      <alignment horizontal="center" vertical="center" wrapText="1"/>
    </xf>
    <xf numFmtId="17" fontId="24" fillId="7" borderId="50" xfId="0" applyNumberFormat="1" applyFont="1" applyFill="1" applyBorder="1" applyAlignment="1">
      <alignment horizontal="center" vertical="center"/>
    </xf>
    <xf numFmtId="17" fontId="21" fillId="10" borderId="51" xfId="0" applyNumberFormat="1" applyFont="1" applyFill="1" applyBorder="1" applyAlignment="1">
      <alignment horizontal="center" vertical="center"/>
    </xf>
    <xf numFmtId="17" fontId="21" fillId="10" borderId="52" xfId="0" applyNumberFormat="1" applyFont="1" applyFill="1" applyBorder="1" applyAlignment="1">
      <alignment horizontal="center" vertical="center"/>
    </xf>
    <xf numFmtId="0" fontId="21" fillId="10" borderId="55" xfId="12" applyFont="1" applyFill="1" applyBorder="1" applyAlignment="1">
      <alignment horizontal="center" vertical="center"/>
    </xf>
    <xf numFmtId="0" fontId="21" fillId="10" borderId="51" xfId="12" applyFont="1" applyFill="1" applyBorder="1" applyAlignment="1">
      <alignment horizontal="center" vertical="center"/>
    </xf>
    <xf numFmtId="0" fontId="21" fillId="10" borderId="52" xfId="12" applyFont="1" applyFill="1" applyBorder="1" applyAlignment="1">
      <alignment horizontal="center" vertical="center"/>
    </xf>
    <xf numFmtId="17" fontId="21" fillId="10" borderId="55" xfId="0" applyNumberFormat="1" applyFont="1" applyFill="1" applyBorder="1" applyAlignment="1">
      <alignment horizontal="center" vertical="center"/>
    </xf>
    <xf numFmtId="17" fontId="24" fillId="7" borderId="54" xfId="9" applyNumberFormat="1" applyFont="1" applyFill="1" applyBorder="1" applyAlignment="1">
      <alignment horizontal="center" vertical="center" wrapText="1"/>
    </xf>
    <xf numFmtId="17" fontId="24" fillId="7" borderId="0" xfId="9" applyNumberFormat="1" applyFont="1" applyFill="1" applyAlignment="1">
      <alignment horizontal="center" vertical="center"/>
    </xf>
    <xf numFmtId="17" fontId="24" fillId="7" borderId="50" xfId="9" applyNumberFormat="1" applyFont="1" applyFill="1" applyBorder="1" applyAlignment="1">
      <alignment horizontal="center" vertical="center"/>
    </xf>
    <xf numFmtId="0" fontId="24" fillId="0" borderId="50" xfId="9" applyFont="1" applyBorder="1" applyAlignment="1">
      <alignment horizontal="center" vertical="center"/>
    </xf>
    <xf numFmtId="17" fontId="24" fillId="7" borderId="51" xfId="9" applyNumberFormat="1" applyFont="1" applyFill="1" applyBorder="1" applyAlignment="1">
      <alignment horizontal="center" vertical="center" wrapText="1"/>
    </xf>
    <xf numFmtId="17" fontId="24" fillId="7" borderId="51" xfId="9" applyNumberFormat="1" applyFont="1" applyFill="1" applyBorder="1" applyAlignment="1">
      <alignment horizontal="center" vertical="center"/>
    </xf>
    <xf numFmtId="0" fontId="1" fillId="0" borderId="0" xfId="0" applyFont="1" applyAlignment="1">
      <alignment horizontal="left" vertical="center" wrapText="1"/>
    </xf>
    <xf numFmtId="0" fontId="10" fillId="0" borderId="51" xfId="0" applyFont="1" applyBorder="1" applyAlignment="1">
      <alignment horizontal="center" vertical="center"/>
    </xf>
    <xf numFmtId="0" fontId="24" fillId="0" borderId="0" xfId="10" applyFont="1" applyAlignment="1">
      <alignment horizontal="center" vertical="center" wrapText="1"/>
    </xf>
    <xf numFmtId="0" fontId="24" fillId="0" borderId="50" xfId="10" applyFont="1" applyBorder="1" applyAlignment="1">
      <alignment horizontal="center" vertical="center"/>
    </xf>
    <xf numFmtId="0" fontId="10" fillId="7" borderId="51" xfId="10" applyFont="1" applyFill="1" applyBorder="1" applyAlignment="1">
      <alignment horizontal="center" vertical="center" wrapText="1"/>
    </xf>
    <xf numFmtId="0" fontId="10" fillId="7" borderId="54" xfId="10" applyFont="1" applyFill="1" applyBorder="1" applyAlignment="1">
      <alignment horizontal="center" vertical="center" wrapText="1"/>
    </xf>
    <xf numFmtId="0" fontId="10" fillId="7" borderId="50" xfId="10" applyFont="1" applyFill="1" applyBorder="1" applyAlignment="1">
      <alignment horizontal="center" vertical="center" wrapText="1"/>
    </xf>
    <xf numFmtId="0" fontId="1" fillId="7" borderId="50" xfId="10" applyFill="1" applyBorder="1" applyAlignment="1">
      <alignment horizontal="center" vertical="center"/>
    </xf>
    <xf numFmtId="0" fontId="10" fillId="7" borderId="0" xfId="0" applyFont="1" applyFill="1" applyAlignment="1">
      <alignment horizontal="center" vertical="center"/>
    </xf>
    <xf numFmtId="0" fontId="24" fillId="0" borderId="0" xfId="10" applyFont="1" applyAlignment="1">
      <alignment horizontal="center" vertical="center"/>
    </xf>
    <xf numFmtId="0" fontId="24" fillId="0" borderId="54" xfId="10" applyFont="1" applyBorder="1" applyAlignment="1">
      <alignment horizontal="center" vertical="center"/>
    </xf>
    <xf numFmtId="0" fontId="24" fillId="0" borderId="51" xfId="10" applyFont="1" applyBorder="1" applyAlignment="1">
      <alignment horizontal="center" vertical="center"/>
    </xf>
    <xf numFmtId="17" fontId="21" fillId="10" borderId="50" xfId="10" applyNumberFormat="1" applyFont="1" applyFill="1" applyBorder="1" applyAlignment="1">
      <alignment horizontal="center" vertical="center"/>
    </xf>
    <xf numFmtId="0" fontId="21" fillId="10" borderId="50" xfId="10" applyFont="1" applyFill="1" applyBorder="1" applyAlignment="1">
      <alignment horizontal="center" vertical="center"/>
    </xf>
    <xf numFmtId="17" fontId="24" fillId="0" borderId="50" xfId="10" applyNumberFormat="1" applyFont="1" applyBorder="1" applyAlignment="1">
      <alignment horizontal="center" vertical="center"/>
    </xf>
    <xf numFmtId="17" fontId="21" fillId="10" borderId="72" xfId="10" applyNumberFormat="1" applyFont="1" applyFill="1" applyBorder="1" applyAlignment="1">
      <alignment horizontal="center" vertical="center"/>
    </xf>
    <xf numFmtId="17" fontId="24" fillId="0" borderId="51" xfId="10" applyNumberFormat="1" applyFont="1" applyBorder="1" applyAlignment="1">
      <alignment horizontal="center" vertical="center"/>
    </xf>
    <xf numFmtId="0" fontId="10" fillId="7" borderId="0" xfId="10" applyFont="1" applyFill="1" applyAlignment="1">
      <alignment horizontal="center" vertical="center"/>
    </xf>
    <xf numFmtId="0" fontId="10" fillId="7" borderId="50" xfId="10" applyFont="1" applyFill="1" applyBorder="1" applyAlignment="1">
      <alignment horizontal="center" vertical="center"/>
    </xf>
    <xf numFmtId="0" fontId="10" fillId="0" borderId="54" xfId="10" applyFont="1" applyBorder="1" applyAlignment="1">
      <alignment horizontal="center" vertical="center" wrapText="1"/>
    </xf>
    <xf numFmtId="0" fontId="10" fillId="0" borderId="50" xfId="10" applyFont="1" applyBorder="1" applyAlignment="1">
      <alignment horizontal="center" vertical="center"/>
    </xf>
    <xf numFmtId="0" fontId="10" fillId="0" borderId="50" xfId="10" applyFont="1" applyBorder="1" applyAlignment="1">
      <alignment horizontal="center" wrapText="1"/>
    </xf>
    <xf numFmtId="0" fontId="10" fillId="0" borderId="51" xfId="10" applyFont="1" applyBorder="1" applyAlignment="1">
      <alignment horizontal="center"/>
    </xf>
    <xf numFmtId="0" fontId="10" fillId="0" borderId="61" xfId="10" applyFont="1" applyBorder="1" applyAlignment="1">
      <alignment horizontal="center" wrapText="1"/>
    </xf>
    <xf numFmtId="0" fontId="10" fillId="0" borderId="49" xfId="10" applyFont="1" applyBorder="1" applyAlignment="1">
      <alignment horizontal="center" wrapText="1"/>
    </xf>
    <xf numFmtId="0" fontId="10" fillId="0" borderId="62" xfId="10" applyFont="1" applyBorder="1" applyAlignment="1">
      <alignment horizontal="center" wrapText="1"/>
    </xf>
    <xf numFmtId="0" fontId="17" fillId="0" borderId="0" xfId="14" applyFont="1" applyFill="1" applyAlignment="1">
      <alignment horizontal="center" vertical="center"/>
    </xf>
    <xf numFmtId="0" fontId="17" fillId="0" borderId="64" xfId="14" applyFont="1" applyFill="1" applyBorder="1" applyAlignment="1">
      <alignment horizontal="center" vertical="center"/>
    </xf>
    <xf numFmtId="0" fontId="24" fillId="0" borderId="0" xfId="14" applyFont="1" applyFill="1" applyBorder="1" applyAlignment="1">
      <alignment horizontal="center" vertical="center"/>
    </xf>
    <xf numFmtId="0" fontId="24" fillId="0" borderId="50" xfId="14" applyFont="1" applyFill="1" applyBorder="1" applyAlignment="1">
      <alignment horizontal="center" vertical="center"/>
    </xf>
    <xf numFmtId="0" fontId="32" fillId="0" borderId="50" xfId="14" applyFont="1" applyFill="1" applyBorder="1" applyAlignment="1">
      <alignment horizontal="center" vertical="center" wrapText="1"/>
    </xf>
    <xf numFmtId="0" fontId="25" fillId="10" borderId="77" xfId="0" applyFont="1" applyFill="1" applyBorder="1" applyAlignment="1">
      <alignment horizontal="center" vertical="center"/>
    </xf>
    <xf numFmtId="0" fontId="25" fillId="10" borderId="73" xfId="0" applyFont="1" applyFill="1" applyBorder="1" applyAlignment="1">
      <alignment horizontal="center" vertical="center"/>
    </xf>
    <xf numFmtId="0" fontId="25" fillId="10" borderId="76" xfId="0" applyFont="1" applyFill="1" applyBorder="1" applyAlignment="1">
      <alignment horizontal="center" vertical="center"/>
    </xf>
    <xf numFmtId="0" fontId="25" fillId="10" borderId="55" xfId="9" applyFont="1" applyFill="1" applyBorder="1" applyAlignment="1">
      <alignment horizontal="center" vertical="center"/>
    </xf>
    <xf numFmtId="0" fontId="25" fillId="10" borderId="51" xfId="9" applyFont="1" applyFill="1" applyBorder="1" applyAlignment="1">
      <alignment horizontal="center" vertical="center"/>
    </xf>
    <xf numFmtId="0" fontId="25" fillId="10" borderId="52" xfId="9" applyFont="1" applyFill="1" applyBorder="1" applyAlignment="1">
      <alignment horizontal="center" vertical="center"/>
    </xf>
    <xf numFmtId="0" fontId="46" fillId="0" borderId="89" xfId="14" applyFont="1" applyFill="1" applyBorder="1" applyAlignment="1">
      <alignment horizontal="center" vertical="center"/>
    </xf>
    <xf numFmtId="0" fontId="46" fillId="0" borderId="90" xfId="14" applyFont="1" applyFill="1" applyBorder="1" applyAlignment="1">
      <alignment horizontal="center" vertical="center"/>
    </xf>
    <xf numFmtId="0" fontId="46" fillId="0" borderId="65" xfId="14" applyFont="1" applyFill="1" applyBorder="1" applyAlignment="1">
      <alignment horizontal="center" vertical="center"/>
    </xf>
    <xf numFmtId="17" fontId="46" fillId="0" borderId="55" xfId="9" applyNumberFormat="1" applyFont="1" applyBorder="1" applyAlignment="1">
      <alignment horizontal="center" vertical="center"/>
    </xf>
    <xf numFmtId="17" fontId="46" fillId="0" borderId="52" xfId="9" applyNumberFormat="1" applyFont="1" applyBorder="1" applyAlignment="1">
      <alignment horizontal="center" vertical="center"/>
    </xf>
    <xf numFmtId="17" fontId="46" fillId="0" borderId="51" xfId="9" applyNumberFormat="1" applyFont="1" applyBorder="1" applyAlignment="1">
      <alignment horizontal="center" vertical="center"/>
    </xf>
    <xf numFmtId="17" fontId="46" fillId="0" borderId="0" xfId="9" applyNumberFormat="1" applyFont="1" applyAlignment="1">
      <alignment horizontal="center" vertical="center" wrapText="1"/>
    </xf>
    <xf numFmtId="17" fontId="46" fillId="0" borderId="53" xfId="9" applyNumberFormat="1" applyFont="1" applyBorder="1" applyAlignment="1">
      <alignment horizontal="center" vertical="center"/>
    </xf>
    <xf numFmtId="17" fontId="46" fillId="0" borderId="50" xfId="9" applyNumberFormat="1" applyFont="1" applyBorder="1" applyAlignment="1">
      <alignment horizontal="center" vertical="center"/>
    </xf>
    <xf numFmtId="17" fontId="46" fillId="0" borderId="59" xfId="9" applyNumberFormat="1" applyFont="1" applyBorder="1" applyAlignment="1">
      <alignment horizontal="center" vertical="center"/>
    </xf>
    <xf numFmtId="17" fontId="46" fillId="0" borderId="54" xfId="9" applyNumberFormat="1" applyFont="1" applyBorder="1" applyAlignment="1">
      <alignment horizontal="center" vertical="center"/>
    </xf>
    <xf numFmtId="17" fontId="46" fillId="0" borderId="66" xfId="9" applyNumberFormat="1" applyFont="1" applyBorder="1" applyAlignment="1">
      <alignment horizontal="center" vertical="center"/>
    </xf>
    <xf numFmtId="0" fontId="17" fillId="0" borderId="54" xfId="9" applyFont="1" applyBorder="1" applyAlignment="1">
      <alignment horizontal="center" vertical="center"/>
    </xf>
    <xf numFmtId="0" fontId="17" fillId="0" borderId="66" xfId="9" applyFont="1" applyBorder="1" applyAlignment="1">
      <alignment horizontal="center" vertical="center"/>
    </xf>
    <xf numFmtId="0" fontId="17" fillId="0" borderId="50" xfId="9" applyFont="1" applyBorder="1" applyAlignment="1">
      <alignment horizontal="center" vertical="center"/>
    </xf>
    <xf numFmtId="0" fontId="17" fillId="0" borderId="59" xfId="9" applyFont="1" applyBorder="1" applyAlignment="1">
      <alignment horizontal="center" vertical="center"/>
    </xf>
    <xf numFmtId="17" fontId="46" fillId="0" borderId="84" xfId="9" applyNumberFormat="1" applyFont="1" applyBorder="1" applyAlignment="1">
      <alignment horizontal="center" vertical="center"/>
    </xf>
    <xf numFmtId="17" fontId="46" fillId="0" borderId="65" xfId="9" applyNumberFormat="1" applyFont="1" applyBorder="1" applyAlignment="1">
      <alignment horizontal="center" vertical="center"/>
    </xf>
    <xf numFmtId="0" fontId="46" fillId="0" borderId="0" xfId="14" applyFont="1" applyFill="1" applyBorder="1" applyAlignment="1">
      <alignment horizontal="center" vertical="center"/>
    </xf>
    <xf numFmtId="0" fontId="46" fillId="0" borderId="50" xfId="14" applyFont="1" applyFill="1" applyBorder="1" applyAlignment="1">
      <alignment horizontal="center" vertical="center"/>
    </xf>
    <xf numFmtId="17" fontId="46" fillId="7" borderId="51" xfId="9" applyNumberFormat="1" applyFont="1" applyFill="1" applyBorder="1" applyAlignment="1">
      <alignment horizontal="center" vertical="center"/>
    </xf>
    <xf numFmtId="17" fontId="46" fillId="7" borderId="58" xfId="9" applyNumberFormat="1" applyFont="1" applyFill="1" applyBorder="1" applyAlignment="1">
      <alignment horizontal="center" vertical="center"/>
    </xf>
    <xf numFmtId="17" fontId="46" fillId="7" borderId="69" xfId="9" applyNumberFormat="1" applyFont="1" applyFill="1" applyBorder="1" applyAlignment="1">
      <alignment horizontal="center" vertical="center"/>
    </xf>
    <xf numFmtId="17" fontId="46" fillId="7" borderId="52" xfId="9" applyNumberFormat="1" applyFont="1" applyFill="1" applyBorder="1" applyAlignment="1">
      <alignment horizontal="center" vertical="center"/>
    </xf>
    <xf numFmtId="0" fontId="46" fillId="0" borderId="66" xfId="14" applyFont="1" applyFill="1" applyBorder="1" applyAlignment="1">
      <alignment horizontal="center" vertical="center"/>
    </xf>
    <xf numFmtId="0" fontId="46" fillId="0" borderId="53" xfId="14" applyFont="1" applyFill="1" applyBorder="1" applyAlignment="1">
      <alignment horizontal="center" vertical="center"/>
    </xf>
    <xf numFmtId="0" fontId="46" fillId="0" borderId="59" xfId="14" applyFont="1" applyFill="1" applyBorder="1" applyAlignment="1">
      <alignment horizontal="center" vertical="center"/>
    </xf>
    <xf numFmtId="0" fontId="37" fillId="7" borderId="51" xfId="10" applyFont="1" applyFill="1" applyBorder="1" applyAlignment="1">
      <alignment horizontal="center" vertical="center"/>
    </xf>
    <xf numFmtId="0" fontId="37" fillId="7" borderId="52" xfId="10" applyFont="1" applyFill="1" applyBorder="1" applyAlignment="1">
      <alignment horizontal="center" vertical="center"/>
    </xf>
    <xf numFmtId="0" fontId="40" fillId="10" borderId="46" xfId="10" applyFont="1" applyFill="1" applyBorder="1" applyAlignment="1">
      <alignment horizontal="center" vertical="center"/>
    </xf>
    <xf numFmtId="0" fontId="40" fillId="10" borderId="71" xfId="10" applyFont="1" applyFill="1" applyBorder="1" applyAlignment="1">
      <alignment horizontal="center" vertical="center"/>
    </xf>
    <xf numFmtId="49" fontId="37" fillId="7" borderId="51" xfId="10" applyNumberFormat="1" applyFont="1" applyFill="1" applyBorder="1" applyAlignment="1">
      <alignment horizontal="center" vertical="center" wrapText="1"/>
    </xf>
    <xf numFmtId="17" fontId="37" fillId="7" borderId="54" xfId="10" applyNumberFormat="1" applyFont="1" applyFill="1" applyBorder="1" applyAlignment="1">
      <alignment horizontal="center" vertical="center"/>
    </xf>
    <xf numFmtId="0" fontId="37" fillId="7" borderId="50" xfId="10" applyFont="1" applyFill="1" applyBorder="1" applyAlignment="1">
      <alignment horizontal="center" vertical="center"/>
    </xf>
    <xf numFmtId="180" fontId="21" fillId="10" borderId="45" xfId="13" applyNumberFormat="1" applyFont="1" applyFill="1" applyBorder="1" applyAlignment="1">
      <alignment horizontal="center" vertical="center" wrapText="1"/>
    </xf>
    <xf numFmtId="180" fontId="21" fillId="10" borderId="91" xfId="13" applyNumberFormat="1"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27" xfId="0"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10" borderId="27" xfId="0" applyFont="1" applyFill="1" applyBorder="1" applyAlignment="1">
      <alignment horizontal="center" vertical="center" wrapText="1"/>
    </xf>
    <xf numFmtId="0" fontId="10" fillId="5" borderId="28" xfId="0" applyFont="1" applyFill="1" applyBorder="1" applyAlignment="1">
      <alignment horizontal="left" vertical="center" wrapText="1"/>
    </xf>
    <xf numFmtId="0" fontId="1" fillId="0" borderId="33"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0" fillId="7" borderId="28" xfId="0" applyFont="1" applyFill="1" applyBorder="1" applyAlignment="1">
      <alignment horizontal="left" vertical="center"/>
    </xf>
    <xf numFmtId="0" fontId="10" fillId="7" borderId="33" xfId="0" applyFont="1" applyFill="1" applyBorder="1" applyAlignment="1">
      <alignment horizontal="left" vertical="center"/>
    </xf>
    <xf numFmtId="0" fontId="10" fillId="7" borderId="31" xfId="0" applyFont="1" applyFill="1" applyBorder="1" applyAlignment="1">
      <alignment horizontal="left" vertical="center"/>
    </xf>
    <xf numFmtId="0" fontId="10" fillId="7" borderId="32" xfId="0" applyFont="1" applyFill="1" applyBorder="1" applyAlignment="1">
      <alignment horizontal="left" vertical="center"/>
    </xf>
    <xf numFmtId="0" fontId="21" fillId="10" borderId="30" xfId="0" applyFont="1" applyFill="1" applyBorder="1" applyAlignment="1">
      <alignment horizontal="center" vertical="center" wrapText="1"/>
    </xf>
    <xf numFmtId="0" fontId="1" fillId="7" borderId="33" xfId="0" applyFont="1" applyFill="1" applyBorder="1" applyAlignment="1">
      <alignment horizontal="left" vertical="center"/>
    </xf>
    <xf numFmtId="0" fontId="1" fillId="7" borderId="31" xfId="0" applyFont="1" applyFill="1" applyBorder="1" applyAlignment="1">
      <alignment horizontal="left" vertical="center"/>
    </xf>
    <xf numFmtId="0" fontId="1" fillId="7" borderId="32" xfId="0" applyFont="1" applyFill="1" applyBorder="1" applyAlignment="1">
      <alignment horizontal="left" vertical="center"/>
    </xf>
    <xf numFmtId="0" fontId="10" fillId="7" borderId="21" xfId="0" applyFont="1" applyFill="1" applyBorder="1" applyAlignment="1">
      <alignment horizontal="left" vertical="center"/>
    </xf>
    <xf numFmtId="0" fontId="1" fillId="0" borderId="41"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0" fillId="5" borderId="33"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wrapText="1"/>
    </xf>
    <xf numFmtId="0" fontId="10" fillId="5" borderId="31"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5" borderId="41" xfId="0" applyFont="1" applyFill="1" applyBorder="1" applyAlignment="1">
      <alignment horizontal="left" vertical="center"/>
    </xf>
    <xf numFmtId="0" fontId="21" fillId="10" borderId="31" xfId="0" applyFont="1" applyFill="1" applyBorder="1" applyAlignment="1">
      <alignment horizontal="center" vertical="center" wrapText="1"/>
    </xf>
    <xf numFmtId="0" fontId="21" fillId="10" borderId="92" xfId="0" applyFont="1" applyFill="1" applyBorder="1" applyAlignment="1">
      <alignment horizontal="center" vertical="center" wrapText="1"/>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1" fillId="0" borderId="33" xfId="0" applyFont="1" applyBorder="1" applyAlignment="1">
      <alignment horizontal="left" vertical="center"/>
    </xf>
    <xf numFmtId="0" fontId="21" fillId="10" borderId="21" xfId="0" applyFont="1" applyFill="1" applyBorder="1" applyAlignment="1">
      <alignment horizontal="center" vertical="center" wrapText="1"/>
    </xf>
    <xf numFmtId="0" fontId="10" fillId="5" borderId="28" xfId="0" applyFont="1" applyFill="1" applyBorder="1" applyAlignment="1">
      <alignment horizontal="left" vertical="center" wrapText="1" indent="4"/>
    </xf>
    <xf numFmtId="0" fontId="1" fillId="0" borderId="33" xfId="0" applyFont="1" applyBorder="1" applyAlignment="1">
      <alignment horizontal="left" vertical="center" wrapText="1" indent="4"/>
    </xf>
    <xf numFmtId="0" fontId="1" fillId="0" borderId="31" xfId="0" applyFont="1" applyBorder="1" applyAlignment="1">
      <alignment horizontal="left" vertical="center" wrapText="1" indent="4"/>
    </xf>
    <xf numFmtId="0" fontId="1" fillId="0" borderId="32" xfId="0" applyFont="1" applyBorder="1" applyAlignment="1">
      <alignment horizontal="left" vertical="center" wrapText="1" indent="4"/>
    </xf>
    <xf numFmtId="0" fontId="10" fillId="7" borderId="28" xfId="0" applyFont="1" applyFill="1" applyBorder="1" applyAlignment="1">
      <alignment horizontal="left" vertical="center" indent="4"/>
    </xf>
    <xf numFmtId="0" fontId="1" fillId="0" borderId="33" xfId="0" applyFont="1" applyBorder="1" applyAlignment="1">
      <alignment horizontal="left" vertical="center" indent="4"/>
    </xf>
    <xf numFmtId="0" fontId="1" fillId="0" borderId="31" xfId="0" applyFont="1" applyBorder="1" applyAlignment="1">
      <alignment horizontal="left" vertical="center" indent="4"/>
    </xf>
    <xf numFmtId="0" fontId="1" fillId="0" borderId="32" xfId="0" applyFont="1" applyBorder="1" applyAlignment="1">
      <alignment horizontal="left" vertical="center" indent="4"/>
    </xf>
    <xf numFmtId="0" fontId="1" fillId="7" borderId="33" xfId="0" applyFont="1" applyFill="1" applyBorder="1" applyAlignment="1">
      <alignment horizontal="left" vertical="center" indent="4"/>
    </xf>
    <xf numFmtId="0" fontId="1" fillId="7" borderId="31" xfId="0" applyFont="1" applyFill="1" applyBorder="1" applyAlignment="1">
      <alignment horizontal="left" vertical="center" indent="4"/>
    </xf>
    <xf numFmtId="0" fontId="1" fillId="7" borderId="32" xfId="0" applyFont="1" applyFill="1" applyBorder="1" applyAlignment="1">
      <alignment horizontal="left" vertical="center" indent="4"/>
    </xf>
    <xf numFmtId="0" fontId="10" fillId="7" borderId="21" xfId="0" applyFont="1" applyFill="1" applyBorder="1" applyAlignment="1">
      <alignment horizontal="left" vertical="center" indent="4"/>
    </xf>
    <xf numFmtId="0" fontId="1" fillId="0" borderId="41" xfId="0" applyFont="1" applyBorder="1" applyAlignment="1">
      <alignment horizontal="left" vertical="center" indent="4"/>
    </xf>
    <xf numFmtId="0" fontId="0" fillId="0" borderId="0" xfId="0" applyAlignment="1">
      <alignment horizontal="center"/>
    </xf>
    <xf numFmtId="0" fontId="13" fillId="0" borderId="0" xfId="0" applyFont="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4" xfId="0" applyNumberFormat="1" applyFont="1" applyFill="1" applyBorder="1" applyAlignment="1">
      <alignment horizontal="center"/>
    </xf>
    <xf numFmtId="17" fontId="5" fillId="3" borderId="35"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0" fontId="11" fillId="6" borderId="0" xfId="0" applyFont="1" applyFill="1" applyAlignment="1">
      <alignment horizontal="center"/>
    </xf>
  </cellXfs>
  <cellStyles count="21">
    <cellStyle name="60% - akcent 1" xfId="1" xr:uid="{00000000-0005-0000-0000-000000000000}"/>
    <cellStyle name="Diseño" xfId="2" xr:uid="{00000000-0005-0000-0000-000001000000}"/>
    <cellStyle name="Millares" xfId="3" builtinId="3"/>
    <cellStyle name="Millares [0]" xfId="20" builtinId="6"/>
    <cellStyle name="Millares [0] 10" xfId="4" xr:uid="{00000000-0005-0000-0000-000004000000}"/>
    <cellStyle name="Millares [0] 2" xfId="5" xr:uid="{00000000-0005-0000-0000-000005000000}"/>
    <cellStyle name="Millares [0] 2 19" xfId="6" xr:uid="{00000000-0005-0000-0000-000006000000}"/>
    <cellStyle name="Millares [0] 2 2" xfId="19" xr:uid="{00000000-0005-0000-0000-000007000000}"/>
    <cellStyle name="Millares [0]_razind092003" xfId="7" xr:uid="{00000000-0005-0000-0000-000008000000}"/>
    <cellStyle name="No-definido" xfId="8" xr:uid="{00000000-0005-0000-0000-000009000000}"/>
    <cellStyle name="Normal" xfId="0" builtinId="0"/>
    <cellStyle name="Normal 10" xfId="9" xr:uid="{00000000-0005-0000-0000-00000B000000}"/>
    <cellStyle name="Normal 2" xfId="10" xr:uid="{00000000-0005-0000-0000-00000C000000}"/>
    <cellStyle name="Normal 3" xfId="11" xr:uid="{00000000-0005-0000-0000-00000D000000}"/>
    <cellStyle name="Normal_graficos" xfId="12" xr:uid="{00000000-0005-0000-0000-00000E000000}"/>
    <cellStyle name="Normal_Modelo Paquete Ifrs Chile (2008)" xfId="13" xr:uid="{00000000-0005-0000-0000-00000F000000}"/>
    <cellStyle name="Normal_operacional" xfId="14" xr:uid="{00000000-0005-0000-0000-000010000000}"/>
    <cellStyle name="Normal_Paquete Nic 2005" xfId="15" xr:uid="{00000000-0005-0000-0000-000011000000}"/>
    <cellStyle name="Porcentaje" xfId="16" builtinId="5"/>
    <cellStyle name="Porcentaje 2" xfId="18" xr:uid="{00000000-0005-0000-0000-000013000000}"/>
    <cellStyle name="Porcentual 2 10" xfId="17" xr:uid="{00000000-0005-0000-0000-000014000000}"/>
  </cellStyles>
  <dxfs count="0"/>
  <tableStyles count="0" defaultTableStyle="TableStyleMedium9" defaultPivotStyle="PivotStyleLight16"/>
  <colors>
    <mruColors>
      <color rgb="FFFF5A0F"/>
      <color rgb="FFFCD5B4"/>
      <color rgb="FF0555FA"/>
      <color rgb="FFDDDDDD"/>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49</xdr:row>
      <xdr:rowOff>0</xdr:rowOff>
    </xdr:from>
    <xdr:to>
      <xdr:col>2</xdr:col>
      <xdr:colOff>600075</xdr:colOff>
      <xdr:row>50</xdr:row>
      <xdr:rowOff>123823</xdr:rowOff>
    </xdr:to>
    <xdr:sp macro="" textlink="">
      <xdr:nvSpPr>
        <xdr:cNvPr id="47465" name="Text Box 1">
          <a:extLst>
            <a:ext uri="{FF2B5EF4-FFF2-40B4-BE49-F238E27FC236}">
              <a16:creationId xmlns:a16="http://schemas.microsoft.com/office/drawing/2014/main" id="{00000000-0008-0000-0400-000069B90000}"/>
            </a:ext>
          </a:extLst>
        </xdr:cNvPr>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49</xdr:row>
      <xdr:rowOff>0</xdr:rowOff>
    </xdr:from>
    <xdr:to>
      <xdr:col>3</xdr:col>
      <xdr:colOff>600075</xdr:colOff>
      <xdr:row>50</xdr:row>
      <xdr:rowOff>123823</xdr:rowOff>
    </xdr:to>
    <xdr:sp macro="" textlink="">
      <xdr:nvSpPr>
        <xdr:cNvPr id="47466" name="Text Box 1">
          <a:extLst>
            <a:ext uri="{FF2B5EF4-FFF2-40B4-BE49-F238E27FC236}">
              <a16:creationId xmlns:a16="http://schemas.microsoft.com/office/drawing/2014/main" id="{00000000-0008-0000-0400-00006AB90000}"/>
            </a:ext>
          </a:extLst>
        </xdr:cNvPr>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K22"/>
  <sheetViews>
    <sheetView showGridLines="0" tabSelected="1" workbookViewId="0"/>
  </sheetViews>
  <sheetFormatPr baseColWidth="10" defaultColWidth="11.42578125" defaultRowHeight="12.75"/>
  <cols>
    <col min="1" max="1" width="5.85546875" style="89" customWidth="1"/>
    <col min="2" max="2" width="19.28515625" style="89" customWidth="1"/>
    <col min="3" max="3" width="15.5703125" style="89" customWidth="1"/>
    <col min="4" max="4" width="15.5703125" style="89" bestFit="1" customWidth="1"/>
    <col min="5" max="5" width="12" style="89" customWidth="1"/>
    <col min="6" max="6" width="9.85546875" style="89" customWidth="1"/>
    <col min="7" max="7" width="11.42578125" style="89" customWidth="1"/>
    <col min="8" max="8" width="9" style="89" customWidth="1"/>
    <col min="9" max="16384" width="11.42578125" style="89"/>
  </cols>
  <sheetData>
    <row r="4" spans="2:8" ht="27.75" customHeight="1">
      <c r="B4" s="816" t="s">
        <v>71</v>
      </c>
      <c r="C4" s="818" t="s">
        <v>465</v>
      </c>
      <c r="D4" s="818"/>
      <c r="E4" s="818"/>
      <c r="F4" s="818"/>
      <c r="G4" s="818"/>
      <c r="H4" s="818"/>
    </row>
    <row r="5" spans="2:8" ht="12.75" customHeight="1">
      <c r="B5" s="817"/>
      <c r="C5" s="328" t="s">
        <v>466</v>
      </c>
      <c r="D5" s="329" t="s">
        <v>467</v>
      </c>
      <c r="E5" s="329" t="s">
        <v>18</v>
      </c>
      <c r="F5" s="328" t="s">
        <v>468</v>
      </c>
      <c r="G5" s="329" t="s">
        <v>469</v>
      </c>
      <c r="H5" s="329" t="s">
        <v>18</v>
      </c>
    </row>
    <row r="6" spans="2:8" s="88" customFormat="1" ht="6" customHeight="1">
      <c r="B6" s="155"/>
      <c r="C6" s="325"/>
      <c r="D6" s="127"/>
      <c r="E6" s="127"/>
      <c r="F6" s="325"/>
      <c r="G6" s="127"/>
      <c r="H6" s="127"/>
    </row>
    <row r="7" spans="2:8">
      <c r="B7" s="122" t="s">
        <v>10</v>
      </c>
      <c r="C7" s="326">
        <v>-30.844000000000001</v>
      </c>
      <c r="D7" s="156">
        <v>27.452999999999999</v>
      </c>
      <c r="E7" s="221">
        <v>-2.1235201981568501</v>
      </c>
      <c r="F7" s="326">
        <v>4.7819999999999965</v>
      </c>
      <c r="G7" s="156">
        <v>5.7210000000000001</v>
      </c>
      <c r="H7" s="221">
        <v>-0.16413214472994297</v>
      </c>
    </row>
    <row r="8" spans="2:8">
      <c r="B8" s="122" t="s">
        <v>46</v>
      </c>
      <c r="C8" s="327">
        <v>1188.01</v>
      </c>
      <c r="D8" s="156">
        <v>1185.135</v>
      </c>
      <c r="E8" s="221">
        <v>2.4258839710245006E-3</v>
      </c>
      <c r="F8" s="327">
        <v>565.42999999999995</v>
      </c>
      <c r="G8" s="156">
        <v>583.25900000000001</v>
      </c>
      <c r="H8" s="221">
        <v>-3.056789522322001E-2</v>
      </c>
    </row>
    <row r="9" spans="2:8">
      <c r="B9" s="122" t="s">
        <v>14</v>
      </c>
      <c r="C9" s="327">
        <v>706.80700000000002</v>
      </c>
      <c r="D9" s="156">
        <v>773.10599999999999</v>
      </c>
      <c r="E9" s="221">
        <v>-8.5756675022571227E-2</v>
      </c>
      <c r="F9" s="327">
        <v>381.06200000000001</v>
      </c>
      <c r="G9" s="156">
        <v>410.9</v>
      </c>
      <c r="H9" s="221">
        <v>-7.2616208323192932E-2</v>
      </c>
    </row>
    <row r="10" spans="2:8">
      <c r="B10" s="330" t="s">
        <v>325</v>
      </c>
      <c r="C10" s="331">
        <v>51.034999999999997</v>
      </c>
      <c r="D10" s="332">
        <v>64.733999999999995</v>
      </c>
      <c r="E10" s="333">
        <v>-0.21161985973367936</v>
      </c>
      <c r="F10" s="331">
        <v>10.794999999999995</v>
      </c>
      <c r="G10" s="332">
        <v>38.347999999999999</v>
      </c>
      <c r="H10" s="333">
        <v>-0.71849900907478892</v>
      </c>
    </row>
    <row r="11" spans="2:8" s="122" customFormat="1">
      <c r="B11" s="334" t="s">
        <v>247</v>
      </c>
      <c r="C11" s="335">
        <v>1899.4940000000001</v>
      </c>
      <c r="D11" s="336">
        <v>2036.0359999999998</v>
      </c>
      <c r="E11" s="337">
        <v>-6.706266490376378E-2</v>
      </c>
      <c r="F11" s="335">
        <v>954.71499999999992</v>
      </c>
      <c r="G11" s="336">
        <v>1030.492</v>
      </c>
      <c r="H11" s="337">
        <v>-7.3534777562562437E-2</v>
      </c>
    </row>
    <row r="12" spans="2:8">
      <c r="B12" s="122" t="s">
        <v>248</v>
      </c>
    </row>
    <row r="22" spans="11:11">
      <c r="K22" s="118"/>
    </row>
  </sheetData>
  <mergeCells count="2">
    <mergeCell ref="B4:B5"/>
    <mergeCell ref="C4:H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7"/>
  <sheetViews>
    <sheetView workbookViewId="0"/>
  </sheetViews>
  <sheetFormatPr baseColWidth="10" defaultColWidth="11.42578125" defaultRowHeight="12.75"/>
  <cols>
    <col min="1" max="1" width="3.7109375" style="105" customWidth="1"/>
    <col min="2" max="2" width="37.28515625" style="105" customWidth="1"/>
    <col min="3" max="4" width="15.5703125" style="105" bestFit="1" customWidth="1"/>
    <col min="5" max="16384" width="11.42578125" style="105"/>
  </cols>
  <sheetData>
    <row r="1" spans="1:10">
      <c r="B1" s="469"/>
      <c r="C1" s="469"/>
      <c r="D1" s="469"/>
      <c r="E1" s="469"/>
      <c r="F1" s="469"/>
      <c r="G1" s="469"/>
      <c r="H1" s="469"/>
      <c r="I1" s="469"/>
      <c r="J1" s="469"/>
    </row>
    <row r="2" spans="1:10">
      <c r="A2" s="472"/>
      <c r="B2" s="338" t="s">
        <v>263</v>
      </c>
      <c r="C2" s="835" t="s">
        <v>372</v>
      </c>
      <c r="D2" s="835"/>
      <c r="E2" s="835"/>
      <c r="F2" s="835"/>
      <c r="G2" s="835"/>
      <c r="H2" s="835"/>
      <c r="I2" s="835"/>
      <c r="J2" s="833"/>
    </row>
    <row r="3" spans="1:10">
      <c r="B3" s="867" t="s">
        <v>262</v>
      </c>
      <c r="C3" s="820" t="s">
        <v>258</v>
      </c>
      <c r="D3" s="820"/>
      <c r="E3" s="820"/>
      <c r="F3" s="820"/>
      <c r="G3" s="820" t="s">
        <v>471</v>
      </c>
      <c r="H3" s="820"/>
      <c r="I3" s="820"/>
      <c r="J3" s="820"/>
    </row>
    <row r="4" spans="1:10" s="178" customFormat="1">
      <c r="B4" s="823"/>
      <c r="C4" s="424" t="s">
        <v>466</v>
      </c>
      <c r="D4" s="467" t="s">
        <v>467</v>
      </c>
      <c r="E4" s="466" t="s">
        <v>67</v>
      </c>
      <c r="F4" s="466" t="s">
        <v>18</v>
      </c>
      <c r="G4" s="424" t="s">
        <v>468</v>
      </c>
      <c r="H4" s="467" t="s">
        <v>469</v>
      </c>
      <c r="I4" s="466" t="s">
        <v>67</v>
      </c>
      <c r="J4" s="466" t="s">
        <v>18</v>
      </c>
    </row>
    <row r="5" spans="1:10" ht="6.75" customHeight="1">
      <c r="B5" s="175"/>
      <c r="C5" s="175"/>
      <c r="D5" s="175"/>
      <c r="E5" s="175"/>
      <c r="F5" s="175"/>
      <c r="G5" s="175"/>
      <c r="H5" s="175"/>
      <c r="I5" s="175"/>
      <c r="J5" s="175"/>
    </row>
    <row r="6" spans="1:10">
      <c r="B6" s="105" t="s">
        <v>396</v>
      </c>
      <c r="C6" s="396">
        <v>45.325000000000003</v>
      </c>
      <c r="D6" s="86">
        <v>104.30500000000001</v>
      </c>
      <c r="E6" s="86">
        <v>-58.980000000000004</v>
      </c>
      <c r="F6" s="221">
        <v>-0.56545707300704662</v>
      </c>
      <c r="G6" s="396">
        <v>3.2870000000000061</v>
      </c>
      <c r="H6" s="86">
        <v>57.144000000000005</v>
      </c>
      <c r="I6" s="86">
        <v>-53.856999999999999</v>
      </c>
      <c r="J6" s="221">
        <v>-0.9424786504269913</v>
      </c>
    </row>
    <row r="7" spans="1:10">
      <c r="B7" s="88" t="s">
        <v>404</v>
      </c>
      <c r="C7" s="396">
        <v>-2.532</v>
      </c>
      <c r="D7" s="86">
        <v>-5.2270000000000003</v>
      </c>
      <c r="E7" s="86">
        <v>2.6950000000000003</v>
      </c>
      <c r="F7" s="221">
        <v>0.515592117849627</v>
      </c>
      <c r="G7" s="396">
        <v>-0.54400000000000004</v>
      </c>
      <c r="H7" s="86">
        <v>-2.4740000000000002</v>
      </c>
      <c r="I7" s="86">
        <v>1.9300000000000002</v>
      </c>
      <c r="J7" s="221">
        <v>0.78011317704122884</v>
      </c>
    </row>
    <row r="8" spans="1:10">
      <c r="B8" s="105" t="s">
        <v>435</v>
      </c>
      <c r="C8" s="396">
        <v>-6.1619999999999999</v>
      </c>
      <c r="D8" s="86">
        <v>-19.356999999999999</v>
      </c>
      <c r="E8" s="86">
        <v>13.195</v>
      </c>
      <c r="F8" s="221">
        <v>0.68166554734721285</v>
      </c>
      <c r="G8" s="396">
        <v>1.6000000000000014E-2</v>
      </c>
      <c r="H8" s="86">
        <v>-10.272</v>
      </c>
      <c r="I8" s="86">
        <v>10.288</v>
      </c>
      <c r="J8" s="221">
        <v>1.0015576323987538</v>
      </c>
    </row>
    <row r="9" spans="1:10">
      <c r="B9" s="88" t="s">
        <v>401</v>
      </c>
      <c r="C9" s="396">
        <v>-8.1170000000000009</v>
      </c>
      <c r="D9" s="86">
        <v>-17.869</v>
      </c>
      <c r="E9" s="86">
        <v>9.7519999999999989</v>
      </c>
      <c r="F9" s="221">
        <v>0.54574962225082535</v>
      </c>
      <c r="G9" s="396">
        <v>8.5039999999999978</v>
      </c>
      <c r="H9" s="86">
        <v>-9.1189999999999998</v>
      </c>
      <c r="I9" s="86">
        <v>17.622999999999998</v>
      </c>
      <c r="J9" s="221">
        <v>1.9325583945608069</v>
      </c>
    </row>
    <row r="10" spans="1:10" ht="6" customHeight="1">
      <c r="B10" s="469"/>
      <c r="C10" s="469"/>
      <c r="D10" s="469"/>
      <c r="E10" s="469"/>
      <c r="F10" s="469"/>
      <c r="G10" s="469"/>
      <c r="H10" s="469"/>
      <c r="I10" s="469"/>
      <c r="J10" s="469"/>
    </row>
    <row r="11" spans="1:10">
      <c r="B11" s="470" t="s">
        <v>437</v>
      </c>
      <c r="C11" s="418">
        <v>28.514000000000006</v>
      </c>
      <c r="D11" s="471">
        <v>61.852000000000004</v>
      </c>
      <c r="E11" s="471">
        <v>-33.337999999999994</v>
      </c>
      <c r="F11" s="337">
        <v>-0.53899631378128432</v>
      </c>
      <c r="G11" s="418">
        <v>11.263000000000003</v>
      </c>
      <c r="H11" s="471">
        <v>35.279000000000003</v>
      </c>
      <c r="I11" s="471">
        <v>-24.015999999999998</v>
      </c>
      <c r="J11" s="337">
        <v>-0.68074491907366985</v>
      </c>
    </row>
    <row r="13" spans="1:10">
      <c r="B13" s="469"/>
      <c r="C13" s="469"/>
      <c r="D13" s="469"/>
      <c r="E13" s="469"/>
      <c r="F13" s="469"/>
      <c r="G13" s="469"/>
      <c r="H13" s="469"/>
      <c r="I13" s="469"/>
      <c r="J13" s="469"/>
    </row>
    <row r="14" spans="1:10">
      <c r="A14" s="472"/>
      <c r="B14" s="338" t="s">
        <v>264</v>
      </c>
      <c r="C14" s="837" t="s">
        <v>372</v>
      </c>
      <c r="D14" s="837"/>
      <c r="E14" s="837"/>
      <c r="F14" s="837"/>
      <c r="G14" s="837"/>
      <c r="H14" s="837"/>
      <c r="I14" s="837"/>
      <c r="J14" s="838"/>
    </row>
    <row r="15" spans="1:10">
      <c r="B15" s="867" t="s">
        <v>262</v>
      </c>
      <c r="C15" s="820" t="s">
        <v>258</v>
      </c>
      <c r="D15" s="820"/>
      <c r="E15" s="820"/>
      <c r="F15" s="820"/>
      <c r="G15" s="820" t="s">
        <v>471</v>
      </c>
      <c r="H15" s="820"/>
      <c r="I15" s="820"/>
      <c r="J15" s="820"/>
    </row>
    <row r="16" spans="1:10">
      <c r="B16" s="823"/>
      <c r="C16" s="424" t="s">
        <v>466</v>
      </c>
      <c r="D16" s="467" t="s">
        <v>467</v>
      </c>
      <c r="E16" s="466" t="s">
        <v>67</v>
      </c>
      <c r="F16" s="466" t="s">
        <v>68</v>
      </c>
      <c r="G16" s="424" t="s">
        <v>468</v>
      </c>
      <c r="H16" s="467" t="s">
        <v>469</v>
      </c>
      <c r="I16" s="466" t="s">
        <v>67</v>
      </c>
      <c r="J16" s="466" t="s">
        <v>18</v>
      </c>
    </row>
    <row r="17" spans="1:10" ht="8.25" customHeight="1">
      <c r="B17" s="175"/>
      <c r="C17" s="175"/>
      <c r="D17" s="175"/>
      <c r="E17" s="175"/>
      <c r="F17" s="175"/>
      <c r="G17" s="175"/>
      <c r="H17" s="175"/>
      <c r="I17" s="175"/>
      <c r="J17" s="175"/>
    </row>
    <row r="18" spans="1:10">
      <c r="B18" s="105" t="s">
        <v>396</v>
      </c>
      <c r="C18" s="396">
        <v>542.35500000000002</v>
      </c>
      <c r="D18" s="86">
        <v>677.58399999999995</v>
      </c>
      <c r="E18" s="86">
        <v>-135.22899999999993</v>
      </c>
      <c r="F18" s="221">
        <v>-0.19957525561406397</v>
      </c>
      <c r="G18" s="396">
        <v>271.54899999999998</v>
      </c>
      <c r="H18" s="86">
        <v>354.84599999999995</v>
      </c>
      <c r="I18" s="86">
        <v>-83.296999999999969</v>
      </c>
      <c r="J18" s="221">
        <v>-0.2347412680430383</v>
      </c>
    </row>
    <row r="19" spans="1:10">
      <c r="B19" s="88" t="s">
        <v>404</v>
      </c>
      <c r="C19" s="396">
        <v>-181.238</v>
      </c>
      <c r="D19" s="86">
        <v>-261.221</v>
      </c>
      <c r="E19" s="86">
        <v>79.983000000000004</v>
      </c>
      <c r="F19" s="221">
        <v>0.30618901236883711</v>
      </c>
      <c r="G19" s="396">
        <v>-88.462999999999994</v>
      </c>
      <c r="H19" s="86">
        <v>-129.761</v>
      </c>
      <c r="I19" s="86">
        <v>41.298000000000002</v>
      </c>
      <c r="J19" s="221">
        <v>0.31826203558850508</v>
      </c>
    </row>
    <row r="20" spans="1:10">
      <c r="B20" s="105" t="s">
        <v>435</v>
      </c>
      <c r="C20" s="396">
        <v>-9.0570000000000004</v>
      </c>
      <c r="D20" s="86">
        <v>-8.9489999999999998</v>
      </c>
      <c r="E20" s="86">
        <v>0</v>
      </c>
      <c r="F20" s="221">
        <v>-1.2068387529333036E-2</v>
      </c>
      <c r="G20" s="396">
        <v>-4.3049999999999997</v>
      </c>
      <c r="H20" s="86">
        <v>-5.0609999999999999</v>
      </c>
      <c r="I20" s="86">
        <v>0.75600000000000023</v>
      </c>
      <c r="J20" s="221">
        <v>0.14937759336099588</v>
      </c>
    </row>
    <row r="21" spans="1:10">
      <c r="B21" s="88" t="s">
        <v>401</v>
      </c>
      <c r="C21" s="396">
        <v>-46.576999999999998</v>
      </c>
      <c r="D21" s="86">
        <v>-46.938000000000002</v>
      </c>
      <c r="E21" s="86">
        <v>0</v>
      </c>
      <c r="F21" s="221">
        <v>7.6909966338575275E-3</v>
      </c>
      <c r="G21" s="396">
        <v>-21.997</v>
      </c>
      <c r="H21" s="86">
        <v>-24.757000000000001</v>
      </c>
      <c r="I21" s="86">
        <v>2.7600000000000016</v>
      </c>
      <c r="J21" s="221">
        <v>0.11148362079411889</v>
      </c>
    </row>
    <row r="22" spans="1:10" ht="6" customHeight="1">
      <c r="B22" s="469"/>
      <c r="C22" s="469"/>
      <c r="D22" s="469"/>
      <c r="E22" s="469"/>
      <c r="F22" s="469"/>
      <c r="G22" s="469"/>
      <c r="H22" s="469"/>
      <c r="I22" s="469"/>
      <c r="J22" s="469"/>
    </row>
    <row r="23" spans="1:10">
      <c r="B23" s="470" t="s">
        <v>437</v>
      </c>
      <c r="C23" s="418">
        <v>305.483</v>
      </c>
      <c r="D23" s="471">
        <v>360.47599999999994</v>
      </c>
      <c r="E23" s="471">
        <v>-54.992999999999938</v>
      </c>
      <c r="F23" s="337">
        <v>-0.15255661958077638</v>
      </c>
      <c r="G23" s="418">
        <v>156.78399999999999</v>
      </c>
      <c r="H23" s="471">
        <v>195.26699999999994</v>
      </c>
      <c r="I23" s="471">
        <v>-38.482999999999947</v>
      </c>
      <c r="J23" s="337">
        <v>-0.19707887149390302</v>
      </c>
    </row>
    <row r="25" spans="1:10">
      <c r="B25" s="469"/>
      <c r="C25" s="469"/>
      <c r="D25" s="469"/>
      <c r="E25" s="469"/>
      <c r="F25" s="469"/>
      <c r="G25" s="469"/>
      <c r="H25" s="469"/>
      <c r="I25" s="469"/>
      <c r="J25" s="469"/>
    </row>
    <row r="26" spans="1:10">
      <c r="A26" s="472"/>
      <c r="B26" s="338" t="s">
        <v>266</v>
      </c>
      <c r="C26" s="835" t="s">
        <v>372</v>
      </c>
      <c r="D26" s="835"/>
      <c r="E26" s="835"/>
      <c r="F26" s="835"/>
      <c r="G26" s="835"/>
      <c r="H26" s="835"/>
      <c r="I26" s="835"/>
      <c r="J26" s="833"/>
    </row>
    <row r="27" spans="1:10">
      <c r="B27" s="867" t="s">
        <v>262</v>
      </c>
      <c r="C27" s="820" t="s">
        <v>258</v>
      </c>
      <c r="D27" s="820"/>
      <c r="E27" s="820"/>
      <c r="F27" s="820"/>
      <c r="G27" s="820" t="s">
        <v>471</v>
      </c>
      <c r="H27" s="820"/>
      <c r="I27" s="820"/>
      <c r="J27" s="820"/>
    </row>
    <row r="28" spans="1:10">
      <c r="B28" s="823"/>
      <c r="C28" s="424" t="s">
        <v>466</v>
      </c>
      <c r="D28" s="467" t="s">
        <v>467</v>
      </c>
      <c r="E28" s="466" t="s">
        <v>67</v>
      </c>
      <c r="F28" s="466" t="s">
        <v>68</v>
      </c>
      <c r="G28" s="424" t="s">
        <v>468</v>
      </c>
      <c r="H28" s="467" t="s">
        <v>469</v>
      </c>
      <c r="I28" s="466" t="s">
        <v>67</v>
      </c>
      <c r="J28" s="466" t="s">
        <v>18</v>
      </c>
    </row>
    <row r="29" spans="1:10" ht="7.5" customHeight="1">
      <c r="B29" s="175"/>
      <c r="C29" s="175"/>
      <c r="D29" s="175"/>
      <c r="E29" s="175"/>
      <c r="F29" s="175"/>
      <c r="G29" s="175"/>
      <c r="H29" s="175"/>
      <c r="I29" s="175"/>
      <c r="J29" s="175"/>
    </row>
    <row r="30" spans="1:10">
      <c r="B30" s="88" t="s">
        <v>396</v>
      </c>
      <c r="C30" s="396">
        <v>768.48800000000006</v>
      </c>
      <c r="D30" s="86">
        <v>679.87800000000004</v>
      </c>
      <c r="E30" s="86">
        <v>88.610000000000014</v>
      </c>
      <c r="F30" s="221">
        <v>0.13033220666060674</v>
      </c>
      <c r="G30" s="396">
        <v>410.28800000000007</v>
      </c>
      <c r="H30" s="86">
        <v>343.92300000000006</v>
      </c>
      <c r="I30" s="86">
        <v>66.365000000000009</v>
      </c>
      <c r="J30" s="221">
        <v>0.19296470430881341</v>
      </c>
    </row>
    <row r="31" spans="1:10">
      <c r="B31" s="105" t="s">
        <v>404</v>
      </c>
      <c r="C31" s="396">
        <v>-320.68200000000002</v>
      </c>
      <c r="D31" s="86">
        <v>-235.935</v>
      </c>
      <c r="E31" s="86">
        <v>-84.747000000000014</v>
      </c>
      <c r="F31" s="221">
        <v>-0.35919638883590821</v>
      </c>
      <c r="G31" s="396">
        <v>-175.86700000000002</v>
      </c>
      <c r="H31" s="86">
        <v>-120.48400000000001</v>
      </c>
      <c r="I31" s="86">
        <v>-55.38300000000001</v>
      </c>
      <c r="J31" s="221">
        <v>-0.45967099365890918</v>
      </c>
    </row>
    <row r="32" spans="1:10">
      <c r="B32" s="88" t="s">
        <v>435</v>
      </c>
      <c r="C32" s="396">
        <v>-20.721</v>
      </c>
      <c r="D32" s="86">
        <v>-17.399999999999999</v>
      </c>
      <c r="E32" s="86">
        <v>-3.3210000000000015</v>
      </c>
      <c r="F32" s="221">
        <v>-0.19086206896551738</v>
      </c>
      <c r="G32" s="396">
        <v>-10.881</v>
      </c>
      <c r="H32" s="86">
        <v>-9.5549999999999979</v>
      </c>
      <c r="I32" s="86">
        <v>-1.3260000000000023</v>
      </c>
      <c r="J32" s="221">
        <v>-0.13877551020408196</v>
      </c>
    </row>
    <row r="33" spans="1:10">
      <c r="B33" s="469" t="s">
        <v>401</v>
      </c>
      <c r="C33" s="396">
        <v>-21.035</v>
      </c>
      <c r="D33" s="86">
        <v>-27.532</v>
      </c>
      <c r="E33" s="759">
        <v>6.4969999999999999</v>
      </c>
      <c r="F33" s="221">
        <v>0.23597995060293475</v>
      </c>
      <c r="G33" s="396">
        <v>-12.06</v>
      </c>
      <c r="H33" s="86">
        <v>-13.9</v>
      </c>
      <c r="I33" s="469">
        <v>1.8399999999999999</v>
      </c>
      <c r="J33" s="221">
        <v>0.13237410071942446</v>
      </c>
    </row>
    <row r="34" spans="1:10" ht="8.25" customHeight="1">
      <c r="B34" s="470"/>
      <c r="C34" s="471"/>
      <c r="D34" s="471"/>
      <c r="E34" s="471"/>
      <c r="F34" s="337"/>
      <c r="G34" s="471"/>
      <c r="H34" s="471"/>
      <c r="I34" s="471"/>
      <c r="J34" s="337"/>
    </row>
    <row r="35" spans="1:10">
      <c r="B35" s="470" t="s">
        <v>437</v>
      </c>
      <c r="C35" s="418">
        <v>406.05</v>
      </c>
      <c r="D35" s="471">
        <v>399.01100000000008</v>
      </c>
      <c r="E35" s="471">
        <v>7.0389999999999304</v>
      </c>
      <c r="F35" s="337">
        <v>1.7641117663422579E-2</v>
      </c>
      <c r="G35" s="418">
        <v>211.48000000000005</v>
      </c>
      <c r="H35" s="471">
        <v>199.98400000000004</v>
      </c>
      <c r="I35" s="471">
        <v>11.496000000000009</v>
      </c>
      <c r="J35" s="337">
        <v>5.7484598767901574E-2</v>
      </c>
    </row>
    <row r="37" spans="1:10">
      <c r="B37" s="469"/>
      <c r="C37" s="469"/>
      <c r="D37" s="469"/>
      <c r="E37" s="469"/>
      <c r="F37" s="469"/>
      <c r="G37" s="469"/>
      <c r="H37" s="469"/>
      <c r="I37" s="469"/>
      <c r="J37" s="469"/>
    </row>
    <row r="38" spans="1:10">
      <c r="A38" s="472"/>
      <c r="B38" s="338" t="s">
        <v>327</v>
      </c>
      <c r="C38" s="835" t="s">
        <v>372</v>
      </c>
      <c r="D38" s="835"/>
      <c r="E38" s="835"/>
      <c r="F38" s="835"/>
      <c r="G38" s="835"/>
      <c r="H38" s="835"/>
      <c r="I38" s="835"/>
      <c r="J38" s="833"/>
    </row>
    <row r="39" spans="1:10">
      <c r="B39" s="867" t="s">
        <v>262</v>
      </c>
      <c r="C39" s="820" t="s">
        <v>258</v>
      </c>
      <c r="D39" s="820"/>
      <c r="E39" s="820"/>
      <c r="F39" s="820"/>
      <c r="G39" s="820" t="s">
        <v>471</v>
      </c>
      <c r="H39" s="820"/>
      <c r="I39" s="820"/>
      <c r="J39" s="820"/>
    </row>
    <row r="40" spans="1:10">
      <c r="B40" s="823"/>
      <c r="C40" s="424" t="s">
        <v>466</v>
      </c>
      <c r="D40" s="467" t="s">
        <v>467</v>
      </c>
      <c r="E40" s="466" t="s">
        <v>67</v>
      </c>
      <c r="F40" s="466" t="s">
        <v>68</v>
      </c>
      <c r="G40" s="424" t="s">
        <v>468</v>
      </c>
      <c r="H40" s="467" t="s">
        <v>469</v>
      </c>
      <c r="I40" s="466" t="s">
        <v>67</v>
      </c>
      <c r="J40" s="466" t="s">
        <v>18</v>
      </c>
    </row>
    <row r="41" spans="1:10">
      <c r="B41" s="175"/>
      <c r="C41" s="175"/>
      <c r="D41" s="175"/>
      <c r="E41" s="175"/>
      <c r="F41" s="175"/>
      <c r="G41" s="175"/>
      <c r="H41" s="175"/>
      <c r="I41" s="175"/>
      <c r="J41" s="175"/>
    </row>
    <row r="42" spans="1:10">
      <c r="B42" s="88" t="s">
        <v>396</v>
      </c>
      <c r="C42" s="396">
        <v>143.23099999999999</v>
      </c>
      <c r="D42" s="86">
        <v>142.161</v>
      </c>
      <c r="E42" s="86">
        <v>1.0699999999999932</v>
      </c>
      <c r="F42" s="221">
        <v>7.5266774994549035E-3</v>
      </c>
      <c r="G42" s="396">
        <v>80.486999999999995</v>
      </c>
      <c r="H42" s="86">
        <v>75.930999999999997</v>
      </c>
      <c r="I42" s="86">
        <v>4.5559999999999974</v>
      </c>
      <c r="J42" s="221">
        <v>6.0001843779220465E-2</v>
      </c>
    </row>
    <row r="43" spans="1:10">
      <c r="B43" s="105" t="s">
        <v>404</v>
      </c>
      <c r="C43" s="396">
        <v>-64.052000000000007</v>
      </c>
      <c r="D43" s="86">
        <v>-60.204000000000001</v>
      </c>
      <c r="E43" s="86">
        <v>-3.8480000000000061</v>
      </c>
      <c r="F43" s="221">
        <v>-6.3916018869178304E-2</v>
      </c>
      <c r="G43" s="396">
        <v>-51.265000000000008</v>
      </c>
      <c r="H43" s="86">
        <v>-28.245000000000001</v>
      </c>
      <c r="I43" s="86">
        <v>-23.020000000000007</v>
      </c>
      <c r="J43" s="221">
        <v>-0.81501150646132081</v>
      </c>
    </row>
    <row r="44" spans="1:10">
      <c r="B44" s="88" t="s">
        <v>435</v>
      </c>
      <c r="C44" s="396">
        <v>-7.0279999999999996</v>
      </c>
      <c r="D44" s="86">
        <v>-6.7750000000000004</v>
      </c>
      <c r="E44" s="86">
        <v>0</v>
      </c>
      <c r="F44" s="221">
        <v>-3.7343173431734211E-2</v>
      </c>
      <c r="G44" s="396">
        <v>-3.6279999999999997</v>
      </c>
      <c r="H44" s="86">
        <v>-3.5480000000000005</v>
      </c>
      <c r="I44" s="86">
        <v>0</v>
      </c>
      <c r="J44" s="221">
        <v>-2.2547914317925466E-2</v>
      </c>
    </row>
    <row r="45" spans="1:10">
      <c r="B45" s="469" t="s">
        <v>401</v>
      </c>
      <c r="C45" s="396">
        <v>-21.116</v>
      </c>
      <c r="D45" s="86">
        <v>-10.448</v>
      </c>
      <c r="E45" s="228">
        <v>-10.667999999999999</v>
      </c>
      <c r="F45" s="221">
        <v>-1.0210566615620214</v>
      </c>
      <c r="G45" s="396">
        <v>-14.798999999999999</v>
      </c>
      <c r="H45" s="86">
        <v>-5.79</v>
      </c>
      <c r="I45" s="228">
        <v>-9.0090000000000003</v>
      </c>
      <c r="J45" s="221">
        <v>-1.5559585492227979</v>
      </c>
    </row>
    <row r="46" spans="1:10">
      <c r="B46" s="470"/>
      <c r="C46" s="471"/>
      <c r="D46" s="471"/>
      <c r="E46" s="471"/>
      <c r="F46" s="337"/>
      <c r="G46" s="471"/>
      <c r="H46" s="471"/>
      <c r="I46" s="471"/>
      <c r="J46" s="337"/>
    </row>
    <row r="47" spans="1:10">
      <c r="B47" s="470" t="s">
        <v>437</v>
      </c>
      <c r="C47" s="418">
        <v>51.034999999999982</v>
      </c>
      <c r="D47" s="471">
        <v>64.73399999999998</v>
      </c>
      <c r="E47" s="471">
        <v>-13.698999999999998</v>
      </c>
      <c r="F47" s="337">
        <v>-0.21161985973367936</v>
      </c>
      <c r="G47" s="418">
        <v>10.794999999999987</v>
      </c>
      <c r="H47" s="471">
        <v>38.347999999999992</v>
      </c>
      <c r="I47" s="471">
        <v>-27.553000000000004</v>
      </c>
      <c r="J47" s="337">
        <v>-0.71849900907478903</v>
      </c>
    </row>
  </sheetData>
  <mergeCells count="16">
    <mergeCell ref="B3:B4"/>
    <mergeCell ref="C27:F27"/>
    <mergeCell ref="B39:B40"/>
    <mergeCell ref="C39:F39"/>
    <mergeCell ref="B27:B28"/>
    <mergeCell ref="B15:B16"/>
    <mergeCell ref="C15:F15"/>
    <mergeCell ref="G27:J27"/>
    <mergeCell ref="C38:J38"/>
    <mergeCell ref="G39:J39"/>
    <mergeCell ref="G3:J3"/>
    <mergeCell ref="C2:J2"/>
    <mergeCell ref="C14:J14"/>
    <mergeCell ref="G15:J15"/>
    <mergeCell ref="C26:J26"/>
    <mergeCell ref="C3:F3"/>
  </mergeCells>
  <pageMargins left="0.7" right="0.7" top="0.75" bottom="0.75" header="0.3" footer="0.3"/>
  <pageSetup paperSize="9" orientation="portrait" r:id="rId1"/>
  <headerFooter>
    <oddHeader>&amp;C&amp;"Arial"&amp;8&amp;K000000INTERNAL&amp;1#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C35"/>
  <sheetViews>
    <sheetView workbookViewId="0"/>
  </sheetViews>
  <sheetFormatPr baseColWidth="10" defaultColWidth="11.42578125" defaultRowHeight="12.75"/>
  <cols>
    <col min="1" max="1" width="3.28515625" style="105" customWidth="1"/>
    <col min="2" max="2" width="35.28515625" style="105" customWidth="1"/>
    <col min="3" max="4" width="15.5703125" style="105" bestFit="1" customWidth="1"/>
    <col min="5" max="5" width="8.7109375" style="105" customWidth="1"/>
    <col min="6" max="6" width="10" style="105" customWidth="1"/>
    <col min="7" max="7" width="11.7109375" style="105" customWidth="1"/>
    <col min="8" max="10" width="10" style="105" customWidth="1"/>
    <col min="11" max="11" width="3.5703125" style="105" customWidth="1"/>
    <col min="12" max="12" width="29.7109375" style="105" customWidth="1"/>
    <col min="13" max="13" width="17.42578125" style="105" customWidth="1"/>
    <col min="14" max="14" width="16.28515625" style="105" customWidth="1"/>
    <col min="15" max="15" width="13.42578125" style="105" customWidth="1"/>
    <col min="16" max="16" width="2" style="105" customWidth="1"/>
    <col min="17" max="17" width="15.5703125" style="105" bestFit="1" customWidth="1"/>
    <col min="18" max="18" width="15.85546875" style="105" customWidth="1"/>
    <col min="19" max="16384" width="11.42578125" style="105"/>
  </cols>
  <sheetData>
    <row r="1" spans="2:29">
      <c r="B1" s="469"/>
      <c r="C1" s="469"/>
      <c r="D1" s="469"/>
      <c r="E1" s="469"/>
      <c r="F1" s="469"/>
      <c r="G1" s="469"/>
      <c r="H1" s="469"/>
      <c r="I1" s="469"/>
      <c r="J1" s="469"/>
      <c r="L1" s="469"/>
      <c r="M1" s="469"/>
      <c r="N1" s="469"/>
      <c r="O1" s="469"/>
      <c r="P1" s="469"/>
      <c r="Q1" s="469"/>
      <c r="R1" s="469"/>
      <c r="S1" s="469"/>
    </row>
    <row r="2" spans="2:29">
      <c r="B2" s="357" t="s">
        <v>263</v>
      </c>
      <c r="C2" s="835" t="s">
        <v>372</v>
      </c>
      <c r="D2" s="835"/>
      <c r="E2" s="835"/>
      <c r="F2" s="833"/>
      <c r="G2" s="742"/>
      <c r="H2" s="742"/>
      <c r="I2" s="742"/>
      <c r="J2" s="742"/>
      <c r="K2" s="476"/>
      <c r="L2" s="837" t="s">
        <v>263</v>
      </c>
      <c r="M2" s="837"/>
      <c r="N2" s="837"/>
      <c r="O2" s="837"/>
      <c r="P2" s="837"/>
      <c r="Q2" s="837"/>
      <c r="R2" s="837"/>
      <c r="S2" s="838"/>
    </row>
    <row r="3" spans="2:29">
      <c r="B3" s="867" t="s">
        <v>262</v>
      </c>
      <c r="C3" s="823" t="s">
        <v>258</v>
      </c>
      <c r="D3" s="823"/>
      <c r="E3" s="823"/>
      <c r="F3" s="823"/>
      <c r="G3" s="823" t="s">
        <v>471</v>
      </c>
      <c r="H3" s="823"/>
      <c r="I3" s="823"/>
      <c r="J3" s="823"/>
      <c r="L3" s="867" t="s">
        <v>262</v>
      </c>
      <c r="M3" s="820" t="s">
        <v>272</v>
      </c>
      <c r="N3" s="820"/>
      <c r="O3" s="820"/>
      <c r="P3" s="820"/>
      <c r="Q3" s="820" t="s">
        <v>513</v>
      </c>
      <c r="R3" s="820"/>
      <c r="S3" s="820"/>
    </row>
    <row r="4" spans="2:29" s="178" customFormat="1" ht="25.5" customHeight="1">
      <c r="B4" s="823"/>
      <c r="C4" s="424" t="s">
        <v>466</v>
      </c>
      <c r="D4" s="467" t="s">
        <v>467</v>
      </c>
      <c r="E4" s="466" t="s">
        <v>67</v>
      </c>
      <c r="F4" s="466" t="s">
        <v>477</v>
      </c>
      <c r="G4" s="424" t="s">
        <v>468</v>
      </c>
      <c r="H4" s="467" t="s">
        <v>469</v>
      </c>
      <c r="I4" s="466" t="s">
        <v>67</v>
      </c>
      <c r="J4" s="466" t="s">
        <v>18</v>
      </c>
      <c r="L4" s="867"/>
      <c r="M4" s="478" t="s">
        <v>466</v>
      </c>
      <c r="N4" s="468" t="s">
        <v>467</v>
      </c>
      <c r="O4" s="477" t="s">
        <v>420</v>
      </c>
      <c r="P4" s="179"/>
      <c r="Q4" s="357" t="s">
        <v>466</v>
      </c>
      <c r="R4" s="468" t="s">
        <v>467</v>
      </c>
      <c r="S4" s="468" t="s">
        <v>18</v>
      </c>
    </row>
    <row r="5" spans="2:29" ht="6.75" customHeight="1">
      <c r="B5" s="175"/>
      <c r="C5" s="175"/>
      <c r="D5" s="175"/>
      <c r="E5" s="175"/>
      <c r="F5" s="175"/>
      <c r="G5" s="175"/>
      <c r="H5" s="175"/>
      <c r="I5" s="175"/>
      <c r="J5" s="175"/>
      <c r="L5" s="479"/>
      <c r="M5" s="479"/>
      <c r="P5" s="179"/>
    </row>
    <row r="6" spans="2:29">
      <c r="B6" s="105" t="s">
        <v>396</v>
      </c>
      <c r="C6" s="396">
        <v>500.59899999999999</v>
      </c>
      <c r="D6" s="86">
        <v>418.42599999999999</v>
      </c>
      <c r="E6" s="86">
        <v>82.173000000000002</v>
      </c>
      <c r="F6" s="221">
        <v>0.19638597983872885</v>
      </c>
      <c r="G6" s="396">
        <v>271.31099999999998</v>
      </c>
      <c r="H6" s="86">
        <v>229.46799999999999</v>
      </c>
      <c r="I6" s="86">
        <v>41.842999999999989</v>
      </c>
      <c r="J6" s="221">
        <v>0.18234786549758564</v>
      </c>
      <c r="L6" s="105" t="s">
        <v>16</v>
      </c>
      <c r="M6" s="474">
        <v>0.16461805101144122</v>
      </c>
      <c r="N6" s="231">
        <v>0.1832</v>
      </c>
      <c r="O6" s="486">
        <v>-1.9</v>
      </c>
      <c r="P6" s="179"/>
      <c r="Q6" s="475">
        <v>2.6217480000000002</v>
      </c>
      <c r="R6" s="230">
        <v>2.5725439999999997</v>
      </c>
      <c r="S6" s="231">
        <v>1.9126592198228876E-2</v>
      </c>
    </row>
    <row r="7" spans="2:29">
      <c r="B7" s="88" t="s">
        <v>404</v>
      </c>
      <c r="C7" s="396">
        <v>-414.26400000000001</v>
      </c>
      <c r="D7" s="86">
        <v>-317.09199999999998</v>
      </c>
      <c r="E7" s="86">
        <v>-97.172000000000025</v>
      </c>
      <c r="F7" s="221">
        <v>-0.3064473402041048</v>
      </c>
      <c r="G7" s="396">
        <v>-203.554</v>
      </c>
      <c r="H7" s="86">
        <v>-187.249</v>
      </c>
      <c r="I7" s="86">
        <v>-16.305000000000007</v>
      </c>
      <c r="J7" s="221">
        <v>-8.7076566497017449E-2</v>
      </c>
      <c r="K7" s="175"/>
      <c r="L7" s="469"/>
      <c r="M7" s="480"/>
      <c r="N7" s="480"/>
      <c r="O7" s="480"/>
      <c r="P7" s="179"/>
      <c r="Q7" s="480"/>
      <c r="R7" s="480"/>
      <c r="S7" s="480"/>
      <c r="T7" s="175"/>
      <c r="X7" s="228"/>
      <c r="Y7" s="228"/>
      <c r="Z7" s="229"/>
      <c r="AA7" s="230"/>
      <c r="AB7" s="230"/>
      <c r="AC7" s="228"/>
    </row>
    <row r="8" spans="2:29">
      <c r="B8" s="105" t="s">
        <v>435</v>
      </c>
      <c r="C8" s="396">
        <v>-68.503</v>
      </c>
      <c r="D8" s="86">
        <v>-57.578999999999994</v>
      </c>
      <c r="E8" s="86">
        <v>-10.924000000000007</v>
      </c>
      <c r="F8" s="221">
        <v>-0.1897219472377083</v>
      </c>
      <c r="G8" s="396">
        <v>-38.050999999999995</v>
      </c>
      <c r="H8" s="86">
        <v>-33.273999999999994</v>
      </c>
      <c r="I8" s="86">
        <v>-4.777000000000001</v>
      </c>
      <c r="J8" s="221">
        <v>-0.14356554667307808</v>
      </c>
      <c r="L8" s="470" t="s">
        <v>436</v>
      </c>
      <c r="M8" s="481">
        <v>0.16461805101144122</v>
      </c>
      <c r="N8" s="482">
        <v>0.1832</v>
      </c>
      <c r="O8" s="748">
        <v>-1.9</v>
      </c>
      <c r="P8" s="179"/>
      <c r="Q8" s="484">
        <v>2.6217480000000002</v>
      </c>
      <c r="R8" s="485">
        <v>2.5725439999999997</v>
      </c>
      <c r="S8" s="337">
        <v>1.9126592198228876E-2</v>
      </c>
    </row>
    <row r="9" spans="2:29">
      <c r="B9" s="88" t="s">
        <v>401</v>
      </c>
      <c r="C9" s="396">
        <v>-71.983999999999995</v>
      </c>
      <c r="D9" s="86">
        <v>-76.058999999999997</v>
      </c>
      <c r="E9" s="86">
        <v>4.0750000000000028</v>
      </c>
      <c r="F9" s="221">
        <v>5.3576828514705688E-2</v>
      </c>
      <c r="G9" s="396">
        <v>-32.271999999999991</v>
      </c>
      <c r="H9" s="86">
        <v>-37.233999999999995</v>
      </c>
      <c r="I9" s="86">
        <v>4.9620000000000033</v>
      </c>
      <c r="J9" s="221">
        <v>0.13326529516033747</v>
      </c>
      <c r="P9" s="179"/>
    </row>
    <row r="10" spans="2:29">
      <c r="B10" s="469"/>
      <c r="C10" s="469"/>
      <c r="D10" s="469"/>
      <c r="E10" s="469"/>
      <c r="F10" s="469"/>
      <c r="G10" s="469"/>
      <c r="H10" s="469"/>
      <c r="I10" s="469"/>
      <c r="J10" s="469"/>
      <c r="Q10" s="292"/>
      <c r="S10" s="292"/>
    </row>
    <row r="11" spans="2:29">
      <c r="B11" s="470" t="s">
        <v>428</v>
      </c>
      <c r="C11" s="418">
        <v>-54.152000000000015</v>
      </c>
      <c r="D11" s="471">
        <v>-32.303999999999988</v>
      </c>
      <c r="E11" s="471">
        <v>-21.848000000000027</v>
      </c>
      <c r="F11" s="337">
        <v>-0.67632491332342859</v>
      </c>
      <c r="G11" s="418">
        <v>-2.5660000000000096</v>
      </c>
      <c r="H11" s="471">
        <v>-28.288999999999994</v>
      </c>
      <c r="I11" s="471">
        <v>25.722999999999985</v>
      </c>
      <c r="J11" s="337">
        <v>0.90929336491215629</v>
      </c>
      <c r="N11" s="760"/>
      <c r="O11" s="760"/>
    </row>
    <row r="14" spans="2:29">
      <c r="B14" s="357" t="s">
        <v>264</v>
      </c>
      <c r="C14" s="835" t="s">
        <v>372</v>
      </c>
      <c r="D14" s="835"/>
      <c r="E14" s="835"/>
      <c r="F14" s="833"/>
      <c r="G14" s="742"/>
      <c r="H14" s="742"/>
      <c r="I14" s="742"/>
      <c r="J14" s="742"/>
      <c r="K14" s="476"/>
      <c r="L14" s="832" t="s">
        <v>264</v>
      </c>
      <c r="M14" s="835"/>
      <c r="N14" s="835"/>
      <c r="O14" s="835"/>
      <c r="P14" s="835"/>
      <c r="Q14" s="835"/>
      <c r="R14" s="835"/>
      <c r="S14" s="833"/>
    </row>
    <row r="15" spans="2:29" ht="13.5" customHeight="1">
      <c r="B15" s="867" t="s">
        <v>262</v>
      </c>
      <c r="C15" s="823" t="s">
        <v>258</v>
      </c>
      <c r="D15" s="823"/>
      <c r="E15" s="823"/>
      <c r="F15" s="823"/>
      <c r="G15" s="823" t="s">
        <v>471</v>
      </c>
      <c r="H15" s="823"/>
      <c r="I15" s="823"/>
      <c r="J15" s="823"/>
      <c r="L15" s="867" t="s">
        <v>262</v>
      </c>
      <c r="M15" s="820" t="s">
        <v>272</v>
      </c>
      <c r="N15" s="820"/>
      <c r="O15" s="820"/>
      <c r="P15" s="820"/>
      <c r="Q15" s="820" t="s">
        <v>513</v>
      </c>
      <c r="R15" s="820"/>
      <c r="S15" s="820"/>
    </row>
    <row r="16" spans="2:29" ht="27" customHeight="1">
      <c r="B16" s="823"/>
      <c r="C16" s="424" t="s">
        <v>466</v>
      </c>
      <c r="D16" s="467" t="s">
        <v>467</v>
      </c>
      <c r="E16" s="466" t="s">
        <v>67</v>
      </c>
      <c r="F16" s="466" t="s">
        <v>477</v>
      </c>
      <c r="G16" s="424" t="s">
        <v>468</v>
      </c>
      <c r="H16" s="467" t="s">
        <v>469</v>
      </c>
      <c r="I16" s="466" t="s">
        <v>67</v>
      </c>
      <c r="J16" s="466" t="s">
        <v>18</v>
      </c>
      <c r="L16" s="867"/>
      <c r="M16" s="478" t="s">
        <v>466</v>
      </c>
      <c r="N16" s="468" t="s">
        <v>467</v>
      </c>
      <c r="O16" s="477" t="s">
        <v>420</v>
      </c>
      <c r="P16" s="179"/>
      <c r="Q16" s="357" t="s">
        <v>466</v>
      </c>
      <c r="R16" s="468" t="s">
        <v>467</v>
      </c>
      <c r="S16" s="468" t="s">
        <v>477</v>
      </c>
    </row>
    <row r="17" spans="2:19">
      <c r="B17" s="175"/>
      <c r="C17" s="175"/>
      <c r="D17" s="175"/>
      <c r="E17" s="175"/>
      <c r="F17" s="175"/>
      <c r="G17" s="175"/>
      <c r="H17" s="175"/>
      <c r="I17" s="175"/>
      <c r="J17" s="175"/>
      <c r="L17" s="479"/>
      <c r="M17" s="479"/>
      <c r="P17" s="179"/>
    </row>
    <row r="18" spans="2:19">
      <c r="B18" s="105" t="s">
        <v>396</v>
      </c>
      <c r="C18" s="396">
        <v>3540.7640000000001</v>
      </c>
      <c r="D18" s="86">
        <v>4250.5940000000001</v>
      </c>
      <c r="E18" s="86">
        <v>-709.82999999999993</v>
      </c>
      <c r="F18" s="221">
        <v>-0.16699548345478299</v>
      </c>
      <c r="G18" s="396">
        <v>1750.7150000000001</v>
      </c>
      <c r="H18" s="86">
        <v>2125.6089999999999</v>
      </c>
      <c r="I18" s="86">
        <v>-374.89399999999978</v>
      </c>
      <c r="J18" s="221">
        <v>-0.1763701602693627</v>
      </c>
      <c r="L18" s="105" t="s">
        <v>268</v>
      </c>
      <c r="M18" s="474">
        <v>0.19845929194483478</v>
      </c>
      <c r="N18" s="231">
        <v>0.2112</v>
      </c>
      <c r="O18" s="486">
        <v>-1.2740708055165224</v>
      </c>
      <c r="P18" s="229"/>
      <c r="Q18" s="487">
        <v>3.073858</v>
      </c>
      <c r="R18" s="488">
        <v>3.0842320000000001</v>
      </c>
      <c r="S18" s="221">
        <v>-3.3635601991031105E-3</v>
      </c>
    </row>
    <row r="19" spans="2:19">
      <c r="B19" s="88" t="s">
        <v>404</v>
      </c>
      <c r="C19" s="396">
        <v>-2268.1799999999998</v>
      </c>
      <c r="D19" s="86">
        <v>-2970.4409999999998</v>
      </c>
      <c r="E19" s="86">
        <v>702.26099999999997</v>
      </c>
      <c r="F19" s="221">
        <v>0.23641641089656384</v>
      </c>
      <c r="G19" s="396">
        <v>-1136.9049999999997</v>
      </c>
      <c r="H19" s="86">
        <v>-1501.8259999999998</v>
      </c>
      <c r="I19" s="86">
        <v>364.92100000000005</v>
      </c>
      <c r="J19" s="221">
        <v>0.24298487308116923</v>
      </c>
      <c r="L19" s="105" t="s">
        <v>269</v>
      </c>
      <c r="M19" s="474">
        <v>0.15430525098129777</v>
      </c>
      <c r="N19" s="231">
        <v>0.16190000000000002</v>
      </c>
      <c r="O19" s="486">
        <v>-0.75947490187022459</v>
      </c>
      <c r="P19" s="229"/>
      <c r="Q19" s="487">
        <v>4.1519390000000005</v>
      </c>
      <c r="R19" s="488">
        <v>4.0873299999999997</v>
      </c>
      <c r="S19" s="221">
        <v>1.580714060278976E-2</v>
      </c>
    </row>
    <row r="20" spans="2:19">
      <c r="B20" s="105" t="s">
        <v>435</v>
      </c>
      <c r="C20" s="396">
        <v>-96.63300000000001</v>
      </c>
      <c r="D20" s="86">
        <v>-104.92099999999999</v>
      </c>
      <c r="E20" s="86">
        <v>8.2879999999999825</v>
      </c>
      <c r="F20" s="221">
        <v>7.8992765985836821E-2</v>
      </c>
      <c r="G20" s="396">
        <v>-52.271000000000015</v>
      </c>
      <c r="H20" s="86">
        <v>-54.977999999999994</v>
      </c>
      <c r="I20" s="86">
        <v>2.7069999999999794</v>
      </c>
      <c r="J20" s="221">
        <v>4.9237876968969085E-2</v>
      </c>
      <c r="L20" s="105" t="s">
        <v>270</v>
      </c>
      <c r="M20" s="761" t="s">
        <v>285</v>
      </c>
      <c r="N20" s="231">
        <v>0.1125</v>
      </c>
      <c r="O20" s="486">
        <v>-11.25</v>
      </c>
      <c r="P20" s="229"/>
      <c r="Q20" s="487">
        <v>0</v>
      </c>
      <c r="R20" s="488">
        <v>3.334657</v>
      </c>
      <c r="S20" s="221">
        <v>-1</v>
      </c>
    </row>
    <row r="21" spans="2:19">
      <c r="B21" s="88" t="s">
        <v>401</v>
      </c>
      <c r="C21" s="396">
        <v>-254.76300000000001</v>
      </c>
      <c r="D21" s="86">
        <v>-323.68600000000004</v>
      </c>
      <c r="E21" s="86">
        <v>68.92300000000003</v>
      </c>
      <c r="F21" s="221">
        <v>0.21293166834524824</v>
      </c>
      <c r="G21" s="396">
        <v>-133.24099999999999</v>
      </c>
      <c r="H21" s="86">
        <v>-164.85800000000003</v>
      </c>
      <c r="I21" s="86">
        <v>31.617000000000047</v>
      </c>
      <c r="J21" s="221">
        <v>0.19178323162964517</v>
      </c>
      <c r="L21" s="105" t="s">
        <v>271</v>
      </c>
      <c r="M21" s="474">
        <v>0.10480523621850728</v>
      </c>
      <c r="N21" s="231">
        <v>0.10882</v>
      </c>
      <c r="O21" s="486">
        <v>-0.40147637814927223</v>
      </c>
      <c r="P21" s="229"/>
      <c r="Q21" s="487">
        <v>8.3006539999999998</v>
      </c>
      <c r="R21" s="488">
        <v>8.1313040000000001</v>
      </c>
      <c r="S21" s="221">
        <v>2.0826917798178357E-2</v>
      </c>
    </row>
    <row r="22" spans="2:19">
      <c r="B22" s="469"/>
      <c r="C22" s="469"/>
      <c r="D22" s="469"/>
      <c r="E22" s="469"/>
      <c r="F22" s="469"/>
      <c r="G22" s="469"/>
      <c r="H22" s="469"/>
      <c r="I22" s="469"/>
      <c r="J22" s="469"/>
      <c r="L22" s="469"/>
      <c r="M22" s="480"/>
      <c r="N22" s="480"/>
      <c r="O22" s="480"/>
      <c r="P22" s="179"/>
      <c r="Q22" s="489"/>
      <c r="R22" s="489"/>
      <c r="S22" s="480"/>
    </row>
    <row r="23" spans="2:19">
      <c r="B23" s="470" t="s">
        <v>428</v>
      </c>
      <c r="C23" s="418">
        <v>921.18800000000022</v>
      </c>
      <c r="D23" s="471">
        <v>851.54600000000016</v>
      </c>
      <c r="E23" s="471">
        <v>69.642000000000053</v>
      </c>
      <c r="F23" s="337">
        <v>8.1783015832380235E-2</v>
      </c>
      <c r="G23" s="418">
        <v>428.29800000000046</v>
      </c>
      <c r="H23" s="471">
        <v>403.94700000000012</v>
      </c>
      <c r="I23" s="471">
        <v>24.35100000000034</v>
      </c>
      <c r="J23" s="337">
        <v>6.0282660844121372E-2</v>
      </c>
      <c r="L23" s="470" t="s">
        <v>436</v>
      </c>
      <c r="M23" s="481">
        <v>0.13176166920118493</v>
      </c>
      <c r="N23" s="482">
        <v>0.13371615492723907</v>
      </c>
      <c r="O23" s="748">
        <v>-0.19544857260541393</v>
      </c>
      <c r="P23" s="179"/>
      <c r="Q23" s="490">
        <v>15.526451</v>
      </c>
      <c r="R23" s="491">
        <v>18.637523000000002</v>
      </c>
      <c r="S23" s="337">
        <v>-0.1669251863565776</v>
      </c>
    </row>
    <row r="25" spans="2:19">
      <c r="B25" s="469"/>
      <c r="C25" s="469"/>
      <c r="D25" s="469"/>
      <c r="E25" s="469"/>
      <c r="F25" s="469"/>
      <c r="G25" s="469"/>
      <c r="H25" s="469"/>
      <c r="I25" s="469"/>
      <c r="J25" s="469"/>
      <c r="L25" s="469"/>
      <c r="M25" s="469"/>
      <c r="N25" s="469"/>
      <c r="O25" s="469"/>
      <c r="P25" s="469"/>
      <c r="Q25" s="469"/>
      <c r="R25" s="469"/>
      <c r="S25" s="469"/>
    </row>
    <row r="26" spans="2:19">
      <c r="B26" s="338" t="s">
        <v>266</v>
      </c>
      <c r="C26" s="837" t="s">
        <v>372</v>
      </c>
      <c r="D26" s="837"/>
      <c r="E26" s="837"/>
      <c r="F26" s="838"/>
      <c r="G26" s="749"/>
      <c r="H26" s="338"/>
      <c r="I26" s="338"/>
      <c r="J26" s="744"/>
      <c r="K26" s="476"/>
      <c r="L26" s="837" t="s">
        <v>266</v>
      </c>
      <c r="M26" s="837"/>
      <c r="N26" s="837"/>
      <c r="O26" s="837"/>
      <c r="P26" s="837"/>
      <c r="Q26" s="837"/>
      <c r="R26" s="837"/>
      <c r="S26" s="838"/>
    </row>
    <row r="27" spans="2:19">
      <c r="B27" s="867" t="s">
        <v>262</v>
      </c>
      <c r="C27" s="820" t="s">
        <v>258</v>
      </c>
      <c r="D27" s="820"/>
      <c r="E27" s="820"/>
      <c r="F27" s="820"/>
      <c r="G27" s="820"/>
      <c r="H27" s="820"/>
      <c r="I27" s="820"/>
      <c r="J27" s="820"/>
      <c r="L27" s="867" t="s">
        <v>262</v>
      </c>
      <c r="M27" s="820" t="s">
        <v>272</v>
      </c>
      <c r="N27" s="820"/>
      <c r="O27" s="820"/>
      <c r="P27" s="820"/>
      <c r="Q27" s="820" t="s">
        <v>513</v>
      </c>
      <c r="R27" s="820"/>
      <c r="S27" s="820"/>
    </row>
    <row r="28" spans="2:19" ht="30" customHeight="1">
      <c r="B28" s="823"/>
      <c r="C28" s="424" t="s">
        <v>466</v>
      </c>
      <c r="D28" s="467" t="s">
        <v>467</v>
      </c>
      <c r="E28" s="466" t="s">
        <v>67</v>
      </c>
      <c r="F28" s="466" t="s">
        <v>477</v>
      </c>
      <c r="G28" s="424" t="s">
        <v>468</v>
      </c>
      <c r="H28" s="467" t="s">
        <v>469</v>
      </c>
      <c r="I28" s="466" t="s">
        <v>67</v>
      </c>
      <c r="J28" s="466" t="s">
        <v>18</v>
      </c>
      <c r="L28" s="867"/>
      <c r="M28" s="478" t="s">
        <v>466</v>
      </c>
      <c r="N28" s="468" t="s">
        <v>467</v>
      </c>
      <c r="O28" s="477" t="s">
        <v>420</v>
      </c>
      <c r="P28" s="179"/>
      <c r="Q28" s="357" t="s">
        <v>466</v>
      </c>
      <c r="R28" s="468" t="s">
        <v>467</v>
      </c>
      <c r="S28" s="468" t="s">
        <v>477</v>
      </c>
    </row>
    <row r="29" spans="2:19">
      <c r="B29" s="175"/>
      <c r="C29" s="175"/>
      <c r="D29" s="175"/>
      <c r="E29" s="175"/>
      <c r="F29" s="175"/>
      <c r="G29" s="175"/>
      <c r="H29" s="175"/>
      <c r="I29" s="175"/>
      <c r="J29" s="175"/>
      <c r="L29" s="479"/>
      <c r="M29" s="479"/>
      <c r="P29" s="179"/>
    </row>
    <row r="30" spans="2:19">
      <c r="B30" s="105" t="s">
        <v>396</v>
      </c>
      <c r="C30" s="396">
        <v>907.76599999999996</v>
      </c>
      <c r="D30" s="86">
        <v>950.55600000000004</v>
      </c>
      <c r="E30" s="86">
        <v>-42.790000000000077</v>
      </c>
      <c r="F30" s="221">
        <v>-4.5015759197774896E-2</v>
      </c>
      <c r="G30" s="396">
        <v>483.24999999999994</v>
      </c>
      <c r="H30" s="86">
        <v>487.79600000000005</v>
      </c>
      <c r="I30" s="86">
        <v>-4.546000000000106</v>
      </c>
      <c r="J30" s="221">
        <v>-9.3194696143471534E-3</v>
      </c>
      <c r="L30" s="105" t="s">
        <v>397</v>
      </c>
      <c r="M30" s="474">
        <v>7.4799662885621204E-2</v>
      </c>
      <c r="N30" s="231">
        <v>7.4029999999999999E-2</v>
      </c>
      <c r="O30" s="473">
        <v>7.6966288562120566E-2</v>
      </c>
      <c r="P30" s="179"/>
      <c r="Q30" s="475">
        <v>3.8314760000000003</v>
      </c>
      <c r="R30" s="230">
        <v>3.7548209999999997</v>
      </c>
      <c r="S30" s="231">
        <v>2.0415087696590728E-2</v>
      </c>
    </row>
    <row r="31" spans="2:19">
      <c r="B31" s="88" t="s">
        <v>404</v>
      </c>
      <c r="C31" s="396">
        <v>-544.67999999999995</v>
      </c>
      <c r="D31" s="86">
        <v>-534.30399999999997</v>
      </c>
      <c r="E31" s="86">
        <v>-10.375999999999976</v>
      </c>
      <c r="F31" s="221">
        <v>-1.9419656225669213E-2</v>
      </c>
      <c r="G31" s="396">
        <v>-286.62199999999996</v>
      </c>
      <c r="H31" s="86">
        <v>-260.94099999999997</v>
      </c>
      <c r="I31" s="86">
        <v>-25.680999999999983</v>
      </c>
      <c r="J31" s="221">
        <v>-9.8416883510065389E-2</v>
      </c>
      <c r="L31" s="469"/>
      <c r="M31" s="480"/>
      <c r="N31" s="480"/>
      <c r="O31" s="480"/>
      <c r="P31" s="179"/>
      <c r="Q31" s="480"/>
      <c r="R31" s="480"/>
      <c r="S31" s="480"/>
    </row>
    <row r="32" spans="2:19">
      <c r="B32" s="105" t="s">
        <v>435</v>
      </c>
      <c r="C32" s="396">
        <v>-16.285999999999998</v>
      </c>
      <c r="D32" s="86">
        <v>-17.439999999999998</v>
      </c>
      <c r="E32" s="86">
        <v>1.1539999999999999</v>
      </c>
      <c r="F32" s="221">
        <v>6.6169724770642202E-2</v>
      </c>
      <c r="G32" s="396">
        <v>-8.0009999999999977</v>
      </c>
      <c r="H32" s="86">
        <v>-8.1469999999999985</v>
      </c>
      <c r="I32" s="86">
        <v>0</v>
      </c>
      <c r="J32" s="754" t="s">
        <v>285</v>
      </c>
      <c r="L32" s="470" t="s">
        <v>436</v>
      </c>
      <c r="M32" s="481">
        <v>7.4799662885621204E-2</v>
      </c>
      <c r="N32" s="482">
        <v>7.4029999999999999E-2</v>
      </c>
      <c r="O32" s="483">
        <v>7.6966288562120566E-2</v>
      </c>
      <c r="P32" s="179"/>
      <c r="Q32" s="484">
        <v>3.8314760000000003</v>
      </c>
      <c r="R32" s="485">
        <v>3.7548209999999997</v>
      </c>
      <c r="S32" s="337">
        <v>2.0415087696590728E-2</v>
      </c>
    </row>
    <row r="33" spans="2:10">
      <c r="B33" s="88" t="s">
        <v>401</v>
      </c>
      <c r="C33" s="396">
        <v>-43.033999999999999</v>
      </c>
      <c r="D33" s="86">
        <v>-42.465000000000003</v>
      </c>
      <c r="E33" s="228">
        <v>-0.56899999999999551</v>
      </c>
      <c r="F33" s="221">
        <v>-1.339926998704799E-2</v>
      </c>
      <c r="G33" s="396">
        <v>-22.391999999999999</v>
      </c>
      <c r="H33" s="86">
        <v>-21.582000000000004</v>
      </c>
      <c r="I33" s="228">
        <v>-0.80999999999999517</v>
      </c>
      <c r="J33" s="221">
        <v>-3.753127606338591E-2</v>
      </c>
    </row>
    <row r="34" spans="2:10">
      <c r="B34" s="469"/>
      <c r="C34" s="469"/>
      <c r="D34" s="469"/>
      <c r="E34" s="469"/>
      <c r="F34" s="469"/>
      <c r="G34" s="469"/>
      <c r="H34" s="469"/>
      <c r="I34" s="469"/>
      <c r="J34" s="469"/>
    </row>
    <row r="35" spans="2:10">
      <c r="B35" s="470" t="s">
        <v>428</v>
      </c>
      <c r="C35" s="418">
        <v>303.76600000000002</v>
      </c>
      <c r="D35" s="471">
        <v>356.34700000000009</v>
      </c>
      <c r="E35" s="471">
        <v>-52.581000000000074</v>
      </c>
      <c r="F35" s="337">
        <v>-0.14755561292784858</v>
      </c>
      <c r="G35" s="418">
        <v>166.23499999999999</v>
      </c>
      <c r="H35" s="471">
        <v>197.12600000000009</v>
      </c>
      <c r="I35" s="471">
        <v>-30.891000000000105</v>
      </c>
      <c r="J35" s="337">
        <v>-0.15670687783448201</v>
      </c>
    </row>
  </sheetData>
  <mergeCells count="24">
    <mergeCell ref="C2:F2"/>
    <mergeCell ref="C14:F14"/>
    <mergeCell ref="L15:L16"/>
    <mergeCell ref="M15:P15"/>
    <mergeCell ref="L26:S26"/>
    <mergeCell ref="L2:S2"/>
    <mergeCell ref="G3:J3"/>
    <mergeCell ref="G15:J15"/>
    <mergeCell ref="L27:L28"/>
    <mergeCell ref="M27:P27"/>
    <mergeCell ref="Q27:S27"/>
    <mergeCell ref="Q15:S15"/>
    <mergeCell ref="L3:L4"/>
    <mergeCell ref="M3:P3"/>
    <mergeCell ref="L14:S14"/>
    <mergeCell ref="Q3:S3"/>
    <mergeCell ref="G27:J27"/>
    <mergeCell ref="C26:F26"/>
    <mergeCell ref="B3:B4"/>
    <mergeCell ref="C3:F3"/>
    <mergeCell ref="B15:B16"/>
    <mergeCell ref="C15:F15"/>
    <mergeCell ref="B27:B28"/>
    <mergeCell ref="C27:F27"/>
  </mergeCells>
  <pageMargins left="0.7" right="0.7" top="0.75" bottom="0.75" header="0.3" footer="0.3"/>
  <pageSetup paperSize="9" orientation="portrait" r:id="rId1"/>
  <headerFooter>
    <oddHeader>&amp;C&amp;"Arial"&amp;8&amp;K000000INTERNAL&amp;1#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44"/>
  <sheetViews>
    <sheetView showGridLines="0" workbookViewId="0"/>
  </sheetViews>
  <sheetFormatPr baseColWidth="10" defaultColWidth="11.42578125" defaultRowHeight="12.75"/>
  <cols>
    <col min="1" max="1" width="6.140625" style="89" customWidth="1"/>
    <col min="2" max="2" width="55.42578125" style="98" customWidth="1"/>
    <col min="3" max="3" width="9.140625" style="98" customWidth="1"/>
    <col min="4" max="4" width="16.28515625" style="98" customWidth="1"/>
    <col min="5" max="5" width="13.42578125" style="98" customWidth="1"/>
    <col min="6" max="6" width="9.140625" style="98" customWidth="1"/>
    <col min="7" max="7" width="17.28515625" style="98" customWidth="1"/>
    <col min="8" max="8" width="13.7109375" style="98" customWidth="1"/>
    <col min="9" max="16384" width="11.42578125" style="89"/>
  </cols>
  <sheetData>
    <row r="2" spans="2:8">
      <c r="B2" s="443"/>
      <c r="C2" s="443"/>
      <c r="D2" s="443"/>
      <c r="E2" s="443"/>
      <c r="F2" s="443"/>
      <c r="G2" s="443"/>
      <c r="H2" s="443"/>
    </row>
    <row r="3" spans="2:8" s="124" customFormat="1">
      <c r="B3" s="861" t="s">
        <v>514</v>
      </c>
      <c r="C3" s="869" t="s">
        <v>515</v>
      </c>
      <c r="D3" s="869"/>
      <c r="E3" s="869"/>
      <c r="F3" s="870"/>
      <c r="G3" s="870"/>
      <c r="H3" s="870"/>
    </row>
    <row r="4" spans="2:8" s="124" customFormat="1" ht="38.25">
      <c r="B4" s="868"/>
      <c r="C4" s="750" t="s">
        <v>29</v>
      </c>
      <c r="D4" s="751" t="s">
        <v>115</v>
      </c>
      <c r="E4" s="752" t="s">
        <v>112</v>
      </c>
      <c r="F4" s="493" t="s">
        <v>29</v>
      </c>
      <c r="G4" s="494" t="s">
        <v>115</v>
      </c>
      <c r="H4" s="494" t="s">
        <v>113</v>
      </c>
    </row>
    <row r="5" spans="2:8" s="124" customFormat="1">
      <c r="B5" s="862"/>
      <c r="C5" s="871" t="s">
        <v>466</v>
      </c>
      <c r="D5" s="872"/>
      <c r="E5" s="872"/>
      <c r="F5" s="873" t="s">
        <v>467</v>
      </c>
      <c r="G5" s="862"/>
      <c r="H5" s="862"/>
    </row>
    <row r="6" spans="2:8">
      <c r="C6" s="177"/>
      <c r="D6" s="177"/>
      <c r="E6" s="177"/>
    </row>
    <row r="7" spans="2:8">
      <c r="B7" s="102" t="s">
        <v>273</v>
      </c>
      <c r="C7" s="177"/>
      <c r="D7" s="177"/>
      <c r="E7" s="177"/>
    </row>
    <row r="8" spans="2:8">
      <c r="B8" s="98" t="s">
        <v>10</v>
      </c>
      <c r="C8" s="492">
        <v>28.514000000000006</v>
      </c>
      <c r="D8" s="492">
        <v>-23.709</v>
      </c>
      <c r="E8" s="492">
        <v>4.8050000000000068</v>
      </c>
      <c r="F8" s="260">
        <v>61.852000000000004</v>
      </c>
      <c r="G8" s="260">
        <v>-35.462000000000003</v>
      </c>
      <c r="H8" s="260">
        <v>26.39</v>
      </c>
    </row>
    <row r="9" spans="2:8">
      <c r="B9" s="98" t="s">
        <v>46</v>
      </c>
      <c r="C9" s="492">
        <v>305.483</v>
      </c>
      <c r="D9" s="492">
        <v>-72.872</v>
      </c>
      <c r="E9" s="492">
        <v>232.61099999999999</v>
      </c>
      <c r="F9" s="260">
        <v>360.47599999999994</v>
      </c>
      <c r="G9" s="260">
        <v>-144.13900000000001</v>
      </c>
      <c r="H9" s="260">
        <v>216.33699999999993</v>
      </c>
    </row>
    <row r="10" spans="2:8">
      <c r="B10" s="98" t="s">
        <v>14</v>
      </c>
      <c r="C10" s="492">
        <v>406.05</v>
      </c>
      <c r="D10" s="492">
        <v>-32.371000000000002</v>
      </c>
      <c r="E10" s="492">
        <v>373.67900000000003</v>
      </c>
      <c r="F10" s="260">
        <v>399.01100000000008</v>
      </c>
      <c r="G10" s="260">
        <v>-34.354999999999997</v>
      </c>
      <c r="H10" s="260">
        <v>364.65600000000006</v>
      </c>
    </row>
    <row r="11" spans="2:8">
      <c r="B11" s="443" t="s">
        <v>314</v>
      </c>
      <c r="C11" s="495">
        <v>51.034999999999982</v>
      </c>
      <c r="D11" s="495">
        <v>-23.428000000000001</v>
      </c>
      <c r="E11" s="495">
        <v>27.606999999999982</v>
      </c>
      <c r="F11" s="496">
        <v>64.73399999999998</v>
      </c>
      <c r="G11" s="496">
        <v>-19.097999999999999</v>
      </c>
      <c r="H11" s="496">
        <v>45.635999999999981</v>
      </c>
    </row>
    <row r="12" spans="2:8">
      <c r="B12" s="435" t="s">
        <v>118</v>
      </c>
      <c r="C12" s="418">
        <v>791.08199999999999</v>
      </c>
      <c r="D12" s="418">
        <v>-152.38</v>
      </c>
      <c r="E12" s="418">
        <v>638.702</v>
      </c>
      <c r="F12" s="419">
        <v>886.07300000000009</v>
      </c>
      <c r="G12" s="419">
        <v>-233.05399999999997</v>
      </c>
      <c r="H12" s="419">
        <v>653.01900000000001</v>
      </c>
    </row>
    <row r="13" spans="2:8">
      <c r="C13" s="177"/>
      <c r="D13" s="177"/>
      <c r="E13" s="177"/>
    </row>
    <row r="14" spans="2:8">
      <c r="B14" s="102" t="s">
        <v>274</v>
      </c>
      <c r="C14" s="177"/>
      <c r="D14" s="177"/>
      <c r="E14" s="177"/>
    </row>
    <row r="15" spans="2:8">
      <c r="B15" s="98" t="s">
        <v>10</v>
      </c>
      <c r="C15" s="492">
        <v>-54.152000000000015</v>
      </c>
      <c r="D15" s="492">
        <v>-60.567</v>
      </c>
      <c r="E15" s="492">
        <v>-114.71900000000002</v>
      </c>
      <c r="F15" s="261">
        <v>-32.303999999999988</v>
      </c>
      <c r="G15" s="261">
        <v>-53.08</v>
      </c>
      <c r="H15" s="261">
        <v>-85.383999999999986</v>
      </c>
    </row>
    <row r="16" spans="2:8">
      <c r="B16" s="98" t="s">
        <v>46</v>
      </c>
      <c r="C16" s="492">
        <v>921.18800000000022</v>
      </c>
      <c r="D16" s="492">
        <v>-328.36</v>
      </c>
      <c r="E16" s="492">
        <v>592.8280000000002</v>
      </c>
      <c r="F16" s="261">
        <v>851.54600000000016</v>
      </c>
      <c r="G16" s="261">
        <v>-373.23200000000003</v>
      </c>
      <c r="H16" s="261">
        <v>478.31400000000014</v>
      </c>
    </row>
    <row r="17" spans="2:8">
      <c r="B17" s="443" t="s">
        <v>14</v>
      </c>
      <c r="C17" s="495">
        <v>303.76600000000002</v>
      </c>
      <c r="D17" s="495">
        <v>-62.247</v>
      </c>
      <c r="E17" s="495">
        <v>241.51900000000001</v>
      </c>
      <c r="F17" s="497">
        <v>356.34700000000009</v>
      </c>
      <c r="G17" s="497">
        <v>-73.911000000000001</v>
      </c>
      <c r="H17" s="497">
        <v>282.43600000000009</v>
      </c>
    </row>
    <row r="18" spans="2:8">
      <c r="B18" s="435" t="s">
        <v>119</v>
      </c>
      <c r="C18" s="418">
        <v>1170.8020000000001</v>
      </c>
      <c r="D18" s="418">
        <v>-451.17400000000004</v>
      </c>
      <c r="E18" s="418">
        <v>719.62800000000016</v>
      </c>
      <c r="F18" s="419">
        <v>1175.5890000000004</v>
      </c>
      <c r="G18" s="419">
        <v>-500.22300000000001</v>
      </c>
      <c r="H18" s="419">
        <v>675.36600000000021</v>
      </c>
    </row>
    <row r="19" spans="2:8" s="88" customFormat="1">
      <c r="B19" s="434"/>
      <c r="C19" s="434"/>
      <c r="D19" s="434"/>
      <c r="E19" s="434"/>
      <c r="F19" s="434"/>
      <c r="G19" s="434"/>
      <c r="H19" s="434"/>
    </row>
    <row r="20" spans="2:8">
      <c r="B20" s="447" t="s">
        <v>349</v>
      </c>
      <c r="C20" s="498">
        <v>-62.39</v>
      </c>
      <c r="D20" s="498">
        <v>-11.367000000000001</v>
      </c>
      <c r="E20" s="498">
        <v>-73.757000000000005</v>
      </c>
      <c r="F20" s="499">
        <v>-25.625999999999987</v>
      </c>
      <c r="G20" s="499">
        <v>-37.225000000000001</v>
      </c>
      <c r="H20" s="499">
        <v>-62.850999999999985</v>
      </c>
    </row>
    <row r="21" spans="2:8" ht="9" customHeight="1">
      <c r="B21" s="434"/>
      <c r="C21" s="500"/>
      <c r="D21" s="500"/>
      <c r="E21" s="500"/>
      <c r="F21" s="500"/>
      <c r="G21" s="500"/>
      <c r="H21" s="500"/>
    </row>
    <row r="22" spans="2:8">
      <c r="B22" s="501" t="s">
        <v>114</v>
      </c>
      <c r="C22" s="502">
        <v>1899.4939999999999</v>
      </c>
      <c r="D22" s="502">
        <v>-614.92100000000005</v>
      </c>
      <c r="E22" s="502">
        <v>1284.5730000000001</v>
      </c>
      <c r="F22" s="503">
        <v>2036.0360000000003</v>
      </c>
      <c r="G22" s="503">
        <v>-770.50200000000007</v>
      </c>
      <c r="H22" s="503">
        <v>1265.5340000000003</v>
      </c>
    </row>
    <row r="24" spans="2:8">
      <c r="B24" s="443"/>
      <c r="C24" s="443"/>
      <c r="D24" s="443"/>
      <c r="E24" s="443"/>
      <c r="F24" s="443"/>
      <c r="G24" s="443"/>
      <c r="H24" s="443"/>
    </row>
    <row r="25" spans="2:8">
      <c r="B25" s="861" t="s">
        <v>514</v>
      </c>
      <c r="C25" s="869" t="s">
        <v>471</v>
      </c>
      <c r="D25" s="869"/>
      <c r="E25" s="869"/>
      <c r="F25" s="869"/>
      <c r="G25" s="869"/>
      <c r="H25" s="869"/>
    </row>
    <row r="26" spans="2:8" ht="38.25">
      <c r="B26" s="868"/>
      <c r="C26" s="750" t="s">
        <v>29</v>
      </c>
      <c r="D26" s="751" t="s">
        <v>115</v>
      </c>
      <c r="E26" s="752" t="s">
        <v>112</v>
      </c>
      <c r="F26" s="493" t="s">
        <v>29</v>
      </c>
      <c r="G26" s="494" t="s">
        <v>115</v>
      </c>
      <c r="H26" s="494" t="s">
        <v>113</v>
      </c>
    </row>
    <row r="27" spans="2:8">
      <c r="B27" s="862"/>
      <c r="C27" s="874" t="s">
        <v>468</v>
      </c>
      <c r="D27" s="874"/>
      <c r="E27" s="874"/>
      <c r="F27" s="875" t="s">
        <v>469</v>
      </c>
      <c r="G27" s="875"/>
      <c r="H27" s="875"/>
    </row>
    <row r="28" spans="2:8">
      <c r="C28" s="177"/>
      <c r="D28" s="177"/>
      <c r="E28" s="177"/>
    </row>
    <row r="29" spans="2:8">
      <c r="B29" s="102" t="s">
        <v>273</v>
      </c>
      <c r="C29" s="177"/>
      <c r="D29" s="177"/>
      <c r="E29" s="177"/>
    </row>
    <row r="30" spans="2:8">
      <c r="B30" s="98" t="s">
        <v>10</v>
      </c>
      <c r="C30" s="492">
        <v>11.263000000000003</v>
      </c>
      <c r="D30" s="492">
        <v>-17.844999999999999</v>
      </c>
      <c r="E30" s="492">
        <v>-6.5819999999999954</v>
      </c>
      <c r="F30" s="260">
        <v>35.279000000000003</v>
      </c>
      <c r="G30" s="260">
        <v>-13.954000000000004</v>
      </c>
      <c r="H30" s="260">
        <v>21.324999999999999</v>
      </c>
    </row>
    <row r="31" spans="2:8">
      <c r="B31" s="98" t="s">
        <v>46</v>
      </c>
      <c r="C31" s="492">
        <v>156.78399999999999</v>
      </c>
      <c r="D31" s="492">
        <v>-41.048000000000002</v>
      </c>
      <c r="E31" s="492">
        <v>115.73599999999999</v>
      </c>
      <c r="F31" s="260">
        <v>195.26699999999994</v>
      </c>
      <c r="G31" s="260">
        <v>-111.25200000000001</v>
      </c>
      <c r="H31" s="260">
        <v>84.01499999999993</v>
      </c>
    </row>
    <row r="32" spans="2:8">
      <c r="B32" s="98" t="s">
        <v>14</v>
      </c>
      <c r="C32" s="492">
        <v>211.48000000000005</v>
      </c>
      <c r="D32" s="492">
        <v>-17.222000000000001</v>
      </c>
      <c r="E32" s="492">
        <v>194.25800000000004</v>
      </c>
      <c r="F32" s="260">
        <v>199.98400000000004</v>
      </c>
      <c r="G32" s="260">
        <v>-16.707999999999998</v>
      </c>
      <c r="H32" s="260">
        <v>183.27600000000004</v>
      </c>
    </row>
    <row r="33" spans="2:8">
      <c r="B33" s="443" t="s">
        <v>314</v>
      </c>
      <c r="C33" s="495">
        <v>10.794999999999987</v>
      </c>
      <c r="D33" s="495">
        <v>-11.798</v>
      </c>
      <c r="E33" s="495">
        <v>-1.0030000000000125</v>
      </c>
      <c r="F33" s="496">
        <v>38.347999999999992</v>
      </c>
      <c r="G33" s="496">
        <v>-9.4979999999999993</v>
      </c>
      <c r="H33" s="496">
        <v>28.849999999999994</v>
      </c>
    </row>
    <row r="34" spans="2:8">
      <c r="B34" s="435" t="s">
        <v>118</v>
      </c>
      <c r="C34" s="418">
        <v>390.322</v>
      </c>
      <c r="D34" s="418">
        <v>-87.913000000000011</v>
      </c>
      <c r="E34" s="418">
        <v>302.40900000000005</v>
      </c>
      <c r="F34" s="419">
        <v>468.87799999999999</v>
      </c>
      <c r="G34" s="419">
        <v>-151.41200000000001</v>
      </c>
      <c r="H34" s="419">
        <v>317.46600000000001</v>
      </c>
    </row>
    <row r="35" spans="2:8">
      <c r="C35" s="177"/>
      <c r="D35" s="177"/>
      <c r="E35" s="177"/>
    </row>
    <row r="36" spans="2:8">
      <c r="B36" s="102" t="s">
        <v>274</v>
      </c>
      <c r="C36" s="177"/>
      <c r="D36" s="177"/>
      <c r="E36" s="177"/>
    </row>
    <row r="37" spans="2:8">
      <c r="B37" s="98" t="s">
        <v>10</v>
      </c>
      <c r="C37" s="492">
        <v>-2.5660000000000096</v>
      </c>
      <c r="D37" s="492">
        <v>-35.042000000000002</v>
      </c>
      <c r="E37" s="492">
        <v>-37.608000000000011</v>
      </c>
      <c r="F37" s="261">
        <v>-28.288999999999994</v>
      </c>
      <c r="G37" s="261">
        <v>-24.718</v>
      </c>
      <c r="H37" s="261">
        <v>-53.006999999999991</v>
      </c>
    </row>
    <row r="38" spans="2:8">
      <c r="B38" s="98" t="s">
        <v>46</v>
      </c>
      <c r="C38" s="492">
        <v>428.29800000000046</v>
      </c>
      <c r="D38" s="492">
        <v>-164.822</v>
      </c>
      <c r="E38" s="492">
        <v>263.47600000000045</v>
      </c>
      <c r="F38" s="261">
        <v>403.94700000000012</v>
      </c>
      <c r="G38" s="261">
        <v>-191.05000000000004</v>
      </c>
      <c r="H38" s="261">
        <v>212.89700000000008</v>
      </c>
    </row>
    <row r="39" spans="2:8">
      <c r="B39" s="443" t="s">
        <v>14</v>
      </c>
      <c r="C39" s="495">
        <v>166.23499999999999</v>
      </c>
      <c r="D39" s="495">
        <v>-31.678000000000001</v>
      </c>
      <c r="E39" s="495">
        <v>134.55699999999999</v>
      </c>
      <c r="F39" s="497">
        <v>197.12600000000009</v>
      </c>
      <c r="G39" s="497">
        <v>-37.829000000000001</v>
      </c>
      <c r="H39" s="497">
        <v>159.29700000000008</v>
      </c>
    </row>
    <row r="40" spans="2:8">
      <c r="B40" s="435" t="s">
        <v>119</v>
      </c>
      <c r="C40" s="418">
        <v>591.96700000000044</v>
      </c>
      <c r="D40" s="418">
        <v>-231.542</v>
      </c>
      <c r="E40" s="418">
        <v>360.42500000000041</v>
      </c>
      <c r="F40" s="419">
        <v>572.78400000000022</v>
      </c>
      <c r="G40" s="419">
        <v>-253.59700000000004</v>
      </c>
      <c r="H40" s="419">
        <v>319.18700000000018</v>
      </c>
    </row>
    <row r="41" spans="2:8">
      <c r="B41" s="434"/>
      <c r="C41" s="434"/>
      <c r="D41" s="434"/>
      <c r="E41" s="434"/>
      <c r="F41" s="434"/>
      <c r="G41" s="434"/>
      <c r="H41" s="434"/>
    </row>
    <row r="42" spans="2:8">
      <c r="B42" s="447" t="s">
        <v>349</v>
      </c>
      <c r="C42" s="498">
        <v>-27.573999999999995</v>
      </c>
      <c r="D42" s="498">
        <v>-8.6580000000000013</v>
      </c>
      <c r="E42" s="498">
        <v>-36.231999999999999</v>
      </c>
      <c r="F42" s="499">
        <v>-11.169999999999998</v>
      </c>
      <c r="G42" s="499">
        <v>-35.323</v>
      </c>
      <c r="H42" s="499">
        <v>-46.492999999999995</v>
      </c>
    </row>
    <row r="43" spans="2:8">
      <c r="B43" s="434"/>
      <c r="C43" s="500"/>
      <c r="D43" s="500"/>
      <c r="E43" s="500"/>
      <c r="F43" s="500"/>
      <c r="G43" s="500"/>
      <c r="H43" s="500"/>
    </row>
    <row r="44" spans="2:8">
      <c r="B44" s="501" t="s">
        <v>114</v>
      </c>
      <c r="C44" s="502">
        <v>954.71500000000049</v>
      </c>
      <c r="D44" s="502">
        <v>-328.11300000000006</v>
      </c>
      <c r="E44" s="502">
        <v>626.60200000000054</v>
      </c>
      <c r="F44" s="503">
        <v>1030.4920000000002</v>
      </c>
      <c r="G44" s="503">
        <v>-440.33199999999999</v>
      </c>
      <c r="H44" s="503">
        <v>590.16000000000031</v>
      </c>
    </row>
  </sheetData>
  <mergeCells count="8">
    <mergeCell ref="B3:B5"/>
    <mergeCell ref="C3:H3"/>
    <mergeCell ref="C5:E5"/>
    <mergeCell ref="F5:H5"/>
    <mergeCell ref="B25:B27"/>
    <mergeCell ref="C25:H25"/>
    <mergeCell ref="C27:E27"/>
    <mergeCell ref="F27:H27"/>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K64"/>
  <sheetViews>
    <sheetView showGridLines="0" workbookViewId="0"/>
  </sheetViews>
  <sheetFormatPr baseColWidth="10" defaultColWidth="11.42578125" defaultRowHeight="12.75"/>
  <cols>
    <col min="1" max="1" width="5.5703125" style="80" customWidth="1"/>
    <col min="2" max="2" width="66.42578125" style="103" customWidth="1"/>
    <col min="3" max="4" width="15.5703125" style="103" bestFit="1" customWidth="1"/>
    <col min="5" max="5" width="8" style="103" bestFit="1" customWidth="1"/>
    <col min="6" max="6" width="10" style="103" bestFit="1" customWidth="1"/>
    <col min="7" max="7" width="1.42578125" style="80" customWidth="1"/>
    <col min="8" max="16384" width="11.42578125" style="80"/>
  </cols>
  <sheetData>
    <row r="2" spans="1:11">
      <c r="A2" s="89"/>
      <c r="B2" s="866"/>
      <c r="C2" s="866"/>
      <c r="D2" s="866"/>
      <c r="E2" s="866"/>
      <c r="F2" s="866"/>
    </row>
    <row r="3" spans="1:11" ht="12.75" customHeight="1">
      <c r="A3" s="89"/>
      <c r="B3" s="864" t="s">
        <v>485</v>
      </c>
      <c r="C3" s="863" t="s">
        <v>258</v>
      </c>
      <c r="D3" s="863"/>
      <c r="E3" s="863"/>
      <c r="F3" s="863"/>
      <c r="H3" s="863" t="s">
        <v>484</v>
      </c>
      <c r="I3" s="863"/>
      <c r="J3" s="863"/>
      <c r="K3" s="863"/>
    </row>
    <row r="4" spans="1:11">
      <c r="A4" s="89"/>
      <c r="B4" s="877"/>
      <c r="C4" s="431" t="s">
        <v>466</v>
      </c>
      <c r="D4" s="432" t="s">
        <v>467</v>
      </c>
      <c r="E4" s="433" t="s">
        <v>67</v>
      </c>
      <c r="F4" s="433" t="s">
        <v>477</v>
      </c>
      <c r="H4" s="431" t="s">
        <v>468</v>
      </c>
      <c r="I4" s="432" t="s">
        <v>469</v>
      </c>
      <c r="J4" s="433" t="s">
        <v>67</v>
      </c>
      <c r="K4" s="433" t="s">
        <v>18</v>
      </c>
    </row>
    <row r="5" spans="1:11">
      <c r="A5" s="89"/>
      <c r="B5" s="98"/>
      <c r="C5" s="876"/>
      <c r="D5" s="876"/>
      <c r="E5" s="876"/>
      <c r="F5" s="99"/>
      <c r="H5" s="876"/>
      <c r="I5" s="876"/>
      <c r="J5" s="876"/>
      <c r="K5" s="99"/>
    </row>
    <row r="6" spans="1:11">
      <c r="A6" s="89"/>
      <c r="B6" s="102" t="s">
        <v>492</v>
      </c>
      <c r="C6" s="98"/>
      <c r="D6" s="98"/>
      <c r="E6" s="98"/>
      <c r="F6" s="98"/>
      <c r="H6" s="98"/>
      <c r="I6" s="98"/>
      <c r="J6" s="98"/>
      <c r="K6" s="98"/>
    </row>
    <row r="7" spans="1:11">
      <c r="A7" s="89"/>
      <c r="B7" s="98" t="s">
        <v>10</v>
      </c>
      <c r="C7" s="396">
        <v>36.506999999999998</v>
      </c>
      <c r="D7" s="81">
        <v>41.843000000000004</v>
      </c>
      <c r="E7" s="81">
        <v>-5.3360000000000056</v>
      </c>
      <c r="F7" s="268">
        <v>-0.12752431709007492</v>
      </c>
      <c r="G7" s="242"/>
      <c r="H7" s="396">
        <v>14.802999999999997</v>
      </c>
      <c r="I7" s="81">
        <v>25.277000000000005</v>
      </c>
      <c r="J7" s="81">
        <v>-10.474000000000007</v>
      </c>
      <c r="K7" s="268">
        <v>-0.41436879376508312</v>
      </c>
    </row>
    <row r="8" spans="1:11">
      <c r="A8" s="89"/>
      <c r="B8" s="98" t="s">
        <v>46</v>
      </c>
      <c r="C8" s="396">
        <v>216.226</v>
      </c>
      <c r="D8" s="81">
        <v>197.69900000000001</v>
      </c>
      <c r="E8" s="81">
        <v>18.526999999999987</v>
      </c>
      <c r="F8" s="268">
        <v>9.3713170021092598E-2</v>
      </c>
      <c r="G8" s="242"/>
      <c r="H8" s="396">
        <v>88.143000000000001</v>
      </c>
      <c r="I8" s="81">
        <v>126.63900000000001</v>
      </c>
      <c r="J8" s="81">
        <v>-38.496000000000009</v>
      </c>
      <c r="K8" s="268">
        <v>-0.30398218558264045</v>
      </c>
    </row>
    <row r="9" spans="1:11">
      <c r="A9" s="89"/>
      <c r="B9" s="98" t="s">
        <v>14</v>
      </c>
      <c r="C9" s="396">
        <v>33.732999999999997</v>
      </c>
      <c r="D9" s="81">
        <v>13.279</v>
      </c>
      <c r="E9" s="81">
        <v>20.453999999999997</v>
      </c>
      <c r="F9" s="268">
        <v>1.5403268318397467</v>
      </c>
      <c r="G9" s="242"/>
      <c r="H9" s="396">
        <v>17.598999999999997</v>
      </c>
      <c r="I9" s="81">
        <v>8.3620000000000001</v>
      </c>
      <c r="J9" s="81">
        <v>9.2369999999999965</v>
      </c>
      <c r="K9" s="268">
        <v>1.1046400382683563</v>
      </c>
    </row>
    <row r="10" spans="1:11">
      <c r="A10" s="89"/>
      <c r="B10" s="98" t="s">
        <v>314</v>
      </c>
      <c r="C10" s="396">
        <v>2.3820000000000001</v>
      </c>
      <c r="D10" s="81">
        <v>2.2629999999999999</v>
      </c>
      <c r="E10" s="81">
        <v>0</v>
      </c>
      <c r="F10" s="268">
        <v>5.2585064074237839E-2</v>
      </c>
      <c r="G10" s="242"/>
      <c r="H10" s="396">
        <v>0.65100000000000002</v>
      </c>
      <c r="I10" s="81">
        <v>1.0519999999999998</v>
      </c>
      <c r="J10" s="81">
        <v>0</v>
      </c>
      <c r="K10" s="268">
        <v>-0.3811787072243345</v>
      </c>
    </row>
    <row r="11" spans="1:11">
      <c r="A11" s="89"/>
      <c r="B11" s="505" t="s">
        <v>350</v>
      </c>
      <c r="C11" s="406">
        <v>0</v>
      </c>
      <c r="D11" s="407">
        <v>1.018</v>
      </c>
      <c r="E11" s="407">
        <v>-0.83800000000000008</v>
      </c>
      <c r="F11" s="506">
        <v>-0.82318271119842834</v>
      </c>
      <c r="G11" s="242"/>
      <c r="H11" s="406">
        <v>0</v>
      </c>
      <c r="I11" s="407">
        <v>-8.673</v>
      </c>
      <c r="J11" s="407">
        <v>8.7919999999999998</v>
      </c>
      <c r="K11" s="506">
        <v>-1.0137207425343018</v>
      </c>
    </row>
    <row r="12" spans="1:11" s="114" customFormat="1">
      <c r="A12" s="88"/>
      <c r="B12" s="507" t="s">
        <v>121</v>
      </c>
      <c r="C12" s="418">
        <v>289.096</v>
      </c>
      <c r="D12" s="471">
        <v>256.12100000000004</v>
      </c>
      <c r="E12" s="471">
        <v>32.97499999999998</v>
      </c>
      <c r="F12" s="508">
        <v>0.1287477403258615</v>
      </c>
      <c r="G12" s="504"/>
      <c r="H12" s="418">
        <v>121.36299999999999</v>
      </c>
      <c r="I12" s="471">
        <v>152.673</v>
      </c>
      <c r="J12" s="471">
        <v>-31.310000000000016</v>
      </c>
      <c r="K12" s="508">
        <v>-0.20507882860754695</v>
      </c>
    </row>
    <row r="13" spans="1:11">
      <c r="A13" s="89"/>
      <c r="B13" s="101"/>
      <c r="C13" s="245"/>
      <c r="D13" s="245"/>
      <c r="E13" s="245"/>
      <c r="F13" s="246"/>
      <c r="G13" s="244"/>
      <c r="H13" s="245"/>
      <c r="I13" s="245"/>
      <c r="J13" s="245"/>
      <c r="K13" s="246"/>
    </row>
    <row r="14" spans="1:11">
      <c r="A14" s="89"/>
      <c r="B14" s="102" t="s">
        <v>491</v>
      </c>
      <c r="C14" s="243"/>
      <c r="D14" s="243"/>
      <c r="E14" s="243"/>
      <c r="F14" s="247"/>
      <c r="G14" s="244"/>
      <c r="H14" s="243"/>
      <c r="I14" s="243"/>
      <c r="J14" s="243"/>
      <c r="K14" s="247"/>
    </row>
    <row r="15" spans="1:11">
      <c r="A15" s="89"/>
      <c r="B15" s="98" t="s">
        <v>10</v>
      </c>
      <c r="C15" s="396">
        <v>-105.369</v>
      </c>
      <c r="D15" s="81">
        <v>-151.464</v>
      </c>
      <c r="E15" s="81">
        <v>46.094999999999999</v>
      </c>
      <c r="F15" s="268">
        <v>0.30432974172080496</v>
      </c>
      <c r="G15" s="242"/>
      <c r="H15" s="396">
        <v>-37.185000000000002</v>
      </c>
      <c r="I15" s="81">
        <v>-79.438000000000002</v>
      </c>
      <c r="J15" s="81">
        <v>42.253</v>
      </c>
      <c r="K15" s="268">
        <v>0.53189909111508349</v>
      </c>
    </row>
    <row r="16" spans="1:11">
      <c r="A16" s="89"/>
      <c r="B16" s="98" t="s">
        <v>46</v>
      </c>
      <c r="C16" s="396">
        <v>-515.94100000000003</v>
      </c>
      <c r="D16" s="81">
        <v>-504.58</v>
      </c>
      <c r="E16" s="81">
        <v>-11.361000000000047</v>
      </c>
      <c r="F16" s="268">
        <v>-2.2515755677989708E-2</v>
      </c>
      <c r="G16" s="242"/>
      <c r="H16" s="396">
        <v>-242.16500000000002</v>
      </c>
      <c r="I16" s="81">
        <v>-289.28999999999996</v>
      </c>
      <c r="J16" s="81">
        <v>47.124999999999943</v>
      </c>
      <c r="K16" s="268">
        <v>0.16289882125203065</v>
      </c>
    </row>
    <row r="17" spans="1:11">
      <c r="A17" s="89"/>
      <c r="B17" s="98" t="s">
        <v>14</v>
      </c>
      <c r="C17" s="396">
        <v>-118.31</v>
      </c>
      <c r="D17" s="81">
        <v>-78.2</v>
      </c>
      <c r="E17" s="81">
        <v>-40.11</v>
      </c>
      <c r="F17" s="268">
        <v>-0.51291560102301792</v>
      </c>
      <c r="G17" s="242"/>
      <c r="H17" s="396">
        <v>-55.035000000000004</v>
      </c>
      <c r="I17" s="81">
        <v>-43.346000000000004</v>
      </c>
      <c r="J17" s="81">
        <v>-11.689</v>
      </c>
      <c r="K17" s="268">
        <v>-0.26966732801181192</v>
      </c>
    </row>
    <row r="18" spans="1:11">
      <c r="A18" s="89"/>
      <c r="B18" s="98" t="s">
        <v>47</v>
      </c>
      <c r="C18" s="396">
        <v>-1.6160000000000001</v>
      </c>
      <c r="D18" s="81">
        <v>0</v>
      </c>
      <c r="E18" s="81">
        <v>-1.155</v>
      </c>
      <c r="F18" s="268">
        <v>-2.5054229934924077</v>
      </c>
      <c r="G18" s="242"/>
      <c r="H18" s="396">
        <v>-0.79400000000000015</v>
      </c>
      <c r="I18" s="81">
        <v>-0.23600000000000002</v>
      </c>
      <c r="J18" s="81">
        <v>-0.55800000000000016</v>
      </c>
      <c r="K18" s="268">
        <v>-2.3644067796610173</v>
      </c>
    </row>
    <row r="19" spans="1:11">
      <c r="A19" s="89"/>
      <c r="B19" s="98" t="s">
        <v>314</v>
      </c>
      <c r="C19" s="396">
        <v>-71.013000000000005</v>
      </c>
      <c r="D19" s="81">
        <v>-3.367</v>
      </c>
      <c r="E19" s="81">
        <v>-67.646000000000001</v>
      </c>
      <c r="F19" s="221" t="s">
        <v>371</v>
      </c>
      <c r="G19" s="242"/>
      <c r="H19" s="396">
        <v>-66.582999999999998</v>
      </c>
      <c r="I19" s="81">
        <v>-1.9610000000000001</v>
      </c>
      <c r="J19" s="81">
        <v>-64.622</v>
      </c>
      <c r="K19" s="221" t="s">
        <v>371</v>
      </c>
    </row>
    <row r="20" spans="1:11">
      <c r="A20" s="89"/>
      <c r="B20" s="505" t="s">
        <v>120</v>
      </c>
      <c r="C20" s="406">
        <v>-22.225000000000001</v>
      </c>
      <c r="D20" s="407">
        <v>-23.765999999999998</v>
      </c>
      <c r="E20" s="407">
        <v>1.5409999999999968</v>
      </c>
      <c r="F20" s="506">
        <v>6.4840528486072413E-2</v>
      </c>
      <c r="G20" s="242"/>
      <c r="H20" s="406">
        <v>-2.2780000000000022</v>
      </c>
      <c r="I20" s="407">
        <v>-11.704999999999998</v>
      </c>
      <c r="J20" s="407">
        <v>9.426999999999996</v>
      </c>
      <c r="K20" s="506">
        <v>0.80538231524989301</v>
      </c>
    </row>
    <row r="21" spans="1:11" s="114" customFormat="1">
      <c r="A21" s="88"/>
      <c r="B21" s="507" t="s">
        <v>353</v>
      </c>
      <c r="C21" s="418">
        <v>-834.47400000000016</v>
      </c>
      <c r="D21" s="471">
        <v>-761.83799999999997</v>
      </c>
      <c r="E21" s="471">
        <v>-72.636000000000053</v>
      </c>
      <c r="F21" s="508">
        <v>-9.5343104439526594E-2</v>
      </c>
      <c r="G21" s="504"/>
      <c r="H21" s="418">
        <v>-404.04000000000008</v>
      </c>
      <c r="I21" s="471">
        <v>-425.97599999999994</v>
      </c>
      <c r="J21" s="471">
        <v>21.935999999999925</v>
      </c>
      <c r="K21" s="508">
        <v>5.1495858921629216E-2</v>
      </c>
    </row>
    <row r="22" spans="1:11">
      <c r="A22" s="89"/>
      <c r="B22" s="101"/>
      <c r="C22" s="245"/>
      <c r="D22" s="245"/>
      <c r="E22" s="245"/>
      <c r="F22" s="246"/>
      <c r="G22" s="244"/>
      <c r="H22" s="245"/>
      <c r="I22" s="245"/>
      <c r="J22" s="245"/>
      <c r="K22" s="246"/>
    </row>
    <row r="23" spans="1:11">
      <c r="A23" s="89"/>
      <c r="B23" s="102" t="s">
        <v>490</v>
      </c>
      <c r="C23" s="243"/>
      <c r="D23" s="243"/>
      <c r="E23" s="243"/>
      <c r="F23" s="247"/>
      <c r="G23" s="244"/>
      <c r="H23" s="243"/>
      <c r="I23" s="243"/>
      <c r="J23" s="243"/>
      <c r="K23" s="247"/>
    </row>
    <row r="24" spans="1:11">
      <c r="A24" s="89"/>
      <c r="B24" s="98" t="s">
        <v>10</v>
      </c>
      <c r="C24" s="430">
        <v>99.305000000000007</v>
      </c>
      <c r="D24" s="242">
        <v>31.94</v>
      </c>
      <c r="E24" s="242">
        <v>67.365000000000009</v>
      </c>
      <c r="F24" s="221">
        <v>2.1091108328115218</v>
      </c>
      <c r="G24" s="242"/>
      <c r="H24" s="430">
        <v>30.844000000000008</v>
      </c>
      <c r="I24" s="242">
        <v>18.539000000000001</v>
      </c>
      <c r="J24" s="242">
        <v>12.305000000000007</v>
      </c>
      <c r="K24" s="221">
        <v>0.66373590808565752</v>
      </c>
    </row>
    <row r="25" spans="1:11">
      <c r="A25" s="89"/>
      <c r="B25" s="98" t="s">
        <v>46</v>
      </c>
      <c r="C25" s="430">
        <v>16.138000000000002</v>
      </c>
      <c r="D25" s="242">
        <v>94.039000000000001</v>
      </c>
      <c r="E25" s="242">
        <v>-77.900999999999996</v>
      </c>
      <c r="F25" s="221">
        <v>0.82839034868511996</v>
      </c>
      <c r="G25" s="242"/>
      <c r="H25" s="430">
        <v>28.291000000000004</v>
      </c>
      <c r="I25" s="242">
        <v>-50.42</v>
      </c>
      <c r="J25" s="242">
        <v>78.711000000000013</v>
      </c>
      <c r="K25" s="221">
        <v>1.5611067036890125</v>
      </c>
    </row>
    <row r="26" spans="1:11">
      <c r="A26" s="89"/>
      <c r="B26" s="98" t="s">
        <v>14</v>
      </c>
      <c r="C26" s="430">
        <v>5.7329999999999997</v>
      </c>
      <c r="D26" s="242">
        <v>-17.669</v>
      </c>
      <c r="E26" s="242">
        <v>23.402000000000001</v>
      </c>
      <c r="F26" s="265">
        <v>1.3244665798856754</v>
      </c>
      <c r="G26" s="242"/>
      <c r="H26" s="430">
        <v>-6.3020000000000005</v>
      </c>
      <c r="I26" s="242">
        <v>-15.584</v>
      </c>
      <c r="J26" s="242">
        <v>9.282</v>
      </c>
      <c r="K26" s="268">
        <v>-0.59561088295687881</v>
      </c>
    </row>
    <row r="27" spans="1:11">
      <c r="A27" s="89"/>
      <c r="B27" s="98" t="s">
        <v>47</v>
      </c>
      <c r="C27" s="430">
        <v>3.302</v>
      </c>
      <c r="D27" s="242">
        <v>0</v>
      </c>
      <c r="E27" s="242">
        <v>3.2429999999999999</v>
      </c>
      <c r="F27" s="265" t="s">
        <v>371</v>
      </c>
      <c r="G27" s="242"/>
      <c r="H27" s="430">
        <v>2.298</v>
      </c>
      <c r="I27" s="242">
        <v>0</v>
      </c>
      <c r="J27" s="242">
        <v>2.3460000000000001</v>
      </c>
      <c r="K27" s="265" t="s">
        <v>371</v>
      </c>
    </row>
    <row r="28" spans="1:11">
      <c r="A28" s="89"/>
      <c r="B28" s="98" t="s">
        <v>314</v>
      </c>
      <c r="C28" s="430">
        <v>0.51300000000000001</v>
      </c>
      <c r="D28" s="242">
        <v>1.119</v>
      </c>
      <c r="E28" s="242">
        <v>-0.60599999999999998</v>
      </c>
      <c r="F28" s="268">
        <v>-0.54155495978552282</v>
      </c>
      <c r="G28" s="242"/>
      <c r="H28" s="430">
        <v>0</v>
      </c>
      <c r="I28" s="242">
        <v>0.83600000000000008</v>
      </c>
      <c r="J28" s="242">
        <v>-0.64800000000000013</v>
      </c>
      <c r="K28" s="268">
        <v>-0.77511961722488043</v>
      </c>
    </row>
    <row r="29" spans="1:11">
      <c r="A29" s="89"/>
      <c r="B29" s="505" t="s">
        <v>350</v>
      </c>
      <c r="C29" s="444">
        <v>-43.203000000000003</v>
      </c>
      <c r="D29" s="445">
        <v>-72.896000000000001</v>
      </c>
      <c r="E29" s="445">
        <v>29.692999999999998</v>
      </c>
      <c r="F29" s="333">
        <v>0.40733373573309917</v>
      </c>
      <c r="G29" s="242"/>
      <c r="H29" s="444">
        <v>8.9209999999999994</v>
      </c>
      <c r="I29" s="445">
        <v>4.3310000000000031</v>
      </c>
      <c r="J29" s="445">
        <v>4.5899999999999963</v>
      </c>
      <c r="K29" s="333">
        <v>1.0598014315400583</v>
      </c>
    </row>
    <row r="30" spans="1:11" s="114" customFormat="1">
      <c r="A30" s="88"/>
      <c r="B30" s="507" t="s">
        <v>122</v>
      </c>
      <c r="C30" s="460">
        <v>81.788000000000025</v>
      </c>
      <c r="D30" s="510">
        <v>36.591999999999999</v>
      </c>
      <c r="E30" s="510">
        <v>45.196000000000012</v>
      </c>
      <c r="F30" s="337">
        <v>-1.2351333624836034</v>
      </c>
      <c r="G30" s="504"/>
      <c r="H30" s="460">
        <v>64.240000000000009</v>
      </c>
      <c r="I30" s="510">
        <v>-42.346000000000004</v>
      </c>
      <c r="J30" s="510">
        <v>106.58600000000001</v>
      </c>
      <c r="K30" s="337">
        <v>2.5170264015491428</v>
      </c>
    </row>
    <row r="31" spans="1:11">
      <c r="A31" s="89"/>
      <c r="B31" s="509"/>
      <c r="C31" s="446"/>
      <c r="D31" s="446"/>
      <c r="E31" s="446"/>
      <c r="F31" s="446"/>
      <c r="G31" s="245"/>
      <c r="H31" s="446"/>
      <c r="I31" s="446"/>
      <c r="J31" s="446"/>
      <c r="K31" s="446"/>
    </row>
    <row r="32" spans="1:11" s="114" customFormat="1">
      <c r="A32" s="88"/>
      <c r="B32" s="507" t="s">
        <v>275</v>
      </c>
      <c r="C32" s="460">
        <v>169.95</v>
      </c>
      <c r="D32" s="510">
        <v>147.02000000000001</v>
      </c>
      <c r="E32" s="510">
        <v>22.929999999999978</v>
      </c>
      <c r="F32" s="337">
        <v>-0.15596517480614866</v>
      </c>
      <c r="G32" s="504"/>
      <c r="H32" s="460">
        <v>109.21299999999999</v>
      </c>
      <c r="I32" s="510">
        <v>89.926000000000016</v>
      </c>
      <c r="J32" s="510">
        <v>19.286999999999978</v>
      </c>
      <c r="K32" s="337">
        <v>0.21447634721882408</v>
      </c>
    </row>
    <row r="33" spans="1:11">
      <c r="A33" s="89"/>
      <c r="B33" s="509"/>
      <c r="C33" s="446"/>
      <c r="D33" s="446"/>
      <c r="E33" s="446"/>
      <c r="F33" s="446"/>
      <c r="G33" s="245"/>
      <c r="H33" s="446"/>
      <c r="I33" s="446"/>
      <c r="J33" s="446"/>
      <c r="K33" s="446"/>
    </row>
    <row r="34" spans="1:11">
      <c r="A34" s="511"/>
      <c r="B34" s="514" t="s">
        <v>123</v>
      </c>
      <c r="C34" s="512">
        <v>-293.64000000000016</v>
      </c>
      <c r="D34" s="512">
        <v>-322.1049999999999</v>
      </c>
      <c r="E34" s="512">
        <v>28.464999999999918</v>
      </c>
      <c r="F34" s="513">
        <v>8.8371804225330017E-2</v>
      </c>
      <c r="G34" s="242"/>
      <c r="H34" s="512">
        <v>-109.22400000000007</v>
      </c>
      <c r="I34" s="512">
        <v>-225.72299999999993</v>
      </c>
      <c r="J34" s="512">
        <v>116.4989999999999</v>
      </c>
      <c r="K34" s="513">
        <v>0.51611488417219309</v>
      </c>
    </row>
    <row r="35" spans="1:11">
      <c r="A35" s="89"/>
      <c r="B35" s="176"/>
      <c r="C35" s="241"/>
      <c r="D35" s="241"/>
      <c r="E35" s="241"/>
      <c r="F35" s="232"/>
      <c r="G35" s="248"/>
      <c r="H35" s="241"/>
      <c r="I35" s="241"/>
      <c r="J35" s="241"/>
      <c r="K35" s="232"/>
    </row>
    <row r="36" spans="1:11">
      <c r="A36" s="89"/>
      <c r="B36" s="102" t="s">
        <v>489</v>
      </c>
      <c r="C36" s="241"/>
      <c r="D36" s="241"/>
      <c r="E36" s="241"/>
      <c r="F36" s="232"/>
      <c r="G36" s="248"/>
      <c r="H36" s="241"/>
      <c r="I36" s="241"/>
      <c r="J36" s="241"/>
      <c r="K36" s="232"/>
    </row>
    <row r="37" spans="1:11">
      <c r="A37" s="89"/>
      <c r="B37" s="98" t="s">
        <v>10</v>
      </c>
      <c r="C37" s="430">
        <v>-285.51499999999999</v>
      </c>
      <c r="D37" s="242">
        <v>0</v>
      </c>
      <c r="E37" s="242">
        <v>-285.54199999999997</v>
      </c>
      <c r="F37" s="221" t="s">
        <v>371</v>
      </c>
      <c r="G37" s="242"/>
      <c r="H37" s="430">
        <v>-200.23399999999998</v>
      </c>
      <c r="I37" s="242">
        <v>0</v>
      </c>
      <c r="J37" s="242">
        <v>-200.26099999999997</v>
      </c>
      <c r="K37" s="221" t="s">
        <v>371</v>
      </c>
    </row>
    <row r="38" spans="1:11">
      <c r="A38" s="89"/>
      <c r="B38" s="98" t="s">
        <v>46</v>
      </c>
      <c r="C38" s="430">
        <v>109.45099999999999</v>
      </c>
      <c r="D38" s="242">
        <v>2.964</v>
      </c>
      <c r="E38" s="242">
        <v>106.48699999999999</v>
      </c>
      <c r="F38" s="221" t="s">
        <v>371</v>
      </c>
      <c r="G38" s="242"/>
      <c r="H38" s="430">
        <v>6.5849999999999937</v>
      </c>
      <c r="I38" s="242">
        <v>2.492</v>
      </c>
      <c r="J38" s="242">
        <v>4.0929999999999938</v>
      </c>
      <c r="K38" s="221" t="s">
        <v>371</v>
      </c>
    </row>
    <row r="39" spans="1:11" ht="13.5" customHeight="1">
      <c r="A39" s="89"/>
      <c r="B39" s="98" t="s">
        <v>14</v>
      </c>
      <c r="C39" s="430">
        <v>2.3220000000000001</v>
      </c>
      <c r="D39" s="242">
        <v>0</v>
      </c>
      <c r="E39" s="242">
        <v>2.3010000000000002</v>
      </c>
      <c r="F39" s="221" t="s">
        <v>371</v>
      </c>
      <c r="G39" s="242"/>
      <c r="H39" s="430">
        <v>2.3220000000000001</v>
      </c>
      <c r="I39" s="242">
        <v>0</v>
      </c>
      <c r="J39" s="242">
        <v>2.3220000000000001</v>
      </c>
      <c r="K39" s="221" t="s">
        <v>371</v>
      </c>
    </row>
    <row r="40" spans="1:11" s="114" customFormat="1">
      <c r="A40" s="88"/>
      <c r="B40" s="507" t="s">
        <v>335</v>
      </c>
      <c r="C40" s="460">
        <v>-174.22200000000001</v>
      </c>
      <c r="D40" s="510">
        <v>3.093</v>
      </c>
      <c r="E40" s="510">
        <v>-177.31499999999997</v>
      </c>
      <c r="F40" s="337" t="s">
        <v>371</v>
      </c>
      <c r="G40" s="504"/>
      <c r="H40" s="460">
        <v>-191.80900000000003</v>
      </c>
      <c r="I40" s="510">
        <v>2.6040000000000001</v>
      </c>
      <c r="J40" s="510">
        <v>-194.41299999999995</v>
      </c>
      <c r="K40" s="337" t="s">
        <v>371</v>
      </c>
    </row>
    <row r="41" spans="1:11">
      <c r="A41" s="89"/>
      <c r="B41" s="509"/>
      <c r="C41" s="446"/>
      <c r="D41" s="446"/>
      <c r="E41" s="446"/>
      <c r="F41" s="446"/>
      <c r="G41" s="245"/>
      <c r="H41" s="446"/>
      <c r="I41" s="446"/>
      <c r="J41" s="446"/>
      <c r="K41" s="446"/>
    </row>
    <row r="42" spans="1:11" s="114" customFormat="1">
      <c r="A42" s="88"/>
      <c r="B42" s="102" t="s">
        <v>486</v>
      </c>
      <c r="C42" s="241"/>
      <c r="D42" s="241"/>
      <c r="E42" s="241"/>
      <c r="F42" s="232"/>
      <c r="G42" s="248"/>
      <c r="H42" s="241"/>
      <c r="I42" s="241"/>
      <c r="J42" s="241"/>
      <c r="K42" s="232"/>
    </row>
    <row r="43" spans="1:11" s="114" customFormat="1">
      <c r="A43" s="88"/>
      <c r="B43" s="98" t="s">
        <v>10</v>
      </c>
      <c r="C43" s="461">
        <v>0</v>
      </c>
      <c r="D43" s="753">
        <v>0.72899999999999998</v>
      </c>
      <c r="E43" s="753">
        <v>-0.745</v>
      </c>
      <c r="F43" s="222" t="s">
        <v>371</v>
      </c>
      <c r="G43" s="504"/>
      <c r="H43" s="461">
        <v>0</v>
      </c>
      <c r="I43" s="753">
        <v>0.72899999999999998</v>
      </c>
      <c r="J43" s="753">
        <v>-0.745</v>
      </c>
      <c r="K43" s="222" t="s">
        <v>371</v>
      </c>
    </row>
    <row r="44" spans="1:11" s="114" customFormat="1">
      <c r="A44" s="88"/>
      <c r="B44" s="98" t="s">
        <v>14</v>
      </c>
      <c r="C44" s="461">
        <v>2.7240000000000002</v>
      </c>
      <c r="D44" s="753">
        <v>0</v>
      </c>
      <c r="E44" s="753">
        <v>2.7240000000000002</v>
      </c>
      <c r="F44" s="222" t="s">
        <v>371</v>
      </c>
      <c r="G44" s="504"/>
      <c r="H44" s="461">
        <v>2.66</v>
      </c>
      <c r="I44" s="753">
        <v>0</v>
      </c>
      <c r="J44" s="753">
        <v>2.66</v>
      </c>
      <c r="K44" s="222" t="s">
        <v>371</v>
      </c>
    </row>
    <row r="45" spans="1:11" s="114" customFormat="1">
      <c r="A45" s="88"/>
      <c r="B45" s="174" t="s">
        <v>487</v>
      </c>
      <c r="C45" s="461">
        <v>3.141</v>
      </c>
      <c r="D45" s="753">
        <v>0.9</v>
      </c>
      <c r="E45" s="753">
        <v>2.2410000000000001</v>
      </c>
      <c r="F45" s="222">
        <v>2.4900000000000002</v>
      </c>
      <c r="G45" s="504"/>
      <c r="H45" s="461">
        <v>3.1080000000000001</v>
      </c>
      <c r="I45" s="753">
        <v>0.94399999999999995</v>
      </c>
      <c r="J45" s="753">
        <v>2.1640000000000001</v>
      </c>
      <c r="K45" s="222">
        <v>2.2923728813559325</v>
      </c>
    </row>
    <row r="46" spans="1:11" s="114" customFormat="1">
      <c r="A46" s="88"/>
      <c r="B46" s="507" t="s">
        <v>488</v>
      </c>
      <c r="C46" s="460">
        <v>-171.08100000000002</v>
      </c>
      <c r="D46" s="510">
        <v>3.9929999999999999</v>
      </c>
      <c r="E46" s="510">
        <v>-175.07399999999996</v>
      </c>
      <c r="F46" s="337" t="s">
        <v>371</v>
      </c>
      <c r="G46" s="504"/>
      <c r="H46" s="460">
        <v>-188.70100000000002</v>
      </c>
      <c r="I46" s="510">
        <v>3.548</v>
      </c>
      <c r="J46" s="510">
        <v>-192.24899999999997</v>
      </c>
      <c r="K46" s="337" t="s">
        <v>371</v>
      </c>
    </row>
    <row r="47" spans="1:11">
      <c r="B47" s="80"/>
      <c r="C47" s="244"/>
      <c r="D47" s="244"/>
      <c r="E47" s="244"/>
      <c r="F47" s="244"/>
      <c r="G47" s="244"/>
      <c r="H47" s="244"/>
      <c r="I47" s="244"/>
      <c r="J47" s="244"/>
      <c r="K47" s="244"/>
    </row>
    <row r="48" spans="1:11">
      <c r="A48" s="511"/>
      <c r="B48" s="514" t="s">
        <v>85</v>
      </c>
      <c r="C48" s="512">
        <v>819.85199999999975</v>
      </c>
      <c r="D48" s="512">
        <v>947.42200000000025</v>
      </c>
      <c r="E48" s="512">
        <v>-127.5700000000005</v>
      </c>
      <c r="F48" s="513">
        <v>-0.13464960703889128</v>
      </c>
      <c r="G48" s="242"/>
      <c r="H48" s="512">
        <v>328.67700000000025</v>
      </c>
      <c r="I48" s="512">
        <v>367.98499999999979</v>
      </c>
      <c r="J48" s="512">
        <v>-39.307999999999538</v>
      </c>
      <c r="K48" s="513">
        <v>-0.10681957144992203</v>
      </c>
    </row>
    <row r="49" spans="1:11">
      <c r="A49" s="89"/>
      <c r="B49" s="176"/>
      <c r="C49" s="249"/>
      <c r="D49" s="249"/>
      <c r="E49" s="249"/>
      <c r="F49" s="250"/>
      <c r="G49" s="244"/>
      <c r="H49" s="249"/>
      <c r="I49" s="249"/>
      <c r="J49" s="249"/>
      <c r="K49" s="250"/>
    </row>
    <row r="50" spans="1:11">
      <c r="B50" s="173" t="s">
        <v>86</v>
      </c>
      <c r="C50" s="244"/>
      <c r="D50" s="244"/>
      <c r="E50" s="244"/>
      <c r="F50" s="244"/>
      <c r="G50" s="244"/>
      <c r="H50" s="244"/>
      <c r="I50" s="244"/>
      <c r="J50" s="244"/>
      <c r="K50" s="244"/>
    </row>
    <row r="51" spans="1:11">
      <c r="A51" s="89"/>
      <c r="B51" s="98" t="s">
        <v>10</v>
      </c>
      <c r="C51" s="430">
        <v>49.054000000000002</v>
      </c>
      <c r="D51" s="242">
        <v>18.195</v>
      </c>
      <c r="E51" s="242">
        <v>30.859000000000002</v>
      </c>
      <c r="F51" s="221">
        <v>-1.6960153888430889</v>
      </c>
      <c r="G51" s="242"/>
      <c r="H51" s="430">
        <v>-3.6509999999999962</v>
      </c>
      <c r="I51" s="242">
        <v>11.741</v>
      </c>
      <c r="J51" s="242">
        <v>-15.391999999999996</v>
      </c>
      <c r="K51" s="221">
        <v>-1.3109615875990117</v>
      </c>
    </row>
    <row r="52" spans="1:11">
      <c r="A52" s="89"/>
      <c r="B52" s="98" t="s">
        <v>46</v>
      </c>
      <c r="C52" s="430">
        <v>-187.21199999999999</v>
      </c>
      <c r="D52" s="242">
        <v>-124.586</v>
      </c>
      <c r="E52" s="242">
        <v>-62.625999999999991</v>
      </c>
      <c r="F52" s="221">
        <v>-0.50267285248743832</v>
      </c>
      <c r="G52" s="242"/>
      <c r="H52" s="430">
        <v>-67.028999999999982</v>
      </c>
      <c r="I52" s="242">
        <v>-17.438999999999993</v>
      </c>
      <c r="J52" s="242">
        <v>-49.589999999999989</v>
      </c>
      <c r="K52" s="221">
        <v>-2.8436263547221752</v>
      </c>
    </row>
    <row r="53" spans="1:11">
      <c r="A53" s="89"/>
      <c r="B53" s="98" t="s">
        <v>14</v>
      </c>
      <c r="C53" s="430">
        <v>-200.03200000000001</v>
      </c>
      <c r="D53" s="242">
        <v>-207.55500000000001</v>
      </c>
      <c r="E53" s="242">
        <v>7.5229999999999961</v>
      </c>
      <c r="F53" s="221">
        <v>3.6245814362458127E-2</v>
      </c>
      <c r="G53" s="242"/>
      <c r="H53" s="430">
        <v>-111.867</v>
      </c>
      <c r="I53" s="242">
        <v>-114.00800000000001</v>
      </c>
      <c r="J53" s="242">
        <v>2.1410000000000053</v>
      </c>
      <c r="K53" s="221">
        <v>1.8779383902884052E-2</v>
      </c>
    </row>
    <row r="54" spans="1:11">
      <c r="A54" s="89"/>
      <c r="B54" s="98" t="s">
        <v>314</v>
      </c>
      <c r="C54" s="430">
        <v>-13.52</v>
      </c>
      <c r="D54" s="242">
        <v>-12.757</v>
      </c>
      <c r="E54" s="242">
        <v>-0.7629999999999999</v>
      </c>
      <c r="F54" s="221">
        <v>-5.9810300227326169E-2</v>
      </c>
      <c r="G54" s="242"/>
      <c r="H54" s="430">
        <v>-2.6239999999999988</v>
      </c>
      <c r="I54" s="242">
        <v>-7.7379999999999995</v>
      </c>
      <c r="J54" s="242">
        <v>5.1140000000000008</v>
      </c>
      <c r="K54" s="221">
        <v>0.66089428792969773</v>
      </c>
    </row>
    <row r="55" spans="1:11">
      <c r="A55" s="89"/>
      <c r="B55" s="174" t="s">
        <v>120</v>
      </c>
      <c r="C55" s="515">
        <v>-9.0589999999999993</v>
      </c>
      <c r="D55" s="243">
        <v>1.5489999999999999</v>
      </c>
      <c r="E55" s="243">
        <v>-10.607999999999999</v>
      </c>
      <c r="F55" s="333" t="s">
        <v>371</v>
      </c>
      <c r="G55" s="244"/>
      <c r="H55" s="515">
        <v>-21.396000000000001</v>
      </c>
      <c r="I55" s="243">
        <v>-8.6710000000000012</v>
      </c>
      <c r="J55" s="243">
        <v>-12.725</v>
      </c>
      <c r="K55" s="333" t="s">
        <v>371</v>
      </c>
    </row>
    <row r="56" spans="1:11" s="114" customFormat="1">
      <c r="A56" s="88"/>
      <c r="B56" s="507" t="s">
        <v>124</v>
      </c>
      <c r="C56" s="460">
        <v>-360.82100000000003</v>
      </c>
      <c r="D56" s="510">
        <v>-325.18700000000007</v>
      </c>
      <c r="E56" s="510">
        <v>-35.633999999999986</v>
      </c>
      <c r="F56" s="401">
        <v>-0.10958002626181237</v>
      </c>
      <c r="G56" s="504"/>
      <c r="H56" s="460">
        <v>-206.61899999999997</v>
      </c>
      <c r="I56" s="510">
        <v>-136.148</v>
      </c>
      <c r="J56" s="510">
        <v>-70.470999999999975</v>
      </c>
      <c r="K56" s="401">
        <v>-0.5176058407027645</v>
      </c>
    </row>
    <row r="57" spans="1:11" s="114" customFormat="1">
      <c r="A57" s="88"/>
      <c r="B57" s="507"/>
      <c r="C57" s="510"/>
      <c r="D57" s="510"/>
      <c r="E57" s="510"/>
      <c r="F57" s="516"/>
      <c r="G57" s="244"/>
      <c r="H57" s="510"/>
      <c r="I57" s="510"/>
      <c r="J57" s="510"/>
      <c r="K57" s="516"/>
    </row>
    <row r="58" spans="1:11">
      <c r="A58" s="511"/>
      <c r="B58" s="514" t="s">
        <v>256</v>
      </c>
      <c r="C58" s="512">
        <v>459.03099999999972</v>
      </c>
      <c r="D58" s="512">
        <v>622.23500000000013</v>
      </c>
      <c r="E58" s="512">
        <v>-163.20400000000049</v>
      </c>
      <c r="F58" s="513">
        <v>-0.26228675661124889</v>
      </c>
      <c r="G58" s="242"/>
      <c r="H58" s="512">
        <v>122.05800000000028</v>
      </c>
      <c r="I58" s="512">
        <v>231.83699999999979</v>
      </c>
      <c r="J58" s="512">
        <v>-109.77899999999951</v>
      </c>
      <c r="K58" s="513">
        <v>-0.47351803206563065</v>
      </c>
    </row>
    <row r="59" spans="1:11">
      <c r="A59" s="89"/>
      <c r="B59" s="443" t="s">
        <v>493</v>
      </c>
      <c r="C59" s="444">
        <v>197.66900000000001</v>
      </c>
      <c r="D59" s="445">
        <v>181.21600000000001</v>
      </c>
      <c r="E59" s="445">
        <v>16.453000000000003</v>
      </c>
      <c r="F59" s="333">
        <v>9.0792203778915781E-2</v>
      </c>
      <c r="G59" s="242"/>
      <c r="H59" s="444">
        <v>124.37100000000001</v>
      </c>
      <c r="I59" s="445">
        <v>98.887000000000015</v>
      </c>
      <c r="J59" s="445">
        <v>25.483999999999995</v>
      </c>
      <c r="K59" s="333">
        <v>-0.25770829330447875</v>
      </c>
    </row>
    <row r="60" spans="1:11">
      <c r="A60" s="89"/>
      <c r="B60" s="436" t="s">
        <v>494</v>
      </c>
      <c r="C60" s="460">
        <v>656.6999999999997</v>
      </c>
      <c r="D60" s="446">
        <v>803.45100000000014</v>
      </c>
      <c r="E60" s="446">
        <v>-163.20400000000049</v>
      </c>
      <c r="F60" s="416">
        <v>-0.20312875334027894</v>
      </c>
      <c r="G60" s="245"/>
      <c r="H60" s="460">
        <v>246.42900000000029</v>
      </c>
      <c r="I60" s="446">
        <v>330.72399999999982</v>
      </c>
      <c r="J60" s="446">
        <v>-84.294999999999533</v>
      </c>
      <c r="K60" s="416">
        <v>-0.2548802022230004</v>
      </c>
    </row>
    <row r="61" spans="1:11" s="114" customFormat="1">
      <c r="A61" s="88"/>
      <c r="B61" s="507"/>
      <c r="C61" s="510"/>
      <c r="D61" s="510"/>
      <c r="E61" s="510"/>
      <c r="F61" s="516"/>
      <c r="G61" s="244"/>
      <c r="H61" s="510"/>
      <c r="I61" s="510"/>
      <c r="J61" s="510"/>
      <c r="K61" s="516"/>
    </row>
    <row r="62" spans="1:11">
      <c r="A62" s="89"/>
      <c r="B62" s="436" t="s">
        <v>56</v>
      </c>
      <c r="C62" s="460">
        <v>476.137</v>
      </c>
      <c r="D62" s="446">
        <v>576.66399999999999</v>
      </c>
      <c r="E62" s="446">
        <v>-100.52699999999999</v>
      </c>
      <c r="F62" s="416">
        <v>-0.17432508358420154</v>
      </c>
      <c r="G62" s="245"/>
      <c r="H62" s="460">
        <v>168.82600000000002</v>
      </c>
      <c r="I62" s="446">
        <v>210.79499999999996</v>
      </c>
      <c r="J62" s="446">
        <v>-41.968999999999937</v>
      </c>
      <c r="K62" s="416">
        <v>-0.19909865034749374</v>
      </c>
    </row>
    <row r="63" spans="1:11">
      <c r="A63" s="89"/>
      <c r="B63" s="443" t="s">
        <v>57</v>
      </c>
      <c r="C63" s="444">
        <v>180.56299999999999</v>
      </c>
      <c r="D63" s="445">
        <v>226.78700000000001</v>
      </c>
      <c r="E63" s="445">
        <v>-46.224000000000018</v>
      </c>
      <c r="F63" s="333">
        <v>-0.20382120668292281</v>
      </c>
      <c r="G63" s="242"/>
      <c r="H63" s="444">
        <v>77.602999999999994</v>
      </c>
      <c r="I63" s="445">
        <v>119.929</v>
      </c>
      <c r="J63" s="445">
        <v>-42.326000000000008</v>
      </c>
      <c r="K63" s="333">
        <v>-0.35292548090953818</v>
      </c>
    </row>
    <row r="64" spans="1:11">
      <c r="A64" s="89"/>
      <c r="B64" s="98"/>
      <c r="C64" s="98"/>
      <c r="D64" s="98"/>
      <c r="E64" s="98"/>
      <c r="F64" s="98"/>
      <c r="G64" s="98"/>
    </row>
  </sheetData>
  <mergeCells count="6">
    <mergeCell ref="B2:F2"/>
    <mergeCell ref="C3:F3"/>
    <mergeCell ref="C5:E5"/>
    <mergeCell ref="B3:B4"/>
    <mergeCell ref="H3:K3"/>
    <mergeCell ref="H5:J5"/>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32"/>
  <sheetViews>
    <sheetView showGridLines="0" workbookViewId="0"/>
  </sheetViews>
  <sheetFormatPr baseColWidth="10" defaultColWidth="11.42578125" defaultRowHeight="12.75"/>
  <cols>
    <col min="1" max="1" width="5.42578125" style="33" customWidth="1"/>
    <col min="2" max="2" width="54.85546875" style="84" customWidth="1"/>
    <col min="3" max="3" width="15.7109375" style="84" customWidth="1"/>
    <col min="4" max="4" width="15.5703125" style="84" customWidth="1"/>
    <col min="5" max="5" width="10.28515625" style="84" bestFit="1" customWidth="1"/>
    <col min="6" max="6" width="11.42578125" style="84"/>
    <col min="7" max="16384" width="11.42578125" style="33"/>
  </cols>
  <sheetData>
    <row r="1" spans="2:6">
      <c r="B1" s="518"/>
      <c r="C1" s="880"/>
      <c r="D1" s="880"/>
      <c r="E1" s="880"/>
      <c r="F1" s="880"/>
    </row>
    <row r="2" spans="2:6">
      <c r="B2" s="878" t="s">
        <v>130</v>
      </c>
      <c r="C2" s="520" t="s">
        <v>466</v>
      </c>
      <c r="D2" s="520" t="s">
        <v>405</v>
      </c>
      <c r="E2" s="520" t="s">
        <v>67</v>
      </c>
      <c r="F2" s="519" t="s">
        <v>18</v>
      </c>
    </row>
    <row r="3" spans="2:6">
      <c r="B3" s="879"/>
      <c r="C3" s="881" t="s">
        <v>375</v>
      </c>
      <c r="D3" s="881"/>
      <c r="E3" s="881"/>
      <c r="F3" s="520"/>
    </row>
    <row r="4" spans="2:6">
      <c r="C4" s="109"/>
      <c r="D4" s="109"/>
      <c r="E4" s="109"/>
    </row>
    <row r="5" spans="2:6">
      <c r="B5" s="85" t="s">
        <v>50</v>
      </c>
      <c r="C5" s="517">
        <v>10942.002</v>
      </c>
      <c r="D5" s="110">
        <v>7763.83</v>
      </c>
      <c r="E5" s="110">
        <v>3178.1720000000005</v>
      </c>
      <c r="F5" s="82">
        <v>0.40935620692364472</v>
      </c>
    </row>
    <row r="6" spans="2:6">
      <c r="B6" s="85" t="s">
        <v>125</v>
      </c>
      <c r="C6" s="517">
        <v>26912.513999999999</v>
      </c>
      <c r="D6" s="110">
        <v>27009.816999999999</v>
      </c>
      <c r="E6" s="110">
        <v>-97.302999999999884</v>
      </c>
      <c r="F6" s="82">
        <v>-3.6025049706926993E-3</v>
      </c>
    </row>
    <row r="7" spans="2:6">
      <c r="B7" s="521"/>
      <c r="C7" s="522"/>
      <c r="D7" s="522"/>
      <c r="E7" s="522"/>
      <c r="F7" s="522"/>
    </row>
    <row r="8" spans="2:6">
      <c r="B8" s="437" t="s">
        <v>51</v>
      </c>
      <c r="C8" s="523">
        <v>37854.516000000003</v>
      </c>
      <c r="D8" s="523">
        <v>34773.646999999997</v>
      </c>
      <c r="E8" s="523">
        <v>3080.8690000000006</v>
      </c>
      <c r="F8" s="524">
        <v>8.8597810865222337E-2</v>
      </c>
    </row>
    <row r="9" spans="2:6">
      <c r="C9" s="882"/>
      <c r="D9" s="883"/>
      <c r="E9" s="883"/>
      <c r="F9" s="884"/>
    </row>
    <row r="10" spans="2:6">
      <c r="B10" s="173"/>
      <c r="C10" s="880"/>
      <c r="D10" s="880"/>
      <c r="E10" s="880"/>
      <c r="F10" s="880"/>
    </row>
    <row r="11" spans="2:6">
      <c r="B11" s="878" t="s">
        <v>131</v>
      </c>
      <c r="C11" s="520" t="s">
        <v>466</v>
      </c>
      <c r="D11" s="520" t="s">
        <v>405</v>
      </c>
      <c r="E11" s="520" t="s">
        <v>67</v>
      </c>
      <c r="F11" s="519" t="s">
        <v>477</v>
      </c>
    </row>
    <row r="12" spans="2:6">
      <c r="B12" s="879"/>
      <c r="C12" s="881" t="s">
        <v>375</v>
      </c>
      <c r="D12" s="881"/>
      <c r="E12" s="881"/>
      <c r="F12" s="520"/>
    </row>
    <row r="13" spans="2:6">
      <c r="C13" s="109"/>
      <c r="D13" s="109"/>
      <c r="E13" s="109"/>
    </row>
    <row r="14" spans="2:6">
      <c r="B14" s="85" t="s">
        <v>52</v>
      </c>
      <c r="C14" s="525">
        <v>9453.0709999999999</v>
      </c>
      <c r="D14" s="121">
        <v>7926.9719999999998</v>
      </c>
      <c r="E14" s="121">
        <v>1526.0990000000002</v>
      </c>
      <c r="F14" s="87">
        <v>0.1925197919205468</v>
      </c>
    </row>
    <row r="15" spans="2:6">
      <c r="B15" s="85" t="s">
        <v>53</v>
      </c>
      <c r="C15" s="525">
        <v>11268.005999999999</v>
      </c>
      <c r="D15" s="121">
        <v>11399.557000000001</v>
      </c>
      <c r="E15" s="121">
        <v>-131.5510000000013</v>
      </c>
      <c r="F15" s="87">
        <v>-1.1540009844242305E-2</v>
      </c>
    </row>
    <row r="16" spans="2:6">
      <c r="B16" s="85"/>
      <c r="C16" s="121"/>
      <c r="D16" s="121"/>
      <c r="E16" s="121"/>
      <c r="F16" s="87"/>
    </row>
    <row r="17" spans="2:8">
      <c r="B17" s="85" t="s">
        <v>126</v>
      </c>
      <c r="C17" s="525">
        <v>17134</v>
      </c>
      <c r="D17" s="121">
        <v>15447</v>
      </c>
      <c r="E17" s="121">
        <v>1687</v>
      </c>
      <c r="F17" s="87">
        <v>0.10921214475302654</v>
      </c>
    </row>
    <row r="18" spans="2:8">
      <c r="B18" s="83" t="s">
        <v>127</v>
      </c>
      <c r="C18" s="517">
        <v>14664.601000000001</v>
      </c>
      <c r="D18" s="110">
        <v>12957.15</v>
      </c>
      <c r="E18" s="110">
        <v>1708.4510000000009</v>
      </c>
      <c r="F18" s="82">
        <v>0.13177674102715486</v>
      </c>
    </row>
    <row r="19" spans="2:8">
      <c r="B19" s="83" t="s">
        <v>128</v>
      </c>
      <c r="C19" s="517">
        <v>2468.8380000000002</v>
      </c>
      <c r="D19" s="110">
        <v>2489.9679999999998</v>
      </c>
      <c r="E19" s="110">
        <v>-21.129999999999654</v>
      </c>
      <c r="F19" s="82">
        <v>-8.4860528328073448E-3</v>
      </c>
    </row>
    <row r="20" spans="2:8">
      <c r="C20" s="110"/>
      <c r="D20" s="110"/>
      <c r="E20" s="110"/>
      <c r="F20" s="111"/>
    </row>
    <row r="21" spans="2:8">
      <c r="B21" s="437" t="s">
        <v>129</v>
      </c>
      <c r="C21" s="523">
        <v>37855.076999999997</v>
      </c>
      <c r="D21" s="523">
        <v>34773.529000000002</v>
      </c>
      <c r="E21" s="523">
        <v>3080.5479999999989</v>
      </c>
      <c r="F21" s="524">
        <v>8.8617637858958709E-2</v>
      </c>
    </row>
    <row r="23" spans="2:8">
      <c r="B23" s="173"/>
      <c r="C23" s="880"/>
      <c r="D23" s="880"/>
      <c r="E23" s="880"/>
      <c r="F23" s="880"/>
    </row>
    <row r="24" spans="2:8">
      <c r="B24" s="878" t="s">
        <v>376</v>
      </c>
      <c r="C24" s="520" t="s">
        <v>466</v>
      </c>
      <c r="D24" s="520" t="s">
        <v>467</v>
      </c>
      <c r="E24" s="520" t="s">
        <v>67</v>
      </c>
      <c r="F24" s="519" t="s">
        <v>477</v>
      </c>
    </row>
    <row r="25" spans="2:8">
      <c r="B25" s="879"/>
      <c r="C25" s="881" t="s">
        <v>375</v>
      </c>
      <c r="D25" s="881"/>
      <c r="E25" s="881"/>
      <c r="F25" s="520"/>
    </row>
    <row r="26" spans="2:8">
      <c r="C26" s="109"/>
      <c r="D26" s="109"/>
      <c r="E26" s="109"/>
      <c r="F26" s="112"/>
    </row>
    <row r="27" spans="2:8">
      <c r="B27" s="85" t="s">
        <v>66</v>
      </c>
      <c r="C27" s="396">
        <v>1160.423</v>
      </c>
      <c r="D27" s="81">
        <v>1609.9</v>
      </c>
      <c r="E27" s="81">
        <v>-450.47700000000009</v>
      </c>
      <c r="F27" s="221">
        <v>-0.27919560221131756</v>
      </c>
    </row>
    <row r="28" spans="2:8">
      <c r="B28" s="85" t="s">
        <v>65</v>
      </c>
      <c r="C28" s="396">
        <v>28.526</v>
      </c>
      <c r="D28" s="81">
        <v>-1440.6759999999999</v>
      </c>
      <c r="E28" s="81">
        <v>1470.202</v>
      </c>
      <c r="F28" s="221">
        <v>-1.0198004270217593</v>
      </c>
    </row>
    <row r="29" spans="2:8">
      <c r="B29" s="85" t="s">
        <v>64</v>
      </c>
      <c r="C29" s="396">
        <v>-224.31100000000001</v>
      </c>
      <c r="D29" s="81">
        <v>417.459</v>
      </c>
      <c r="E29" s="81">
        <v>-641.77</v>
      </c>
      <c r="F29" s="221">
        <v>1.5373246234959601</v>
      </c>
    </row>
    <row r="30" spans="2:8">
      <c r="C30" s="110"/>
      <c r="D30" s="110"/>
      <c r="E30" s="110"/>
      <c r="F30" s="110"/>
    </row>
    <row r="31" spans="2:8">
      <c r="B31" s="437" t="s">
        <v>132</v>
      </c>
      <c r="C31" s="523">
        <v>965</v>
      </c>
      <c r="D31" s="523">
        <v>586</v>
      </c>
      <c r="E31" s="523">
        <v>379</v>
      </c>
      <c r="F31" s="541">
        <v>-0.64675767918088733</v>
      </c>
    </row>
    <row r="32" spans="2:8">
      <c r="G32" s="84"/>
      <c r="H32" s="84"/>
    </row>
  </sheetData>
  <mergeCells count="10">
    <mergeCell ref="B24:B25"/>
    <mergeCell ref="C23:F23"/>
    <mergeCell ref="C25:E25"/>
    <mergeCell ref="C1:F1"/>
    <mergeCell ref="C10:F10"/>
    <mergeCell ref="C3:E3"/>
    <mergeCell ref="C12:E12"/>
    <mergeCell ref="B2:B3"/>
    <mergeCell ref="B11:B12"/>
    <mergeCell ref="C9:F9"/>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J23"/>
  <sheetViews>
    <sheetView showGridLines="0" zoomScaleNormal="100" workbookViewId="0"/>
  </sheetViews>
  <sheetFormatPr baseColWidth="10" defaultColWidth="7.28515625" defaultRowHeight="12.75"/>
  <cols>
    <col min="1" max="1" width="3.140625" style="89" customWidth="1"/>
    <col min="2" max="2" width="12.85546875" style="89" customWidth="1"/>
    <col min="3" max="3" width="33.140625" style="89" customWidth="1"/>
    <col min="4" max="4" width="8.7109375" style="89" customWidth="1"/>
    <col min="5" max="5" width="15.5703125" style="180" bestFit="1" customWidth="1"/>
    <col min="6" max="6" width="14.85546875" style="180" bestFit="1" customWidth="1"/>
    <col min="7" max="7" width="12.28515625" style="180" customWidth="1"/>
    <col min="8" max="8" width="13.85546875" style="89" customWidth="1"/>
    <col min="9" max="9" width="10" style="89" bestFit="1" customWidth="1"/>
    <col min="10" max="10" width="4.7109375" style="89" customWidth="1"/>
    <col min="11" max="11" width="7.28515625" style="89" customWidth="1"/>
    <col min="12" max="16384" width="7.28515625" style="89"/>
  </cols>
  <sheetData>
    <row r="2" spans="2:9">
      <c r="B2" s="536"/>
      <c r="C2" s="536"/>
      <c r="D2" s="536"/>
      <c r="E2" s="537"/>
      <c r="F2" s="537"/>
      <c r="G2" s="537"/>
      <c r="H2" s="536"/>
    </row>
    <row r="3" spans="2:9" ht="15.75" customHeight="1">
      <c r="B3" s="835" t="s">
        <v>276</v>
      </c>
      <c r="C3" s="835"/>
      <c r="D3" s="357" t="s">
        <v>62</v>
      </c>
      <c r="E3" s="357" t="s">
        <v>466</v>
      </c>
      <c r="F3" s="357" t="s">
        <v>405</v>
      </c>
      <c r="G3" s="357" t="s">
        <v>467</v>
      </c>
      <c r="H3" s="357" t="s">
        <v>67</v>
      </c>
      <c r="I3" s="357" t="s">
        <v>477</v>
      </c>
    </row>
    <row r="4" spans="2:9" ht="6" customHeight="1">
      <c r="E4" s="89"/>
      <c r="F4" s="89"/>
      <c r="G4" s="89"/>
    </row>
    <row r="5" spans="2:9" ht="18" customHeight="1">
      <c r="B5" s="173" t="s">
        <v>58</v>
      </c>
      <c r="C5" s="177" t="s">
        <v>277</v>
      </c>
      <c r="D5" s="183" t="s">
        <v>69</v>
      </c>
      <c r="E5" s="184">
        <v>1.1575076501594033</v>
      </c>
      <c r="F5" s="184">
        <v>0.97941937980858262</v>
      </c>
      <c r="G5" s="765" t="s">
        <v>285</v>
      </c>
      <c r="H5" s="186">
        <v>0.17808827035082064</v>
      </c>
      <c r="I5" s="273">
        <v>0.1818304538609663</v>
      </c>
    </row>
    <row r="6" spans="2:9" ht="18" customHeight="1">
      <c r="B6" s="177"/>
      <c r="C6" s="177" t="s">
        <v>457</v>
      </c>
      <c r="D6" s="183" t="s">
        <v>69</v>
      </c>
      <c r="E6" s="184">
        <v>1.0999512222007006</v>
      </c>
      <c r="F6" s="184">
        <v>0.91035807872161023</v>
      </c>
      <c r="G6" s="765" t="s">
        <v>285</v>
      </c>
      <c r="H6" s="186">
        <v>0.1895931434790904</v>
      </c>
      <c r="I6" s="273">
        <v>0.20826216398862596</v>
      </c>
    </row>
    <row r="7" spans="2:9" ht="18" customHeight="1">
      <c r="B7" s="526"/>
      <c r="C7" s="526" t="s">
        <v>278</v>
      </c>
      <c r="D7" s="527" t="s">
        <v>134</v>
      </c>
      <c r="E7" s="532">
        <v>1488.931</v>
      </c>
      <c r="F7" s="532">
        <v>-163.142</v>
      </c>
      <c r="G7" s="766" t="s">
        <v>285</v>
      </c>
      <c r="H7" s="532">
        <v>1652.0730000000001</v>
      </c>
      <c r="I7" s="533" t="s">
        <v>371</v>
      </c>
    </row>
    <row r="8" spans="2:9" ht="18" customHeight="1">
      <c r="B8" s="173" t="s">
        <v>59</v>
      </c>
      <c r="C8" s="177" t="s">
        <v>279</v>
      </c>
      <c r="D8" s="183" t="s">
        <v>69</v>
      </c>
      <c r="E8" s="185">
        <v>1.2093939226094657</v>
      </c>
      <c r="F8" s="185">
        <v>1.2511414103265088</v>
      </c>
      <c r="G8" s="765" t="s">
        <v>285</v>
      </c>
      <c r="H8" s="186">
        <v>-4.1747487717043175E-2</v>
      </c>
      <c r="I8" s="273">
        <v>-3.3367521346886253E-2</v>
      </c>
    </row>
    <row r="9" spans="2:9" ht="18" customHeight="1">
      <c r="B9" s="177"/>
      <c r="C9" s="177" t="s">
        <v>280</v>
      </c>
      <c r="D9" s="183" t="s">
        <v>18</v>
      </c>
      <c r="E9" s="187">
        <v>0.45620558236427577</v>
      </c>
      <c r="F9" s="187">
        <v>0.41016014826045588</v>
      </c>
      <c r="G9" s="762" t="s">
        <v>285</v>
      </c>
      <c r="H9" s="538" t="s">
        <v>516</v>
      </c>
      <c r="I9" s="767" t="s">
        <v>285</v>
      </c>
    </row>
    <row r="10" spans="2:9" ht="18" customHeight="1">
      <c r="B10" s="177"/>
      <c r="C10" s="177" t="s">
        <v>281</v>
      </c>
      <c r="D10" s="183" t="s">
        <v>18</v>
      </c>
      <c r="E10" s="187">
        <v>0.54379441763572423</v>
      </c>
      <c r="F10" s="187">
        <v>0.58983985173954412</v>
      </c>
      <c r="G10" s="762" t="s">
        <v>285</v>
      </c>
      <c r="H10" s="538" t="s">
        <v>517</v>
      </c>
      <c r="I10" s="767" t="s">
        <v>285</v>
      </c>
    </row>
    <row r="11" spans="2:9" ht="18" customHeight="1">
      <c r="B11" s="526"/>
      <c r="C11" s="526" t="s">
        <v>282</v>
      </c>
      <c r="D11" s="527" t="s">
        <v>69</v>
      </c>
      <c r="E11" s="528">
        <v>3.259613272562532</v>
      </c>
      <c r="F11" s="528"/>
      <c r="G11" s="529">
        <v>3.5211768408892028</v>
      </c>
      <c r="H11" s="530">
        <v>-0.26156356832667083</v>
      </c>
      <c r="I11" s="531">
        <v>-7.4282996891635297E-2</v>
      </c>
    </row>
    <row r="12" spans="2:9" ht="18" customHeight="1">
      <c r="B12" s="173" t="s">
        <v>60</v>
      </c>
      <c r="C12" s="177" t="s">
        <v>61</v>
      </c>
      <c r="D12" s="183" t="s">
        <v>18</v>
      </c>
      <c r="E12" s="187">
        <v>0.20164908021378453</v>
      </c>
      <c r="F12" s="762" t="s">
        <v>285</v>
      </c>
      <c r="G12" s="188">
        <v>0.1807587837053227</v>
      </c>
      <c r="H12" s="539" t="s">
        <v>518</v>
      </c>
      <c r="I12" s="767" t="s">
        <v>285</v>
      </c>
    </row>
    <row r="13" spans="2:9" ht="18" customHeight="1">
      <c r="B13" s="177"/>
      <c r="C13" s="177" t="s">
        <v>283</v>
      </c>
      <c r="D13" s="183" t="s">
        <v>18</v>
      </c>
      <c r="E13" s="289">
        <v>-1.046472397785354E-2</v>
      </c>
      <c r="F13" s="763" t="s">
        <v>285</v>
      </c>
      <c r="G13" s="188">
        <v>8.1086166471277837E-2</v>
      </c>
      <c r="H13" s="539" t="s">
        <v>519</v>
      </c>
      <c r="I13" s="767" t="s">
        <v>285</v>
      </c>
    </row>
    <row r="14" spans="2:9" ht="18" customHeight="1">
      <c r="B14" s="526"/>
      <c r="C14" s="526" t="s">
        <v>284</v>
      </c>
      <c r="D14" s="527" t="s">
        <v>18</v>
      </c>
      <c r="E14" s="534">
        <v>4.3027110571418302E-3</v>
      </c>
      <c r="F14" s="764" t="s">
        <v>285</v>
      </c>
      <c r="G14" s="535">
        <v>4.2709993885092917E-2</v>
      </c>
      <c r="H14" s="540" t="s">
        <v>520</v>
      </c>
      <c r="I14" s="768" t="s">
        <v>285</v>
      </c>
    </row>
    <row r="15" spans="2:9">
      <c r="H15" s="181"/>
    </row>
    <row r="16" spans="2:9">
      <c r="B16" s="89" t="s">
        <v>354</v>
      </c>
      <c r="H16" s="180"/>
    </row>
    <row r="17" spans="2:10">
      <c r="B17" s="89" t="s">
        <v>458</v>
      </c>
      <c r="E17" s="89"/>
      <c r="F17" s="89"/>
      <c r="G17" s="89"/>
    </row>
    <row r="18" spans="2:10">
      <c r="B18" s="89" t="s">
        <v>355</v>
      </c>
      <c r="E18" s="89"/>
      <c r="F18" s="89"/>
      <c r="G18" s="89"/>
    </row>
    <row r="19" spans="2:10">
      <c r="B19" s="89" t="s">
        <v>495</v>
      </c>
      <c r="H19" s="180"/>
    </row>
    <row r="20" spans="2:10">
      <c r="B20" s="89" t="s">
        <v>496</v>
      </c>
      <c r="H20" s="180"/>
    </row>
    <row r="21" spans="2:10">
      <c r="B21" s="89" t="s">
        <v>356</v>
      </c>
      <c r="H21" s="180"/>
    </row>
    <row r="22" spans="2:10" ht="27" customHeight="1">
      <c r="B22" s="859" t="s">
        <v>497</v>
      </c>
      <c r="C22" s="859"/>
      <c r="D22" s="859"/>
      <c r="E22" s="859"/>
      <c r="F22" s="859"/>
      <c r="G22" s="859"/>
      <c r="H22" s="859"/>
      <c r="I22" s="859"/>
      <c r="J22" s="859"/>
    </row>
    <row r="23" spans="2:10">
      <c r="B23" s="89" t="s">
        <v>498</v>
      </c>
      <c r="H23" s="180"/>
    </row>
  </sheetData>
  <mergeCells count="2">
    <mergeCell ref="B3:C3"/>
    <mergeCell ref="B22:J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K44"/>
  <sheetViews>
    <sheetView showGridLines="0" zoomScaleNormal="100" workbookViewId="0"/>
  </sheetViews>
  <sheetFormatPr baseColWidth="10" defaultColWidth="11.42578125" defaultRowHeight="12.75"/>
  <cols>
    <col min="1" max="1" width="7.28515625" style="89" customWidth="1"/>
    <col min="2" max="2" width="45" style="89" customWidth="1"/>
    <col min="3" max="3" width="16.5703125" style="89" customWidth="1"/>
    <col min="4" max="4" width="15.7109375" style="89" customWidth="1"/>
    <col min="5" max="5" width="14.85546875" style="89" customWidth="1"/>
    <col min="6" max="6" width="2.7109375" style="89" customWidth="1"/>
    <col min="7" max="7" width="16.5703125" style="89" customWidth="1"/>
    <col min="8" max="8" width="15.7109375" style="89" customWidth="1"/>
    <col min="9" max="9" width="12.42578125" style="89" customWidth="1"/>
    <col min="10" max="16384" width="11.42578125" style="89"/>
  </cols>
  <sheetData>
    <row r="2" spans="2:11" ht="13.5" thickBot="1">
      <c r="B2" s="549"/>
      <c r="C2" s="549"/>
      <c r="D2" s="549"/>
      <c r="E2" s="549"/>
      <c r="F2" s="549"/>
      <c r="G2" s="549"/>
      <c r="H2" s="549"/>
      <c r="I2" s="549"/>
    </row>
    <row r="3" spans="2:11" ht="15">
      <c r="B3" s="885" t="s">
        <v>63</v>
      </c>
      <c r="C3" s="885"/>
      <c r="D3" s="885"/>
      <c r="E3" s="885"/>
      <c r="F3" s="885"/>
      <c r="G3" s="885"/>
      <c r="H3" s="885"/>
    </row>
    <row r="4" spans="2:11" ht="17.25" customHeight="1" thickBot="1">
      <c r="B4" s="886" t="s">
        <v>375</v>
      </c>
      <c r="C4" s="886"/>
      <c r="D4" s="886"/>
      <c r="E4" s="886"/>
      <c r="F4" s="886"/>
      <c r="G4" s="886"/>
      <c r="H4" s="886"/>
      <c r="I4" s="549"/>
    </row>
    <row r="5" spans="2:11" ht="48" customHeight="1">
      <c r="B5" s="887" t="s">
        <v>48</v>
      </c>
      <c r="C5" s="889" t="s">
        <v>82</v>
      </c>
      <c r="D5" s="889"/>
      <c r="E5" s="889"/>
      <c r="F5" s="550"/>
      <c r="G5" s="889" t="s">
        <v>244</v>
      </c>
      <c r="H5" s="889"/>
      <c r="I5" s="889"/>
    </row>
    <row r="6" spans="2:11">
      <c r="B6" s="888"/>
      <c r="C6" s="338" t="s">
        <v>466</v>
      </c>
      <c r="D6" s="426" t="s">
        <v>467</v>
      </c>
      <c r="E6" s="426" t="s">
        <v>68</v>
      </c>
      <c r="F6" s="182"/>
      <c r="G6" s="357" t="s">
        <v>466</v>
      </c>
      <c r="H6" s="543" t="s">
        <v>467</v>
      </c>
      <c r="I6" s="427" t="s">
        <v>68</v>
      </c>
    </row>
    <row r="7" spans="2:11" ht="6" customHeight="1"/>
    <row r="8" spans="2:11" ht="13.5" customHeight="1">
      <c r="B8" s="90" t="s">
        <v>521</v>
      </c>
      <c r="C8" s="542">
        <v>0</v>
      </c>
      <c r="D8" s="770" t="s">
        <v>285</v>
      </c>
      <c r="E8" s="106" t="s">
        <v>371</v>
      </c>
      <c r="F8" s="106"/>
      <c r="G8" s="542">
        <v>18</v>
      </c>
      <c r="H8" s="106">
        <v>9.3710000000000004</v>
      </c>
      <c r="I8" s="236">
        <v>0.92081954967452773</v>
      </c>
      <c r="K8" s="89" t="s">
        <v>133</v>
      </c>
    </row>
    <row r="9" spans="2:11" ht="13.5" customHeight="1">
      <c r="B9" s="90" t="s">
        <v>140</v>
      </c>
      <c r="C9" s="542">
        <v>0</v>
      </c>
      <c r="D9" s="106">
        <v>19.510999999999999</v>
      </c>
      <c r="E9" s="236">
        <v>-1</v>
      </c>
      <c r="F9" s="91"/>
      <c r="G9" s="542">
        <v>4.6909999999999998</v>
      </c>
      <c r="H9" s="106">
        <v>9.5289999999999999</v>
      </c>
      <c r="I9" s="236">
        <v>-0.50771329625354178</v>
      </c>
    </row>
    <row r="10" spans="2:11" ht="13.5" customHeight="1">
      <c r="B10" s="90" t="s">
        <v>399</v>
      </c>
      <c r="C10" s="542">
        <v>171.6</v>
      </c>
      <c r="D10" s="106">
        <v>70.594999999999999</v>
      </c>
      <c r="E10" s="82">
        <v>1.4307670514908986</v>
      </c>
      <c r="F10" s="91"/>
      <c r="G10" s="542">
        <v>32</v>
      </c>
      <c r="H10" s="106">
        <v>33.875999999999998</v>
      </c>
      <c r="I10" s="236">
        <v>-5.5378439012870428E-2</v>
      </c>
    </row>
    <row r="11" spans="2:11" ht="13.5" customHeight="1">
      <c r="B11" s="90" t="s">
        <v>150</v>
      </c>
      <c r="C11" s="542">
        <v>26</v>
      </c>
      <c r="D11" s="106">
        <v>24.556999999999999</v>
      </c>
      <c r="E11" s="82">
        <v>5.8761249338274313E-2</v>
      </c>
      <c r="F11" s="91"/>
      <c r="G11" s="542">
        <v>0</v>
      </c>
      <c r="H11" s="106">
        <v>0</v>
      </c>
      <c r="I11" s="769" t="s">
        <v>285</v>
      </c>
    </row>
    <row r="12" spans="2:11" ht="13.5" customHeight="1">
      <c r="B12" s="90" t="s">
        <v>267</v>
      </c>
      <c r="C12" s="542">
        <v>4</v>
      </c>
      <c r="D12" s="106">
        <v>1.7649999999999999</v>
      </c>
      <c r="E12" s="82">
        <v>1.2662889518413598</v>
      </c>
      <c r="F12" s="91"/>
      <c r="G12" s="542">
        <v>0</v>
      </c>
      <c r="H12" s="106">
        <v>0</v>
      </c>
      <c r="I12" s="769" t="s">
        <v>285</v>
      </c>
    </row>
    <row r="13" spans="2:11" ht="13.5" customHeight="1">
      <c r="B13" s="90" t="s">
        <v>328</v>
      </c>
      <c r="C13" s="542">
        <v>0</v>
      </c>
      <c r="D13" s="106">
        <v>202.3</v>
      </c>
      <c r="E13" s="236" t="s">
        <v>371</v>
      </c>
      <c r="F13" s="106"/>
      <c r="G13" s="542">
        <v>0</v>
      </c>
      <c r="H13" s="106">
        <v>41.491</v>
      </c>
      <c r="I13" s="236">
        <v>-1</v>
      </c>
      <c r="J13" s="118"/>
    </row>
    <row r="14" spans="2:11" ht="13.5" customHeight="1">
      <c r="B14" s="90" t="s">
        <v>145</v>
      </c>
      <c r="C14" s="542">
        <v>0.65200000000000002</v>
      </c>
      <c r="D14" s="770" t="s">
        <v>285</v>
      </c>
      <c r="E14" s="236" t="s">
        <v>285</v>
      </c>
      <c r="F14" s="91"/>
      <c r="G14" s="542">
        <v>5.9489999999999998</v>
      </c>
      <c r="H14" s="106">
        <v>5.8390000000000004</v>
      </c>
      <c r="I14" s="236">
        <v>1.8838842267511424E-2</v>
      </c>
    </row>
    <row r="15" spans="2:11" ht="13.5" customHeight="1">
      <c r="B15" s="90" t="s">
        <v>168</v>
      </c>
      <c r="C15" s="542">
        <v>1.752</v>
      </c>
      <c r="D15" s="551">
        <v>0.745</v>
      </c>
      <c r="E15" s="236">
        <v>1.3516778523489932</v>
      </c>
      <c r="F15" s="106"/>
      <c r="G15" s="542">
        <v>0</v>
      </c>
      <c r="H15" s="290" t="s">
        <v>285</v>
      </c>
      <c r="I15" s="769" t="s">
        <v>285</v>
      </c>
    </row>
    <row r="16" spans="2:11" ht="13.5" customHeight="1">
      <c r="B16" s="90" t="s">
        <v>251</v>
      </c>
      <c r="C16" s="542">
        <v>0</v>
      </c>
      <c r="D16" s="290" t="s">
        <v>285</v>
      </c>
      <c r="E16" s="769" t="s">
        <v>285</v>
      </c>
      <c r="F16" s="106"/>
      <c r="G16" s="542">
        <v>0</v>
      </c>
      <c r="H16" s="106">
        <v>5.93</v>
      </c>
      <c r="I16" s="236">
        <v>-1</v>
      </c>
    </row>
    <row r="17" spans="2:9" ht="13.5" customHeight="1">
      <c r="B17" s="90" t="s">
        <v>146</v>
      </c>
      <c r="C17" s="542">
        <v>0</v>
      </c>
      <c r="D17" s="106">
        <v>2.4860000000000002</v>
      </c>
      <c r="E17" s="236">
        <v>-1</v>
      </c>
      <c r="F17" s="91"/>
      <c r="G17" s="542">
        <v>0</v>
      </c>
      <c r="H17" s="106">
        <v>2.97</v>
      </c>
      <c r="I17" s="236" t="s">
        <v>371</v>
      </c>
    </row>
    <row r="18" spans="2:9" ht="13.5" customHeight="1">
      <c r="B18" s="90" t="s">
        <v>329</v>
      </c>
      <c r="C18" s="542">
        <v>170.6</v>
      </c>
      <c r="D18" s="106">
        <v>158.922</v>
      </c>
      <c r="E18" s="82">
        <v>7.3482588943003524E-2</v>
      </c>
      <c r="F18" s="91"/>
      <c r="G18" s="542">
        <v>103</v>
      </c>
      <c r="H18" s="106">
        <v>86.643000000000001</v>
      </c>
      <c r="I18" s="236">
        <v>0.18878616853063712</v>
      </c>
    </row>
    <row r="19" spans="2:9" ht="13.5" customHeight="1">
      <c r="B19" s="90" t="s">
        <v>170</v>
      </c>
      <c r="C19" s="542">
        <v>64.998999999999995</v>
      </c>
      <c r="D19" s="106">
        <v>80.369</v>
      </c>
      <c r="E19" s="82">
        <v>-0.19124289215991241</v>
      </c>
      <c r="F19" s="91"/>
      <c r="G19" s="542">
        <v>53</v>
      </c>
      <c r="H19" s="106">
        <v>44.378999999999998</v>
      </c>
      <c r="I19" s="236">
        <v>0.19425854570855594</v>
      </c>
    </row>
    <row r="20" spans="2:9" ht="13.5" customHeight="1">
      <c r="B20" s="90" t="s">
        <v>153</v>
      </c>
      <c r="C20" s="542">
        <v>94</v>
      </c>
      <c r="D20" s="106">
        <v>81.697999999999993</v>
      </c>
      <c r="E20" s="82">
        <v>0.15057896154128625</v>
      </c>
      <c r="F20" s="91"/>
      <c r="G20" s="542">
        <v>0</v>
      </c>
      <c r="H20" s="106">
        <v>0</v>
      </c>
      <c r="I20" s="769" t="s">
        <v>285</v>
      </c>
    </row>
    <row r="21" spans="2:9" ht="13.5" customHeight="1">
      <c r="B21" s="90" t="s">
        <v>171</v>
      </c>
      <c r="C21" s="542">
        <v>121.53100000000001</v>
      </c>
      <c r="D21" s="106">
        <v>127.587</v>
      </c>
      <c r="E21" s="82">
        <v>-4.7465650889197186E-2</v>
      </c>
      <c r="F21" s="91"/>
      <c r="G21" s="542">
        <v>64.698999999999998</v>
      </c>
      <c r="H21" s="106">
        <v>51.481999999999999</v>
      </c>
      <c r="I21" s="236">
        <v>0.25673050775028172</v>
      </c>
    </row>
    <row r="22" spans="2:9" ht="13.5" customHeight="1">
      <c r="B22" s="90" t="s">
        <v>172</v>
      </c>
      <c r="C22" s="542">
        <v>181</v>
      </c>
      <c r="D22" s="106">
        <v>141.827</v>
      </c>
      <c r="E22" s="82">
        <v>0.27620269765277428</v>
      </c>
      <c r="F22" s="91"/>
      <c r="G22" s="542">
        <v>49.283999999999999</v>
      </c>
      <c r="H22" s="106">
        <v>37.945999999999998</v>
      </c>
      <c r="I22" s="236">
        <v>0.29879302166236243</v>
      </c>
    </row>
    <row r="23" spans="2:9" ht="13.5" customHeight="1">
      <c r="B23" s="90" t="s">
        <v>398</v>
      </c>
      <c r="C23" s="542">
        <v>155</v>
      </c>
      <c r="D23" s="106">
        <v>163.79599999999999</v>
      </c>
      <c r="E23" s="82">
        <v>-5.370094507802381E-2</v>
      </c>
      <c r="F23" s="91"/>
      <c r="G23" s="542">
        <v>56.951999999999998</v>
      </c>
      <c r="H23" s="106">
        <v>63.637</v>
      </c>
      <c r="I23" s="236">
        <v>-0.10504894951050492</v>
      </c>
    </row>
    <row r="24" spans="2:9" ht="13.5" customHeight="1">
      <c r="B24" s="90" t="s">
        <v>173</v>
      </c>
      <c r="C24" s="542">
        <v>1.665</v>
      </c>
      <c r="D24" s="106">
        <v>0.88500000000000001</v>
      </c>
      <c r="E24" s="82">
        <v>0.88135593220338992</v>
      </c>
      <c r="F24" s="91"/>
      <c r="G24" s="542">
        <v>3</v>
      </c>
      <c r="H24" s="106">
        <v>16.548999999999999</v>
      </c>
      <c r="I24" s="236">
        <v>-0.81872016436038431</v>
      </c>
    </row>
    <row r="25" spans="2:9" ht="13.5" customHeight="1">
      <c r="B25" s="90" t="s">
        <v>152</v>
      </c>
      <c r="C25" s="542">
        <v>4</v>
      </c>
      <c r="D25" s="106">
        <v>5.9109999999999996</v>
      </c>
      <c r="E25" s="82">
        <v>-0.32329555066824556</v>
      </c>
      <c r="F25" s="91"/>
      <c r="G25" s="542">
        <v>0</v>
      </c>
      <c r="H25" s="106">
        <v>0</v>
      </c>
      <c r="I25" s="769" t="s">
        <v>285</v>
      </c>
    </row>
    <row r="26" spans="2:9" ht="13.5" customHeight="1">
      <c r="B26" s="90" t="s">
        <v>303</v>
      </c>
      <c r="C26" s="542">
        <v>5.6</v>
      </c>
      <c r="D26" s="106">
        <v>2.286</v>
      </c>
      <c r="E26" s="82">
        <v>1.4496937882764653</v>
      </c>
      <c r="F26" s="91"/>
      <c r="G26" s="542">
        <v>0.90300000000000002</v>
      </c>
      <c r="H26" s="106">
        <v>0</v>
      </c>
      <c r="I26" s="236" t="s">
        <v>371</v>
      </c>
    </row>
    <row r="27" spans="2:9" ht="13.5" customHeight="1">
      <c r="B27" s="90" t="s">
        <v>330</v>
      </c>
      <c r="C27" s="542">
        <v>463.8</v>
      </c>
      <c r="D27" s="106">
        <v>290.19499999999999</v>
      </c>
      <c r="E27" s="82">
        <v>0.59823566911904069</v>
      </c>
      <c r="F27" s="91"/>
      <c r="G27" s="542">
        <v>70.900000000000006</v>
      </c>
      <c r="H27" s="106">
        <v>53.08</v>
      </c>
      <c r="I27" s="236">
        <v>0.33571966842501899</v>
      </c>
    </row>
    <row r="28" spans="2:9" ht="13.5" customHeight="1">
      <c r="B28" s="90" t="s">
        <v>331</v>
      </c>
      <c r="C28" s="542">
        <v>0</v>
      </c>
      <c r="D28" s="106">
        <v>43.323999999999998</v>
      </c>
      <c r="E28" s="82">
        <v>-1</v>
      </c>
      <c r="F28" s="91"/>
      <c r="G28" s="542">
        <v>0</v>
      </c>
      <c r="H28" s="106">
        <v>0.57399999999999995</v>
      </c>
      <c r="I28" s="236">
        <v>-1</v>
      </c>
    </row>
    <row r="29" spans="2:9" ht="13.5" customHeight="1">
      <c r="B29" s="90" t="s">
        <v>332</v>
      </c>
      <c r="C29" s="542">
        <v>65</v>
      </c>
      <c r="D29" s="106">
        <v>12.984</v>
      </c>
      <c r="E29" s="106" t="s">
        <v>371</v>
      </c>
      <c r="F29" s="91"/>
      <c r="G29" s="542">
        <v>0</v>
      </c>
      <c r="H29" s="106">
        <v>0</v>
      </c>
      <c r="I29" s="769" t="s">
        <v>285</v>
      </c>
    </row>
    <row r="30" spans="2:9" ht="13.5" customHeight="1">
      <c r="B30" s="90" t="s">
        <v>333</v>
      </c>
      <c r="C30" s="542">
        <v>12.196999999999999</v>
      </c>
      <c r="D30" s="106">
        <v>6.66</v>
      </c>
      <c r="E30" s="82">
        <v>0.83138138138138129</v>
      </c>
      <c r="F30" s="91"/>
      <c r="G30" s="542">
        <v>22.9</v>
      </c>
      <c r="H30" s="106">
        <v>18.817</v>
      </c>
      <c r="I30" s="236">
        <v>0.21698464154753672</v>
      </c>
    </row>
    <row r="31" spans="2:9" ht="13.5" customHeight="1">
      <c r="B31" s="90" t="s">
        <v>351</v>
      </c>
      <c r="C31" s="542">
        <v>0</v>
      </c>
      <c r="D31" s="106">
        <v>2.0049999999998445</v>
      </c>
      <c r="E31" s="236" t="s">
        <v>371</v>
      </c>
      <c r="F31" s="91"/>
      <c r="G31" s="542">
        <v>0</v>
      </c>
      <c r="H31" s="106">
        <v>2.9979999999999194</v>
      </c>
      <c r="I31" s="236" t="s">
        <v>371</v>
      </c>
    </row>
    <row r="32" spans="2:9" ht="13.5" customHeight="1">
      <c r="B32" s="544"/>
      <c r="C32" s="544"/>
      <c r="D32" s="544"/>
      <c r="E32" s="544"/>
      <c r="F32" s="182"/>
      <c r="G32" s="544"/>
      <c r="H32" s="544"/>
      <c r="I32" s="544"/>
    </row>
    <row r="33" spans="2:9">
      <c r="B33" s="545" t="s">
        <v>17</v>
      </c>
      <c r="C33" s="546">
        <v>1543.396</v>
      </c>
      <c r="D33" s="546">
        <v>1441</v>
      </c>
      <c r="E33" s="524">
        <v>7.1058986814712011E-2</v>
      </c>
      <c r="F33" s="182"/>
      <c r="G33" s="547">
        <v>485.44299999999998</v>
      </c>
      <c r="H33" s="546">
        <v>484.78199999999993</v>
      </c>
      <c r="I33" s="548">
        <v>1.363499469865026E-3</v>
      </c>
    </row>
    <row r="34" spans="2:9" ht="13.5" customHeight="1">
      <c r="B34" s="90"/>
      <c r="C34" s="91"/>
      <c r="D34" s="91"/>
      <c r="E34" s="91"/>
      <c r="F34" s="91"/>
      <c r="G34" s="91"/>
      <c r="H34" s="91"/>
    </row>
    <row r="35" spans="2:9" ht="13.5" customHeight="1">
      <c r="B35" s="90" t="s">
        <v>377</v>
      </c>
      <c r="C35" s="91"/>
      <c r="D35" s="91"/>
      <c r="E35" s="91"/>
      <c r="F35" s="91"/>
      <c r="G35" s="91"/>
      <c r="H35" s="91"/>
    </row>
    <row r="36" spans="2:9" ht="13.5" customHeight="1">
      <c r="B36" s="92"/>
      <c r="C36" s="93"/>
      <c r="D36" s="93"/>
      <c r="E36" s="93"/>
      <c r="F36" s="93"/>
      <c r="G36" s="93"/>
      <c r="H36" s="93"/>
    </row>
    <row r="37" spans="2:9" ht="10.5" customHeight="1">
      <c r="B37" s="94"/>
      <c r="C37" s="95"/>
      <c r="D37" s="95"/>
      <c r="E37" s="95"/>
      <c r="F37" s="95"/>
      <c r="G37" s="95"/>
      <c r="H37" s="95"/>
    </row>
    <row r="38" spans="2:9">
      <c r="B38" s="96"/>
      <c r="C38" s="95"/>
      <c r="H38" s="95"/>
    </row>
    <row r="39" spans="2:9">
      <c r="C39" s="95"/>
      <c r="D39" s="95"/>
      <c r="E39" s="95"/>
      <c r="F39" s="95"/>
      <c r="G39" s="95"/>
      <c r="H39" s="95"/>
    </row>
    <row r="40" spans="2:9">
      <c r="C40" s="95"/>
    </row>
    <row r="42" spans="2:9">
      <c r="C42" s="95"/>
      <c r="G42" s="95"/>
    </row>
    <row r="44" spans="2:9">
      <c r="C44" s="97"/>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5BB3-99BC-4CFE-84CE-7514427BA46D}">
  <dimension ref="A3:E6"/>
  <sheetViews>
    <sheetView workbookViewId="0"/>
  </sheetViews>
  <sheetFormatPr baseColWidth="10" defaultRowHeight="12.75"/>
  <cols>
    <col min="1" max="1" width="11.42578125" style="263"/>
    <col min="2" max="2" width="21.140625" style="263" customWidth="1"/>
    <col min="3" max="3" width="11.42578125" style="263"/>
    <col min="4" max="4" width="16" style="263" customWidth="1"/>
    <col min="5" max="16384" width="11.42578125" style="263"/>
  </cols>
  <sheetData>
    <row r="3" spans="1:5">
      <c r="B3" s="553"/>
      <c r="C3" s="553"/>
      <c r="D3" s="553"/>
    </row>
    <row r="4" spans="1:5" ht="25.5">
      <c r="A4" s="552"/>
      <c r="B4" s="557"/>
      <c r="C4" s="558" t="s">
        <v>499</v>
      </c>
      <c r="D4" s="559" t="s">
        <v>446</v>
      </c>
      <c r="E4" s="277"/>
    </row>
    <row r="5" spans="1:5">
      <c r="A5" s="552"/>
      <c r="B5" s="554" t="s">
        <v>390</v>
      </c>
      <c r="C5" s="555">
        <v>0.21</v>
      </c>
      <c r="D5" s="556">
        <v>0.24</v>
      </c>
    </row>
    <row r="6" spans="1:5">
      <c r="C6" s="278"/>
      <c r="D6" s="278"/>
    </row>
  </sheetData>
  <pageMargins left="0.7" right="0.7" top="0.75" bottom="0.75" header="0.3" footer="0.3"/>
  <pageSetup paperSize="9" orientation="portrait"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5"/>
  <sheetViews>
    <sheetView zoomScale="91" zoomScaleNormal="91" workbookViewId="0"/>
  </sheetViews>
  <sheetFormatPr baseColWidth="10" defaultColWidth="11.42578125" defaultRowHeight="12.75"/>
  <cols>
    <col min="1" max="1" width="11.42578125" style="88"/>
    <col min="2" max="2" width="45.7109375" style="88" customWidth="1"/>
    <col min="3" max="3" width="13.85546875" style="88" customWidth="1"/>
    <col min="4" max="4" width="15.140625" style="88" customWidth="1"/>
    <col min="5" max="5" width="14.5703125" style="88" customWidth="1"/>
    <col min="6" max="6" width="13.28515625" style="88" customWidth="1"/>
    <col min="7" max="7" width="14.42578125" style="88" customWidth="1"/>
    <col min="8" max="8" width="12.7109375" style="88" customWidth="1"/>
    <col min="9" max="9" width="14" style="88" customWidth="1"/>
    <col min="10" max="16384" width="11.42578125" style="88"/>
  </cols>
  <sheetData>
    <row r="1" spans="1:9">
      <c r="A1" s="240"/>
    </row>
    <row r="2" spans="1:9">
      <c r="B2" s="560"/>
      <c r="C2" s="560"/>
      <c r="D2" s="560"/>
      <c r="E2" s="560"/>
      <c r="F2" s="560"/>
      <c r="G2" s="560"/>
      <c r="H2" s="560"/>
      <c r="I2" s="560"/>
    </row>
    <row r="3" spans="1:9" ht="15">
      <c r="A3" s="564"/>
      <c r="B3" s="890" t="s">
        <v>286</v>
      </c>
      <c r="C3" s="891"/>
      <c r="D3" s="891"/>
      <c r="E3" s="891"/>
      <c r="F3" s="891"/>
      <c r="G3" s="891"/>
      <c r="H3" s="891"/>
      <c r="I3" s="892"/>
    </row>
    <row r="4" spans="1:9" s="234" customFormat="1" ht="15">
      <c r="A4" s="565"/>
      <c r="B4" s="734" t="s">
        <v>304</v>
      </c>
      <c r="C4" s="735">
        <v>2023</v>
      </c>
      <c r="D4" s="735">
        <v>2024</v>
      </c>
      <c r="E4" s="735">
        <v>2025</v>
      </c>
      <c r="F4" s="735">
        <v>2026</v>
      </c>
      <c r="G4" s="735">
        <v>2027</v>
      </c>
      <c r="H4" s="735" t="s">
        <v>287</v>
      </c>
      <c r="I4" s="736" t="s">
        <v>17</v>
      </c>
    </row>
    <row r="5" spans="1:9" ht="15">
      <c r="A5" s="564"/>
      <c r="B5" s="573" t="s">
        <v>20</v>
      </c>
      <c r="C5" s="574">
        <v>0</v>
      </c>
      <c r="D5" s="574">
        <v>103</v>
      </c>
      <c r="E5" s="574">
        <v>0</v>
      </c>
      <c r="F5" s="574">
        <v>600.85799999999995</v>
      </c>
      <c r="G5" s="574">
        <v>0</v>
      </c>
      <c r="H5" s="574">
        <v>0</v>
      </c>
      <c r="I5" s="585">
        <v>703.85799999999995</v>
      </c>
    </row>
    <row r="6" spans="1:9" ht="14.25">
      <c r="A6" s="564"/>
      <c r="B6" s="568" t="s">
        <v>288</v>
      </c>
      <c r="C6" s="569">
        <v>0</v>
      </c>
      <c r="D6" s="569">
        <v>103</v>
      </c>
      <c r="E6" s="569">
        <v>0</v>
      </c>
      <c r="F6" s="569">
        <v>600.85799999999995</v>
      </c>
      <c r="G6" s="569">
        <v>0</v>
      </c>
      <c r="H6" s="569">
        <v>0</v>
      </c>
      <c r="I6" s="570">
        <v>703.85799999999995</v>
      </c>
    </row>
    <row r="7" spans="1:9" ht="15">
      <c r="A7" s="564"/>
      <c r="B7" s="577" t="s">
        <v>10</v>
      </c>
      <c r="C7" s="579">
        <v>1.5550541293339079E-3</v>
      </c>
      <c r="D7" s="576">
        <v>4.8717399785742029E-2</v>
      </c>
      <c r="E7" s="576">
        <v>0</v>
      </c>
      <c r="F7" s="576">
        <v>0</v>
      </c>
      <c r="G7" s="576">
        <v>0</v>
      </c>
      <c r="H7" s="576">
        <v>0</v>
      </c>
      <c r="I7" s="581">
        <v>0.05</v>
      </c>
    </row>
    <row r="8" spans="1:9" ht="14.25">
      <c r="A8" s="564"/>
      <c r="B8" s="308" t="s">
        <v>16</v>
      </c>
      <c r="C8" s="309">
        <v>1.5550541293339079E-3</v>
      </c>
      <c r="D8" s="309">
        <v>4.8717399785742029E-2</v>
      </c>
      <c r="E8" s="309">
        <v>0</v>
      </c>
      <c r="F8" s="309">
        <v>0</v>
      </c>
      <c r="G8" s="309">
        <v>0</v>
      </c>
      <c r="H8" s="309">
        <v>0</v>
      </c>
      <c r="I8" s="582">
        <v>5.0272453915075933E-2</v>
      </c>
    </row>
    <row r="9" spans="1:9" ht="14.25">
      <c r="A9" s="564"/>
      <c r="B9" s="308" t="s">
        <v>165</v>
      </c>
      <c r="C9" s="309">
        <v>0</v>
      </c>
      <c r="D9" s="309">
        <v>0</v>
      </c>
      <c r="E9" s="309">
        <v>0</v>
      </c>
      <c r="F9" s="309">
        <v>0</v>
      </c>
      <c r="G9" s="309">
        <v>0</v>
      </c>
      <c r="H9" s="309">
        <v>0</v>
      </c>
      <c r="I9" s="582">
        <v>0</v>
      </c>
    </row>
    <row r="10" spans="1:9" ht="14.25">
      <c r="A10" s="564"/>
      <c r="B10" s="308" t="s">
        <v>289</v>
      </c>
      <c r="C10" s="309">
        <v>0</v>
      </c>
      <c r="D10" s="309">
        <v>0</v>
      </c>
      <c r="E10" s="309">
        <v>0</v>
      </c>
      <c r="F10" s="309">
        <v>0</v>
      </c>
      <c r="G10" s="309">
        <v>0</v>
      </c>
      <c r="H10" s="309">
        <v>0</v>
      </c>
      <c r="I10" s="582">
        <v>0</v>
      </c>
    </row>
    <row r="11" spans="1:9" ht="14.25">
      <c r="A11" s="564"/>
      <c r="B11" s="308" t="s">
        <v>290</v>
      </c>
      <c r="C11" s="309">
        <v>0</v>
      </c>
      <c r="D11" s="309">
        <v>0</v>
      </c>
      <c r="E11" s="309">
        <v>0</v>
      </c>
      <c r="F11" s="309">
        <v>0</v>
      </c>
      <c r="G11" s="309">
        <v>0</v>
      </c>
      <c r="H11" s="309">
        <v>0</v>
      </c>
      <c r="I11" s="582">
        <v>0</v>
      </c>
    </row>
    <row r="12" spans="1:9" ht="14.25">
      <c r="A12" s="564"/>
      <c r="B12" s="308" t="s">
        <v>291</v>
      </c>
      <c r="C12" s="309">
        <v>0</v>
      </c>
      <c r="D12" s="309">
        <v>0</v>
      </c>
      <c r="E12" s="309">
        <v>0</v>
      </c>
      <c r="F12" s="309">
        <v>0</v>
      </c>
      <c r="G12" s="309">
        <v>0</v>
      </c>
      <c r="H12" s="309">
        <v>0</v>
      </c>
      <c r="I12" s="582">
        <v>0</v>
      </c>
    </row>
    <row r="13" spans="1:9" ht="14.25">
      <c r="A13" s="564"/>
      <c r="B13" s="308" t="s">
        <v>292</v>
      </c>
      <c r="C13" s="309">
        <v>0</v>
      </c>
      <c r="D13" s="309">
        <v>0</v>
      </c>
      <c r="E13" s="309">
        <v>0</v>
      </c>
      <c r="F13" s="309">
        <v>0</v>
      </c>
      <c r="G13" s="309">
        <v>0</v>
      </c>
      <c r="H13" s="309">
        <v>0</v>
      </c>
      <c r="I13" s="582">
        <v>0</v>
      </c>
    </row>
    <row r="14" spans="1:9" ht="14.25">
      <c r="A14" s="564"/>
      <c r="B14" s="568" t="s">
        <v>293</v>
      </c>
      <c r="C14" s="578">
        <v>0</v>
      </c>
      <c r="D14" s="578">
        <v>0</v>
      </c>
      <c r="E14" s="578">
        <v>0</v>
      </c>
      <c r="F14" s="578">
        <v>0</v>
      </c>
      <c r="G14" s="578">
        <v>0</v>
      </c>
      <c r="H14" s="578">
        <v>0</v>
      </c>
      <c r="I14" s="583">
        <v>0</v>
      </c>
    </row>
    <row r="15" spans="1:9" ht="15">
      <c r="A15" s="564"/>
      <c r="B15" s="577" t="s">
        <v>47</v>
      </c>
      <c r="C15" s="576">
        <v>63.999999999999993</v>
      </c>
      <c r="D15" s="576">
        <v>0</v>
      </c>
      <c r="E15" s="576">
        <v>0</v>
      </c>
      <c r="F15" s="576">
        <v>0</v>
      </c>
      <c r="G15" s="576">
        <v>0</v>
      </c>
      <c r="H15" s="576">
        <v>0</v>
      </c>
      <c r="I15" s="580">
        <v>63.999999999999993</v>
      </c>
    </row>
    <row r="16" spans="1:9" ht="14.25">
      <c r="A16" s="564"/>
      <c r="B16" s="308" t="s">
        <v>296</v>
      </c>
      <c r="C16" s="310">
        <v>63.999999999999993</v>
      </c>
      <c r="D16" s="310">
        <v>0</v>
      </c>
      <c r="E16" s="310">
        <v>0</v>
      </c>
      <c r="F16" s="310">
        <v>0</v>
      </c>
      <c r="G16" s="310">
        <v>0</v>
      </c>
      <c r="H16" s="310">
        <v>0</v>
      </c>
      <c r="I16" s="572">
        <v>63.999999999999993</v>
      </c>
    </row>
    <row r="17" spans="1:9" ht="15">
      <c r="A17" s="564"/>
      <c r="B17" s="577" t="s">
        <v>32</v>
      </c>
      <c r="C17" s="576">
        <v>661.19715025529342</v>
      </c>
      <c r="D17" s="576">
        <v>1522.8720014209814</v>
      </c>
      <c r="E17" s="576">
        <v>732.26432153857399</v>
      </c>
      <c r="F17" s="576">
        <v>563.8999750989617</v>
      </c>
      <c r="G17" s="576">
        <v>136.03577533842235</v>
      </c>
      <c r="H17" s="576">
        <v>1353.86</v>
      </c>
      <c r="I17" s="580">
        <v>4970.13</v>
      </c>
    </row>
    <row r="18" spans="1:9" ht="15">
      <c r="A18" s="564"/>
      <c r="B18" s="308" t="s">
        <v>297</v>
      </c>
      <c r="C18" s="310">
        <v>79.600544664723998</v>
      </c>
      <c r="D18" s="310">
        <v>340.21752233717746</v>
      </c>
      <c r="E18" s="310">
        <v>160.42138942411322</v>
      </c>
      <c r="F18" s="310">
        <v>59.706786871453687</v>
      </c>
      <c r="G18" s="310">
        <v>52.080813306459611</v>
      </c>
      <c r="H18" s="310">
        <v>557.27271634728049</v>
      </c>
      <c r="I18" s="584">
        <v>1249.2997729512085</v>
      </c>
    </row>
    <row r="19" spans="1:9" ht="15">
      <c r="A19" s="564"/>
      <c r="B19" s="308" t="s">
        <v>298</v>
      </c>
      <c r="C19" s="310">
        <v>69.921868745814152</v>
      </c>
      <c r="D19" s="310">
        <v>474.46997365934823</v>
      </c>
      <c r="E19" s="310">
        <v>234.99080483541522</v>
      </c>
      <c r="F19" s="310">
        <v>255.28737799967288</v>
      </c>
      <c r="G19" s="310">
        <v>10.977161978142838</v>
      </c>
      <c r="H19" s="310">
        <v>137.4281830960403</v>
      </c>
      <c r="I19" s="584">
        <v>1183.0753703144337</v>
      </c>
    </row>
    <row r="20" spans="1:9" ht="15">
      <c r="A20" s="564"/>
      <c r="B20" s="308" t="s">
        <v>299</v>
      </c>
      <c r="C20" s="310">
        <v>339.09550044636552</v>
      </c>
      <c r="D20" s="310">
        <v>351.37331598076202</v>
      </c>
      <c r="E20" s="310">
        <v>122.22689786789734</v>
      </c>
      <c r="F20" s="310">
        <v>1.6430962208406523</v>
      </c>
      <c r="G20" s="310">
        <v>0.20639961851376848</v>
      </c>
      <c r="H20" s="310">
        <v>0.77155900569124147</v>
      </c>
      <c r="I20" s="584">
        <v>815.31676914007051</v>
      </c>
    </row>
    <row r="21" spans="1:9" ht="15">
      <c r="A21" s="564"/>
      <c r="B21" s="308" t="s">
        <v>300</v>
      </c>
      <c r="C21" s="310">
        <v>4.0697723688579025E-2</v>
      </c>
      <c r="D21" s="310">
        <v>4.1780218708499336E-2</v>
      </c>
      <c r="E21" s="310">
        <v>5.0964201527224431E-2</v>
      </c>
      <c r="F21" s="310">
        <v>5.8706978336653372E-2</v>
      </c>
      <c r="G21" s="310">
        <v>6.7630652390438223E-2</v>
      </c>
      <c r="H21" s="310">
        <v>0.19195352755644082</v>
      </c>
      <c r="I21" s="584">
        <v>0.45173330220783525</v>
      </c>
    </row>
    <row r="22" spans="1:9" ht="15">
      <c r="A22" s="564"/>
      <c r="B22" s="308" t="s">
        <v>265</v>
      </c>
      <c r="C22" s="310">
        <v>1.4214690197543159E-2</v>
      </c>
      <c r="D22" s="310">
        <v>2.9882188952523238E-2</v>
      </c>
      <c r="E22" s="310">
        <v>1.9945675630810095E-2</v>
      </c>
      <c r="F22" s="310">
        <v>2.3090477672642763E-2</v>
      </c>
      <c r="G22" s="310">
        <v>2.6733850016600263E-2</v>
      </c>
      <c r="H22" s="310">
        <v>8.6490917579681276E-2</v>
      </c>
      <c r="I22" s="584">
        <v>0.2003578000498008</v>
      </c>
    </row>
    <row r="23" spans="1:9" ht="14.25">
      <c r="A23" s="564"/>
      <c r="B23" s="308" t="s">
        <v>301</v>
      </c>
      <c r="C23" s="310">
        <v>0</v>
      </c>
      <c r="D23" s="310">
        <v>0</v>
      </c>
      <c r="E23" s="310">
        <v>0</v>
      </c>
      <c r="F23" s="310">
        <v>0</v>
      </c>
      <c r="G23" s="310">
        <v>0</v>
      </c>
      <c r="H23" s="310">
        <v>0</v>
      </c>
      <c r="I23" s="572">
        <v>0</v>
      </c>
    </row>
    <row r="24" spans="1:9" ht="14.25">
      <c r="A24" s="564"/>
      <c r="B24" s="308" t="s">
        <v>302</v>
      </c>
      <c r="C24" s="310">
        <v>0</v>
      </c>
      <c r="D24" s="310">
        <v>0</v>
      </c>
      <c r="E24" s="310">
        <v>0</v>
      </c>
      <c r="F24" s="310">
        <v>0</v>
      </c>
      <c r="G24" s="310">
        <v>0</v>
      </c>
      <c r="H24" s="310">
        <v>0</v>
      </c>
      <c r="I24" s="572">
        <v>0</v>
      </c>
    </row>
    <row r="25" spans="1:9" ht="15">
      <c r="A25" s="564"/>
      <c r="B25" s="308" t="s">
        <v>246</v>
      </c>
      <c r="C25" s="310">
        <v>151.28632066167381</v>
      </c>
      <c r="D25" s="310">
        <v>333.95281284362534</v>
      </c>
      <c r="E25" s="310">
        <v>192.53634517427898</v>
      </c>
      <c r="F25" s="310">
        <v>225.15028547353867</v>
      </c>
      <c r="G25" s="310">
        <v>50.631719598806285</v>
      </c>
      <c r="H25" s="310">
        <v>618.20459301404514</v>
      </c>
      <c r="I25" s="584">
        <v>1571.7620767659682</v>
      </c>
    </row>
    <row r="26" spans="1:9" ht="14.25">
      <c r="A26" s="564"/>
      <c r="B26" s="308" t="s">
        <v>531</v>
      </c>
      <c r="C26" s="310">
        <v>0</v>
      </c>
      <c r="D26" s="310">
        <v>3.6716259960159442E-7</v>
      </c>
      <c r="E26" s="310">
        <v>8.3713479415670915E-7</v>
      </c>
      <c r="F26" s="310">
        <v>9.9569015604249959E-7</v>
      </c>
      <c r="G26" s="310">
        <v>1.1842753984063761E-6</v>
      </c>
      <c r="H26" s="310">
        <v>0.54491035838728419</v>
      </c>
      <c r="I26" s="572">
        <v>0.5449137426502324</v>
      </c>
    </row>
    <row r="27" spans="1:9" ht="14.25">
      <c r="A27" s="564"/>
      <c r="B27" s="308" t="s">
        <v>303</v>
      </c>
      <c r="C27" s="310">
        <v>3.8814833374834004E-2</v>
      </c>
      <c r="D27" s="310">
        <v>8.0602080220783537E-2</v>
      </c>
      <c r="E27" s="310">
        <v>8.0313684843957497E-2</v>
      </c>
      <c r="F27" s="310">
        <v>9.2970295899734379E-2</v>
      </c>
      <c r="G27" s="310">
        <v>0.10767989085325363</v>
      </c>
      <c r="H27" s="310">
        <v>0.74285213520916327</v>
      </c>
      <c r="I27" s="572">
        <v>1.1432329204017262</v>
      </c>
    </row>
    <row r="28" spans="1:9" ht="14.25">
      <c r="A28" s="564"/>
      <c r="B28" s="308" t="s">
        <v>168</v>
      </c>
      <c r="C28" s="310">
        <v>21.199188489454841</v>
      </c>
      <c r="D28" s="310">
        <v>22.706111745023914</v>
      </c>
      <c r="E28" s="310">
        <v>21.937659837732401</v>
      </c>
      <c r="F28" s="310">
        <v>21.937659785856571</v>
      </c>
      <c r="G28" s="310">
        <v>21.937635258964139</v>
      </c>
      <c r="H28" s="310">
        <v>38.616261439658032</v>
      </c>
      <c r="I28" s="572">
        <v>148.33451655668989</v>
      </c>
    </row>
    <row r="29" spans="1:9" ht="14.25">
      <c r="A29" s="564"/>
      <c r="B29" s="568" t="s">
        <v>306</v>
      </c>
      <c r="C29" s="569">
        <v>0</v>
      </c>
      <c r="D29" s="569">
        <v>0</v>
      </c>
      <c r="E29" s="569">
        <v>0</v>
      </c>
      <c r="F29" s="569">
        <v>0</v>
      </c>
      <c r="G29" s="569">
        <v>0</v>
      </c>
      <c r="H29" s="569">
        <v>0</v>
      </c>
      <c r="I29" s="570">
        <v>0</v>
      </c>
    </row>
    <row r="30" spans="1:9" ht="15">
      <c r="A30" s="564"/>
      <c r="B30" s="577" t="s">
        <v>14</v>
      </c>
      <c r="C30" s="576">
        <v>148.11092913835364</v>
      </c>
      <c r="D30" s="576">
        <v>299.96508286279408</v>
      </c>
      <c r="E30" s="576">
        <v>250.60459940969213</v>
      </c>
      <c r="F30" s="576">
        <v>297.49861994745811</v>
      </c>
      <c r="G30" s="576">
        <v>383.30441724794053</v>
      </c>
      <c r="H30" s="576">
        <v>429.13701704141886</v>
      </c>
      <c r="I30" s="580">
        <v>1808.62</v>
      </c>
    </row>
    <row r="31" spans="1:9" ht="14.25">
      <c r="A31" s="564"/>
      <c r="B31" s="568" t="s">
        <v>378</v>
      </c>
      <c r="C31" s="569">
        <v>148.11092913835364</v>
      </c>
      <c r="D31" s="569">
        <v>299.96508286279408</v>
      </c>
      <c r="E31" s="569">
        <v>250.60459940969213</v>
      </c>
      <c r="F31" s="569">
        <v>297.49861994745811</v>
      </c>
      <c r="G31" s="569">
        <v>383.30441724794053</v>
      </c>
      <c r="H31" s="569">
        <v>429.13701704141886</v>
      </c>
      <c r="I31" s="570">
        <v>1808.6206656476575</v>
      </c>
    </row>
    <row r="32" spans="1:9" ht="15">
      <c r="A32" s="564"/>
      <c r="B32" s="575" t="s">
        <v>307</v>
      </c>
      <c r="C32" s="576">
        <v>10.803035935</v>
      </c>
      <c r="D32" s="576">
        <v>19.692008461765958</v>
      </c>
      <c r="E32" s="576">
        <v>20.071017362149689</v>
      </c>
      <c r="F32" s="576">
        <v>18.119560122149689</v>
      </c>
      <c r="G32" s="576">
        <v>4.1371317137711277</v>
      </c>
      <c r="H32" s="576">
        <v>19.523665801936936</v>
      </c>
      <c r="I32" s="580">
        <v>92.35</v>
      </c>
    </row>
    <row r="33" spans="1:9" ht="15">
      <c r="A33" s="564"/>
      <c r="B33" s="308" t="s">
        <v>308</v>
      </c>
      <c r="C33" s="310">
        <v>7.0197635649999999</v>
      </c>
      <c r="D33" s="310">
        <v>14.044597684999999</v>
      </c>
      <c r="E33" s="310">
        <v>14.050862649999999</v>
      </c>
      <c r="F33" s="310">
        <v>14.05535845</v>
      </c>
      <c r="G33" s="310">
        <v>6.0251599999999995E-2</v>
      </c>
      <c r="H33" s="310">
        <v>0.37532154000000001</v>
      </c>
      <c r="I33" s="584">
        <v>49.606155489999999</v>
      </c>
    </row>
    <row r="34" spans="1:9" ht="15">
      <c r="A34" s="564"/>
      <c r="B34" s="308" t="s">
        <v>309</v>
      </c>
      <c r="C34" s="310">
        <v>0</v>
      </c>
      <c r="D34" s="310">
        <v>0.26468090538373129</v>
      </c>
      <c r="E34" s="310">
        <v>1.6374248407674619</v>
      </c>
      <c r="F34" s="310">
        <v>0.6814718007674625</v>
      </c>
      <c r="G34" s="310">
        <v>0.69818504076746257</v>
      </c>
      <c r="H34" s="310">
        <v>3.598253244222958</v>
      </c>
      <c r="I34" s="584">
        <v>6.8800158319090761</v>
      </c>
    </row>
    <row r="35" spans="1:9" ht="14.25">
      <c r="A35" s="564"/>
      <c r="B35" s="568" t="s">
        <v>310</v>
      </c>
      <c r="C35" s="569">
        <v>3.7832723700000006</v>
      </c>
      <c r="D35" s="569">
        <v>5.3827298713822262</v>
      </c>
      <c r="E35" s="569">
        <v>4.3827298713822262</v>
      </c>
      <c r="F35" s="569">
        <v>3.3827298713822258</v>
      </c>
      <c r="G35" s="569">
        <v>3.3786950730036649</v>
      </c>
      <c r="H35" s="569">
        <v>15.55009101771398</v>
      </c>
      <c r="I35" s="570">
        <v>35.860248074864323</v>
      </c>
    </row>
    <row r="36" spans="1:9" ht="15">
      <c r="A36" s="564"/>
      <c r="B36" s="566" t="s">
        <v>507</v>
      </c>
      <c r="C36" s="567">
        <v>884.1126703827764</v>
      </c>
      <c r="D36" s="567">
        <v>1945.5778101453272</v>
      </c>
      <c r="E36" s="567">
        <v>1002.9399383104158</v>
      </c>
      <c r="F36" s="567">
        <v>1480.3761551685695</v>
      </c>
      <c r="G36" s="567">
        <v>523.47732430013411</v>
      </c>
      <c r="H36" s="567">
        <v>1802.5206828433556</v>
      </c>
      <c r="I36" s="571">
        <v>7639.0080000000007</v>
      </c>
    </row>
    <row r="37" spans="1:9">
      <c r="B37" s="562"/>
      <c r="C37" s="562"/>
      <c r="D37" s="562"/>
      <c r="E37" s="562"/>
      <c r="F37" s="562"/>
      <c r="G37" s="562"/>
      <c r="H37" s="562"/>
      <c r="I37" s="562"/>
    </row>
    <row r="38" spans="1:9" ht="15">
      <c r="A38" s="564"/>
      <c r="B38" s="737" t="s">
        <v>47</v>
      </c>
      <c r="C38" s="738">
        <v>275.85084209815631</v>
      </c>
      <c r="D38" s="738">
        <v>212.74102554131341</v>
      </c>
      <c r="E38" s="738">
        <v>122.11162117587315</v>
      </c>
      <c r="F38" s="738">
        <v>60.308506455212211</v>
      </c>
      <c r="G38" s="738">
        <v>53.948629103210223</v>
      </c>
      <c r="H38" s="738">
        <v>335.28078972719737</v>
      </c>
      <c r="I38" s="739">
        <v>1060.2414141009626</v>
      </c>
    </row>
    <row r="39" spans="1:9" ht="14.25">
      <c r="A39" s="564"/>
      <c r="B39" s="308" t="s">
        <v>294</v>
      </c>
      <c r="C39" s="310">
        <v>84.722510434797115</v>
      </c>
      <c r="D39" s="310">
        <v>164.58746270951883</v>
      </c>
      <c r="E39" s="310">
        <v>98.274884897160717</v>
      </c>
      <c r="F39" s="310">
        <v>29.261115056631958</v>
      </c>
      <c r="G39" s="310">
        <v>26.521123354658531</v>
      </c>
      <c r="H39" s="310">
        <v>143.34158501823632</v>
      </c>
      <c r="I39" s="572">
        <v>546.7086814710035</v>
      </c>
    </row>
    <row r="40" spans="1:9" ht="14.25">
      <c r="A40" s="564"/>
      <c r="B40" s="308" t="s">
        <v>295</v>
      </c>
      <c r="C40" s="310">
        <v>150.54451263694315</v>
      </c>
      <c r="D40" s="310">
        <v>1.1035714331474091</v>
      </c>
      <c r="E40" s="310">
        <v>0.81206959871244555</v>
      </c>
      <c r="F40" s="310">
        <v>0.75299743858025825</v>
      </c>
      <c r="G40" s="310">
        <v>0.78811178855169206</v>
      </c>
      <c r="H40" s="310">
        <v>12.184659068961125</v>
      </c>
      <c r="I40" s="572">
        <v>166.18592196489607</v>
      </c>
    </row>
    <row r="41" spans="1:9" ht="14.25">
      <c r="A41" s="564"/>
      <c r="B41" s="308" t="s">
        <v>163</v>
      </c>
      <c r="C41" s="310">
        <v>31.020565915557931</v>
      </c>
      <c r="D41" s="310">
        <v>28.032493669334112</v>
      </c>
      <c r="E41" s="310">
        <v>0</v>
      </c>
      <c r="F41" s="310">
        <v>0</v>
      </c>
      <c r="G41" s="310">
        <v>0</v>
      </c>
      <c r="H41" s="310">
        <v>0</v>
      </c>
      <c r="I41" s="572">
        <v>59.05305958489204</v>
      </c>
    </row>
    <row r="42" spans="1:9" ht="14.25">
      <c r="A42" s="564"/>
      <c r="B42" s="568" t="s">
        <v>305</v>
      </c>
      <c r="C42" s="569">
        <v>9.5632531108581045</v>
      </c>
      <c r="D42" s="569">
        <v>19.017497729313042</v>
      </c>
      <c r="E42" s="569">
        <v>23.024666679999996</v>
      </c>
      <c r="F42" s="569">
        <v>30.294393959999997</v>
      </c>
      <c r="G42" s="569">
        <v>26.63939396</v>
      </c>
      <c r="H42" s="569">
        <v>179.75454563999995</v>
      </c>
      <c r="I42" s="570">
        <v>288.29375108017109</v>
      </c>
    </row>
    <row r="43" spans="1:9" ht="15">
      <c r="A43" s="564"/>
      <c r="B43" s="740" t="s">
        <v>464</v>
      </c>
      <c r="C43" s="738">
        <v>275.85084209815631</v>
      </c>
      <c r="D43" s="738">
        <v>212.74102554131341</v>
      </c>
      <c r="E43" s="738">
        <v>122.11162117587315</v>
      </c>
      <c r="F43" s="738">
        <v>60.308506455212211</v>
      </c>
      <c r="G43" s="738">
        <v>53.948629103210223</v>
      </c>
      <c r="H43" s="738">
        <v>335.28078972719737</v>
      </c>
      <c r="I43" s="739">
        <v>1060.2414141009626</v>
      </c>
    </row>
    <row r="44" spans="1:9">
      <c r="B44" s="562"/>
      <c r="C44" s="562"/>
      <c r="D44" s="562"/>
      <c r="E44" s="562"/>
      <c r="F44" s="562"/>
      <c r="G44" s="562"/>
      <c r="H44" s="562"/>
      <c r="I44" s="562"/>
    </row>
    <row r="45" spans="1:9" ht="15">
      <c r="A45" s="564"/>
      <c r="B45" s="566" t="s">
        <v>505</v>
      </c>
      <c r="C45" s="567">
        <v>1159.9635124809326</v>
      </c>
      <c r="D45" s="567">
        <v>2158.3188356866408</v>
      </c>
      <c r="E45" s="567">
        <v>1125.0515594862889</v>
      </c>
      <c r="F45" s="567">
        <v>1540.6846616237817</v>
      </c>
      <c r="G45" s="567">
        <v>577.42595340334435</v>
      </c>
      <c r="H45" s="567">
        <v>2137.801472570553</v>
      </c>
      <c r="I45" s="567">
        <v>8699.2494141009629</v>
      </c>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F98C-E179-4B84-B272-B3AEBDE46BF1}">
  <dimension ref="A1:Z47"/>
  <sheetViews>
    <sheetView showGridLines="0" zoomScale="87" zoomScaleNormal="87" workbookViewId="0"/>
  </sheetViews>
  <sheetFormatPr baseColWidth="10" defaultColWidth="11.42578125" defaultRowHeight="14.25"/>
  <cols>
    <col min="1" max="1" width="4.7109375" style="304" customWidth="1"/>
    <col min="2" max="2" width="30.85546875" style="304" customWidth="1"/>
    <col min="3" max="3" width="11.5703125" style="304" customWidth="1"/>
    <col min="4" max="4" width="12.140625" style="304" customWidth="1"/>
    <col min="5" max="5" width="11.42578125" style="304" customWidth="1"/>
    <col min="6" max="6" width="11.28515625" style="304" customWidth="1"/>
    <col min="7" max="7" width="14.28515625" style="304" customWidth="1"/>
    <col min="8" max="8" width="12.85546875" style="304" customWidth="1"/>
    <col min="9" max="9" width="12.7109375" style="304" customWidth="1"/>
    <col min="10" max="10" width="11.42578125" style="304" customWidth="1"/>
    <col min="11" max="11" width="11.7109375" style="304" customWidth="1"/>
    <col min="12" max="12" width="13" style="304" customWidth="1"/>
    <col min="13" max="14" width="14.7109375" style="304" customWidth="1"/>
    <col min="15" max="15" width="12.140625" style="304" customWidth="1"/>
    <col min="16" max="16" width="12.42578125" style="304" customWidth="1"/>
    <col min="17" max="17" width="12.7109375" style="304" customWidth="1"/>
    <col min="18" max="18" width="10" style="304" customWidth="1"/>
    <col min="19" max="16384" width="11.42578125" style="304"/>
  </cols>
  <sheetData>
    <row r="1" spans="1:18">
      <c r="A1" s="811"/>
      <c r="B1" s="701"/>
      <c r="C1" s="702"/>
      <c r="D1" s="702"/>
      <c r="E1" s="702"/>
      <c r="F1" s="702"/>
      <c r="H1" s="702"/>
      <c r="I1" s="702"/>
      <c r="J1" s="702"/>
      <c r="K1" s="703"/>
      <c r="L1" s="702"/>
    </row>
    <row r="2" spans="1:18" ht="15">
      <c r="A2" s="704"/>
      <c r="B2" s="920" t="s">
        <v>101</v>
      </c>
      <c r="C2" s="901" t="s">
        <v>418</v>
      </c>
      <c r="D2" s="901"/>
      <c r="E2" s="901"/>
      <c r="F2" s="900"/>
      <c r="G2" s="912" t="s">
        <v>532</v>
      </c>
      <c r="H2" s="907"/>
      <c r="I2" s="906" t="s">
        <v>272</v>
      </c>
      <c r="J2" s="907"/>
      <c r="K2" s="908" t="s">
        <v>535</v>
      </c>
      <c r="L2" s="909"/>
      <c r="M2" s="908" t="s">
        <v>536</v>
      </c>
      <c r="N2" s="909"/>
    </row>
    <row r="3" spans="1:18" ht="15">
      <c r="A3" s="704"/>
      <c r="B3" s="921"/>
      <c r="C3" s="916" t="s">
        <v>258</v>
      </c>
      <c r="D3" s="917"/>
      <c r="E3" s="918" t="s">
        <v>471</v>
      </c>
      <c r="F3" s="919"/>
      <c r="G3" s="913"/>
      <c r="H3" s="905"/>
      <c r="I3" s="904"/>
      <c r="J3" s="905"/>
      <c r="K3" s="910"/>
      <c r="L3" s="911"/>
      <c r="M3" s="910"/>
      <c r="N3" s="911"/>
    </row>
    <row r="4" spans="1:18" ht="15">
      <c r="A4" s="704"/>
      <c r="B4" s="922"/>
      <c r="C4" s="776" t="s">
        <v>466</v>
      </c>
      <c r="D4" s="696" t="s">
        <v>467</v>
      </c>
      <c r="E4" s="776" t="s">
        <v>468</v>
      </c>
      <c r="F4" s="777" t="s">
        <v>469</v>
      </c>
      <c r="G4" s="775" t="s">
        <v>466</v>
      </c>
      <c r="H4" s="777" t="s">
        <v>467</v>
      </c>
      <c r="I4" s="775" t="s">
        <v>466</v>
      </c>
      <c r="J4" s="777" t="s">
        <v>467</v>
      </c>
      <c r="K4" s="775" t="s">
        <v>466</v>
      </c>
      <c r="L4" s="777" t="s">
        <v>467</v>
      </c>
      <c r="M4" s="775" t="s">
        <v>466</v>
      </c>
      <c r="N4" s="777" t="s">
        <v>467</v>
      </c>
    </row>
    <row r="5" spans="1:18" ht="15">
      <c r="A5" s="704"/>
      <c r="B5" s="789" t="s">
        <v>16</v>
      </c>
      <c r="C5" s="706">
        <v>9.1980923757529993</v>
      </c>
      <c r="D5" s="313">
        <v>8.5139800000000001</v>
      </c>
      <c r="E5" s="706">
        <v>4.2887123757529997</v>
      </c>
      <c r="F5" s="778">
        <v>4.34274</v>
      </c>
      <c r="G5" s="706">
        <v>2.6217480000000002</v>
      </c>
      <c r="H5" s="809">
        <v>2.5725440000000002</v>
      </c>
      <c r="I5" s="712">
        <v>0.16461805101144122</v>
      </c>
      <c r="J5" s="782">
        <v>0.1832</v>
      </c>
      <c r="K5" s="706">
        <v>18.466666666666665</v>
      </c>
      <c r="L5" s="778">
        <v>14.605319560548462</v>
      </c>
      <c r="M5" s="706">
        <v>6.79</v>
      </c>
      <c r="N5" s="787">
        <v>4.9400000000000004</v>
      </c>
    </row>
    <row r="6" spans="1:18" ht="15">
      <c r="A6" s="704"/>
      <c r="B6" s="790" t="s">
        <v>138</v>
      </c>
      <c r="C6" s="707">
        <v>6.4098340030495429</v>
      </c>
      <c r="D6" s="313">
        <v>6.441683173694992</v>
      </c>
      <c r="E6" s="707">
        <v>2.903754003049543</v>
      </c>
      <c r="F6" s="778">
        <v>3.0443101472146936</v>
      </c>
      <c r="G6" s="707">
        <v>3.073858</v>
      </c>
      <c r="H6" s="809">
        <v>3.0842320000000001</v>
      </c>
      <c r="I6" s="713">
        <v>0.19845929194483478</v>
      </c>
      <c r="J6" s="782">
        <v>0.2112</v>
      </c>
      <c r="K6" s="707">
        <v>8.4944345118922442</v>
      </c>
      <c r="L6" s="778">
        <v>9.7101609208504165</v>
      </c>
      <c r="M6" s="707">
        <v>4.177241200665792</v>
      </c>
      <c r="N6" s="787">
        <v>4.5934226248909402</v>
      </c>
    </row>
    <row r="7" spans="1:18" ht="15">
      <c r="A7" s="704"/>
      <c r="B7" s="790" t="s">
        <v>246</v>
      </c>
      <c r="C7" s="707">
        <v>21.172106647550915</v>
      </c>
      <c r="D7" s="313">
        <v>20.673962</v>
      </c>
      <c r="E7" s="707">
        <v>10.339226647550914</v>
      </c>
      <c r="F7" s="778">
        <v>10.130962</v>
      </c>
      <c r="G7" s="707">
        <v>8.3006539999999998</v>
      </c>
      <c r="H7" s="809">
        <v>8.1313040000000001</v>
      </c>
      <c r="I7" s="713">
        <v>0.10480523621850728</v>
      </c>
      <c r="J7" s="782">
        <v>0.10882</v>
      </c>
      <c r="K7" s="707">
        <v>5.9694970006352772</v>
      </c>
      <c r="L7" s="778">
        <v>6.6548007456760834</v>
      </c>
      <c r="M7" s="707">
        <v>3.1699240990619519</v>
      </c>
      <c r="N7" s="787">
        <v>3.4343416297451999</v>
      </c>
    </row>
    <row r="8" spans="1:18" ht="15">
      <c r="A8" s="704"/>
      <c r="B8" s="790" t="s">
        <v>137</v>
      </c>
      <c r="C8" s="707">
        <v>6.3523083935278688</v>
      </c>
      <c r="D8" s="313">
        <v>6.1164319999999996</v>
      </c>
      <c r="E8" s="707">
        <v>3.194598393527869</v>
      </c>
      <c r="F8" s="778">
        <v>3.0350559999999995</v>
      </c>
      <c r="G8" s="707">
        <v>4.1519390000000005</v>
      </c>
      <c r="H8" s="809">
        <v>4.0873299999999997</v>
      </c>
      <c r="I8" s="713">
        <v>0.15430525098129777</v>
      </c>
      <c r="J8" s="782">
        <v>0.16190000000000002</v>
      </c>
      <c r="K8" s="707">
        <v>9.1902386099363369</v>
      </c>
      <c r="L8" s="778">
        <v>10.439588140255101</v>
      </c>
      <c r="M8" s="707">
        <v>4.0414801909405247</v>
      </c>
      <c r="N8" s="787">
        <v>4.3502840158156397</v>
      </c>
    </row>
    <row r="9" spans="1:18" ht="15">
      <c r="A9" s="704"/>
      <c r="B9" s="790" t="s">
        <v>161</v>
      </c>
      <c r="C9" s="708" t="s">
        <v>285</v>
      </c>
      <c r="D9" s="313">
        <v>7.3910090000000004</v>
      </c>
      <c r="E9" s="708">
        <v>0</v>
      </c>
      <c r="F9" s="778">
        <v>3.802009</v>
      </c>
      <c r="G9" s="708" t="s">
        <v>285</v>
      </c>
      <c r="H9" s="809">
        <v>3.334657</v>
      </c>
      <c r="I9" s="708" t="s">
        <v>285</v>
      </c>
      <c r="J9" s="782">
        <v>0.1125</v>
      </c>
      <c r="K9" s="708" t="s">
        <v>285</v>
      </c>
      <c r="L9" s="778">
        <v>17.953833333333332</v>
      </c>
      <c r="M9" s="708" t="s">
        <v>285</v>
      </c>
      <c r="N9" s="787">
        <v>7.94</v>
      </c>
    </row>
    <row r="10" spans="1:18" ht="15">
      <c r="A10" s="704"/>
      <c r="B10" s="790" t="s">
        <v>373</v>
      </c>
      <c r="C10" s="707">
        <v>7.4783899999999992</v>
      </c>
      <c r="D10" s="313">
        <v>7.4181299999999997</v>
      </c>
      <c r="E10" s="707">
        <v>3.7666199999999996</v>
      </c>
      <c r="F10" s="778">
        <v>3.7514390000000004</v>
      </c>
      <c r="G10" s="707">
        <v>3.8314759999999999</v>
      </c>
      <c r="H10" s="809">
        <v>3.7548210000000002</v>
      </c>
      <c r="I10" s="713">
        <v>7.4799662885621204E-2</v>
      </c>
      <c r="J10" s="782">
        <v>7.4029999999999999E-2</v>
      </c>
      <c r="K10" s="707">
        <v>5.4333333333333336</v>
      </c>
      <c r="L10" s="778">
        <v>6.1836666666666664</v>
      </c>
      <c r="M10" s="707">
        <v>4.2</v>
      </c>
      <c r="N10" s="787">
        <v>4.49</v>
      </c>
    </row>
    <row r="11" spans="1:18" ht="15">
      <c r="A11" s="704"/>
      <c r="B11" s="791" t="s">
        <v>136</v>
      </c>
      <c r="C11" s="709">
        <v>4.3320500000000015</v>
      </c>
      <c r="D11" s="699">
        <v>4.145651</v>
      </c>
      <c r="E11" s="709">
        <v>2.1380500000000011</v>
      </c>
      <c r="F11" s="779">
        <v>2.0556509999999997</v>
      </c>
      <c r="G11" s="709">
        <v>1.555836</v>
      </c>
      <c r="H11" s="785">
        <v>1.512594</v>
      </c>
      <c r="I11" s="781">
        <v>8.24566425596958E-2</v>
      </c>
      <c r="J11" s="783">
        <v>8.6699999999999999E-2</v>
      </c>
      <c r="K11" s="709">
        <v>10.721666666666666</v>
      </c>
      <c r="L11" s="785">
        <v>10.171666666666665</v>
      </c>
      <c r="M11" s="709">
        <v>2.72</v>
      </c>
      <c r="N11" s="785">
        <v>2.92</v>
      </c>
    </row>
    <row r="12" spans="1:18" ht="15">
      <c r="A12" s="704"/>
      <c r="B12" s="792" t="s">
        <v>443</v>
      </c>
      <c r="C12" s="710">
        <v>54.942781419881328</v>
      </c>
      <c r="D12" s="700">
        <v>53.309838173694992</v>
      </c>
      <c r="E12" s="710">
        <v>26.630961419881327</v>
      </c>
      <c r="F12" s="780">
        <v>26.360158147214698</v>
      </c>
      <c r="G12" s="711">
        <v>23.535510999999996</v>
      </c>
      <c r="H12" s="810">
        <v>23.142825000000002</v>
      </c>
      <c r="I12" s="714">
        <v>0.12562146487715178</v>
      </c>
      <c r="J12" s="784">
        <v>0.13300000000000001</v>
      </c>
      <c r="K12" s="715">
        <v>8.4864319447635719</v>
      </c>
      <c r="L12" s="786">
        <v>8.8318605736633859</v>
      </c>
      <c r="M12" s="716">
        <v>3.996446505778632</v>
      </c>
      <c r="N12" s="788">
        <v>4.1209425052533657</v>
      </c>
    </row>
    <row r="13" spans="1:18" ht="15">
      <c r="A13" s="704"/>
      <c r="B13" s="792" t="s">
        <v>17</v>
      </c>
      <c r="C13" s="711">
        <v>54.942781419881328</v>
      </c>
      <c r="D13" s="700">
        <v>60.700847173694989</v>
      </c>
      <c r="E13" s="711">
        <v>26.630961419881327</v>
      </c>
      <c r="F13" s="780">
        <v>30.162167147214696</v>
      </c>
      <c r="G13" s="711">
        <v>23.535510999999996</v>
      </c>
      <c r="H13" s="810">
        <v>26.477482000000002</v>
      </c>
      <c r="I13" s="714">
        <v>0.12562146487715178</v>
      </c>
      <c r="J13" s="784">
        <v>0.13015166169621473</v>
      </c>
      <c r="K13" s="715">
        <v>8.4864319447635719</v>
      </c>
      <c r="L13" s="786">
        <v>9.9245655378207402</v>
      </c>
      <c r="M13" s="715">
        <v>3.996446505778632</v>
      </c>
      <c r="N13" s="786">
        <v>4.5448191771744018</v>
      </c>
    </row>
    <row r="14" spans="1:18">
      <c r="B14" s="311"/>
      <c r="D14" s="312"/>
      <c r="H14" s="305"/>
      <c r="I14" s="305"/>
    </row>
    <row r="15" spans="1:18">
      <c r="B15" s="311"/>
      <c r="D15" s="741"/>
    </row>
    <row r="16" spans="1:18">
      <c r="B16" s="702"/>
      <c r="C16" s="702"/>
      <c r="D16" s="705"/>
      <c r="E16" s="702"/>
      <c r="F16" s="702"/>
      <c r="G16" s="702"/>
      <c r="H16" s="702"/>
      <c r="I16" s="702"/>
      <c r="J16" s="702"/>
      <c r="K16" s="702"/>
      <c r="L16" s="702"/>
      <c r="M16" s="702"/>
      <c r="N16" s="702"/>
      <c r="O16" s="702"/>
      <c r="P16" s="702"/>
      <c r="Q16" s="702"/>
      <c r="R16" s="702"/>
    </row>
    <row r="17" spans="1:26" ht="15">
      <c r="A17" s="704"/>
      <c r="B17" s="894" t="s">
        <v>533</v>
      </c>
      <c r="C17" s="894"/>
      <c r="D17" s="894"/>
      <c r="E17" s="894"/>
      <c r="F17" s="894"/>
      <c r="G17" s="894"/>
      <c r="H17" s="894"/>
      <c r="I17" s="894"/>
      <c r="J17" s="894"/>
      <c r="K17" s="894"/>
      <c r="L17" s="894"/>
      <c r="M17" s="894"/>
      <c r="N17" s="894"/>
      <c r="O17" s="894"/>
      <c r="P17" s="894"/>
      <c r="Q17" s="894"/>
      <c r="R17" s="895"/>
    </row>
    <row r="18" spans="1:26" ht="15.75" customHeight="1">
      <c r="A18" s="704"/>
      <c r="B18" s="914" t="s">
        <v>438</v>
      </c>
      <c r="C18" s="899" t="s">
        <v>10</v>
      </c>
      <c r="D18" s="900"/>
      <c r="E18" s="901" t="s">
        <v>46</v>
      </c>
      <c r="F18" s="901"/>
      <c r="G18" s="901"/>
      <c r="H18" s="901"/>
      <c r="I18" s="901"/>
      <c r="J18" s="901"/>
      <c r="K18" s="901"/>
      <c r="L18" s="900"/>
      <c r="M18" s="901" t="s">
        <v>14</v>
      </c>
      <c r="N18" s="900"/>
      <c r="O18" s="901" t="s">
        <v>47</v>
      </c>
      <c r="P18" s="900"/>
      <c r="Q18" s="902" t="s">
        <v>17</v>
      </c>
      <c r="R18" s="903"/>
    </row>
    <row r="19" spans="1:26" ht="15">
      <c r="A19" s="704"/>
      <c r="B19" s="914"/>
      <c r="C19" s="899" t="s">
        <v>16</v>
      </c>
      <c r="D19" s="900"/>
      <c r="E19" s="899" t="s">
        <v>138</v>
      </c>
      <c r="F19" s="900"/>
      <c r="G19" s="899" t="s">
        <v>246</v>
      </c>
      <c r="H19" s="900"/>
      <c r="I19" s="899" t="s">
        <v>137</v>
      </c>
      <c r="J19" s="900"/>
      <c r="K19" s="904" t="s">
        <v>245</v>
      </c>
      <c r="L19" s="905"/>
      <c r="M19" s="904" t="s">
        <v>373</v>
      </c>
      <c r="N19" s="905"/>
      <c r="O19" s="904" t="s">
        <v>136</v>
      </c>
      <c r="P19" s="905"/>
      <c r="Q19" s="904"/>
      <c r="R19" s="905"/>
    </row>
    <row r="20" spans="1:26" ht="15">
      <c r="A20" s="704"/>
      <c r="B20" s="915"/>
      <c r="C20" s="793" t="s">
        <v>466</v>
      </c>
      <c r="D20" s="696" t="s">
        <v>467</v>
      </c>
      <c r="E20" s="721" t="s">
        <v>466</v>
      </c>
      <c r="F20" s="696" t="s">
        <v>467</v>
      </c>
      <c r="G20" s="721" t="s">
        <v>466</v>
      </c>
      <c r="H20" s="696" t="s">
        <v>467</v>
      </c>
      <c r="I20" s="721" t="s">
        <v>466</v>
      </c>
      <c r="J20" s="696" t="s">
        <v>467</v>
      </c>
      <c r="K20" s="721" t="s">
        <v>466</v>
      </c>
      <c r="L20" s="696" t="s">
        <v>467</v>
      </c>
      <c r="M20" s="721" t="s">
        <v>466</v>
      </c>
      <c r="N20" s="696" t="s">
        <v>467</v>
      </c>
      <c r="O20" s="721" t="s">
        <v>466</v>
      </c>
      <c r="P20" s="696" t="s">
        <v>467</v>
      </c>
      <c r="Q20" s="721" t="s">
        <v>466</v>
      </c>
      <c r="R20" s="777" t="s">
        <v>467</v>
      </c>
    </row>
    <row r="21" spans="1:26">
      <c r="A21" s="704"/>
      <c r="B21" s="789" t="s">
        <v>76</v>
      </c>
      <c r="C21" s="717">
        <v>4.0148614723331519</v>
      </c>
      <c r="D21" s="728">
        <v>3.6067766018174496</v>
      </c>
      <c r="E21" s="717">
        <v>2.5551625651700003</v>
      </c>
      <c r="F21" s="728">
        <v>2.5996994416299994</v>
      </c>
      <c r="G21" s="717">
        <v>8.5260586212189988</v>
      </c>
      <c r="H21" s="728">
        <v>8.1742480255879997</v>
      </c>
      <c r="I21" s="717">
        <v>2.6285316470600004</v>
      </c>
      <c r="J21" s="728">
        <v>2.4640577021599999</v>
      </c>
      <c r="K21" s="717">
        <v>0</v>
      </c>
      <c r="L21" s="728">
        <v>2.80693072038</v>
      </c>
      <c r="M21" s="717">
        <v>2.6500393212</v>
      </c>
      <c r="N21" s="728">
        <v>2.6482032481999997</v>
      </c>
      <c r="O21" s="717">
        <v>1.8835197900419212</v>
      </c>
      <c r="P21" s="728">
        <v>1.8062379808362838</v>
      </c>
      <c r="Q21" s="717">
        <v>22.258173417024071</v>
      </c>
      <c r="R21" s="800">
        <v>24.106153720611733</v>
      </c>
    </row>
    <row r="22" spans="1:26">
      <c r="A22" s="704"/>
      <c r="B22" s="790" t="s">
        <v>77</v>
      </c>
      <c r="C22" s="718">
        <v>2.1485025033773835</v>
      </c>
      <c r="D22" s="726">
        <v>1.9842559666346542</v>
      </c>
      <c r="E22" s="718">
        <v>0.73972526624000001</v>
      </c>
      <c r="F22" s="726">
        <v>0.76164965321999989</v>
      </c>
      <c r="G22" s="718">
        <v>4.1701473136649998</v>
      </c>
      <c r="H22" s="726">
        <v>4.1354037784850002</v>
      </c>
      <c r="I22" s="718">
        <v>0.72143103163</v>
      </c>
      <c r="J22" s="726">
        <v>0.76691543364999992</v>
      </c>
      <c r="K22" s="718">
        <v>0</v>
      </c>
      <c r="L22" s="726">
        <v>1.0768930651400004</v>
      </c>
      <c r="M22" s="718">
        <v>1.2110343775999997</v>
      </c>
      <c r="N22" s="726">
        <v>1.1813881969</v>
      </c>
      <c r="O22" s="718">
        <v>0.36157221605594159</v>
      </c>
      <c r="P22" s="726">
        <v>0.37330957248999985</v>
      </c>
      <c r="Q22" s="718">
        <v>9.3524127085683251</v>
      </c>
      <c r="R22" s="801">
        <v>10.279815666519655</v>
      </c>
    </row>
    <row r="23" spans="1:26">
      <c r="A23" s="704"/>
      <c r="B23" s="790" t="s">
        <v>78</v>
      </c>
      <c r="C23" s="718">
        <v>0.65203766473221414</v>
      </c>
      <c r="D23" s="726">
        <v>0.65161896005561215</v>
      </c>
      <c r="E23" s="718">
        <v>6.7235329319999995E-2</v>
      </c>
      <c r="F23" s="726">
        <v>7.1914743829999989E-2</v>
      </c>
      <c r="G23" s="718">
        <v>0.93299277969899996</v>
      </c>
      <c r="H23" s="726">
        <v>1.013187422418</v>
      </c>
      <c r="I23" s="718">
        <v>0.21905690644</v>
      </c>
      <c r="J23" s="726">
        <v>0.25298684035000002</v>
      </c>
      <c r="K23" s="718">
        <v>0</v>
      </c>
      <c r="L23" s="726">
        <v>0.24181897130999999</v>
      </c>
      <c r="M23" s="718">
        <v>0.51913118169999994</v>
      </c>
      <c r="N23" s="726">
        <v>0.5260826755000001</v>
      </c>
      <c r="O23" s="718">
        <v>0.753834572485513</v>
      </c>
      <c r="P23" s="726">
        <v>0.78530868517126007</v>
      </c>
      <c r="Q23" s="718">
        <v>3.1442884343767274</v>
      </c>
      <c r="R23" s="801">
        <v>3.5429182986348726</v>
      </c>
    </row>
    <row r="24" spans="1:26">
      <c r="A24" s="704"/>
      <c r="B24" s="791" t="s">
        <v>108</v>
      </c>
      <c r="C24" s="719">
        <v>2.3825792138573716</v>
      </c>
      <c r="D24" s="727">
        <v>2.2713270499754636</v>
      </c>
      <c r="E24" s="719">
        <v>3.0479368392700001</v>
      </c>
      <c r="F24" s="727">
        <v>3.0084193350149921</v>
      </c>
      <c r="G24" s="719">
        <v>7.5428712854170019</v>
      </c>
      <c r="H24" s="727">
        <v>7.3511227735090019</v>
      </c>
      <c r="I24" s="719">
        <v>2.7832804148699997</v>
      </c>
      <c r="J24" s="727">
        <v>2.6324720238399997</v>
      </c>
      <c r="K24" s="719">
        <v>0</v>
      </c>
      <c r="L24" s="727">
        <v>3.265366243169999</v>
      </c>
      <c r="M24" s="719">
        <v>3.0982005869262008</v>
      </c>
      <c r="N24" s="727">
        <v>3.0624258794000006</v>
      </c>
      <c r="O24" s="719">
        <v>1.3285707723221145</v>
      </c>
      <c r="P24" s="727">
        <v>1.1807795257822837</v>
      </c>
      <c r="Q24" s="719">
        <v>20.183439112662686</v>
      </c>
      <c r="R24" s="802">
        <v>22.77191283069174</v>
      </c>
    </row>
    <row r="25" spans="1:26" s="306" customFormat="1" ht="15">
      <c r="A25" s="795"/>
      <c r="B25" s="792" t="s">
        <v>17</v>
      </c>
      <c r="C25" s="720">
        <v>9.1980923757529993</v>
      </c>
      <c r="D25" s="729">
        <v>8.5139800000000001</v>
      </c>
      <c r="E25" s="720">
        <v>6.4098340030495429</v>
      </c>
      <c r="F25" s="729">
        <v>6.441683173694992</v>
      </c>
      <c r="G25" s="720">
        <v>21.172106647550915</v>
      </c>
      <c r="H25" s="729">
        <v>20.673962</v>
      </c>
      <c r="I25" s="720">
        <v>6.3523083935278688</v>
      </c>
      <c r="J25" s="729">
        <v>6.1164319999999996</v>
      </c>
      <c r="K25" s="720">
        <v>0</v>
      </c>
      <c r="L25" s="729">
        <v>7.3910090000000004</v>
      </c>
      <c r="M25" s="720">
        <v>7.4783899999999992</v>
      </c>
      <c r="N25" s="729">
        <v>7.4181299999999997</v>
      </c>
      <c r="O25" s="720">
        <v>4.3320500000000015</v>
      </c>
      <c r="P25" s="729">
        <v>4.145651</v>
      </c>
      <c r="Q25" s="720">
        <v>54.942781419881328</v>
      </c>
      <c r="R25" s="803">
        <v>60.700847173694989</v>
      </c>
      <c r="X25" s="304"/>
      <c r="Y25" s="304"/>
      <c r="Z25" s="304"/>
    </row>
    <row r="26" spans="1:26" ht="15">
      <c r="A26" s="704"/>
      <c r="B26" s="794"/>
      <c r="C26" s="697">
        <v>43252</v>
      </c>
      <c r="D26" s="698">
        <v>42887</v>
      </c>
      <c r="E26" s="697">
        <v>43252</v>
      </c>
      <c r="F26" s="698">
        <v>42887</v>
      </c>
      <c r="G26" s="697">
        <v>43252</v>
      </c>
      <c r="H26" s="698">
        <v>42887</v>
      </c>
      <c r="I26" s="697">
        <v>43252</v>
      </c>
      <c r="J26" s="698">
        <v>42887</v>
      </c>
      <c r="K26" s="697"/>
      <c r="L26" s="698"/>
      <c r="M26" s="697">
        <v>43252</v>
      </c>
      <c r="N26" s="698">
        <v>42887</v>
      </c>
      <c r="O26" s="697">
        <v>43252</v>
      </c>
      <c r="P26" s="698">
        <v>42887</v>
      </c>
      <c r="Q26" s="697"/>
      <c r="R26" s="804"/>
    </row>
    <row r="27" spans="1:26">
      <c r="A27" s="704"/>
      <c r="B27" s="789" t="s">
        <v>76</v>
      </c>
      <c r="C27" s="722">
        <v>0.43648849221352559</v>
      </c>
      <c r="D27" s="730">
        <v>0.42362991242843528</v>
      </c>
      <c r="E27" s="722">
        <v>0.39863162820665182</v>
      </c>
      <c r="F27" s="730">
        <v>0.40357455831513595</v>
      </c>
      <c r="G27" s="722">
        <v>0.40270242178310828</v>
      </c>
      <c r="H27" s="730">
        <v>0.39538855810937446</v>
      </c>
      <c r="I27" s="722">
        <v>0.41379156744627099</v>
      </c>
      <c r="J27" s="730">
        <v>0.40285867678411202</v>
      </c>
      <c r="K27" s="717">
        <v>0</v>
      </c>
      <c r="L27" s="730">
        <v>0.37977639052800505</v>
      </c>
      <c r="M27" s="722">
        <v>0.35435960429985602</v>
      </c>
      <c r="N27" s="730">
        <v>0.35699067665301093</v>
      </c>
      <c r="O27" s="722">
        <v>0.43478717698131841</v>
      </c>
      <c r="P27" s="730">
        <v>0.43569465467215734</v>
      </c>
      <c r="Q27" s="722">
        <v>0.4051155191238614</v>
      </c>
      <c r="R27" s="805">
        <v>0.39713043298443867</v>
      </c>
    </row>
    <row r="28" spans="1:26">
      <c r="A28" s="704"/>
      <c r="B28" s="790" t="s">
        <v>78</v>
      </c>
      <c r="C28" s="723">
        <v>0.23358131399517468</v>
      </c>
      <c r="D28" s="731">
        <v>0.23305856563377578</v>
      </c>
      <c r="E28" s="723">
        <v>0.11540474618969357</v>
      </c>
      <c r="F28" s="731">
        <v>0.11823767681252051</v>
      </c>
      <c r="G28" s="723">
        <v>0.196964212540814</v>
      </c>
      <c r="H28" s="731">
        <v>0.20002957239086538</v>
      </c>
      <c r="I28" s="723">
        <v>0.11356990041054041</v>
      </c>
      <c r="J28" s="731">
        <v>0.12538608025888295</v>
      </c>
      <c r="K28" s="718">
        <v>0</v>
      </c>
      <c r="L28" s="731">
        <v>0.14570311917357973</v>
      </c>
      <c r="M28" s="723">
        <v>0.16193784726391641</v>
      </c>
      <c r="N28" s="731">
        <v>0.159256874293117</v>
      </c>
      <c r="O28" s="723">
        <v>8.346446048774632E-2</v>
      </c>
      <c r="P28" s="731">
        <v>9.0048480320702312E-2</v>
      </c>
      <c r="Q28" s="723">
        <v>0.17022095472553025</v>
      </c>
      <c r="R28" s="806">
        <v>0.16935209548400609</v>
      </c>
    </row>
    <row r="29" spans="1:26">
      <c r="A29" s="704"/>
      <c r="B29" s="790" t="s">
        <v>77</v>
      </c>
      <c r="C29" s="723">
        <v>7.0888357943767147E-2</v>
      </c>
      <c r="D29" s="731">
        <v>7.653517626957218E-2</v>
      </c>
      <c r="E29" s="723">
        <v>1.048940257860221E-2</v>
      </c>
      <c r="F29" s="731">
        <v>1.1163967846737365E-2</v>
      </c>
      <c r="G29" s="723">
        <v>4.4067073495821632E-2</v>
      </c>
      <c r="H29" s="731">
        <v>4.9007898070916447E-2</v>
      </c>
      <c r="I29" s="723">
        <v>3.4484614547868761E-2</v>
      </c>
      <c r="J29" s="731">
        <v>4.1361833230550107E-2</v>
      </c>
      <c r="K29" s="718">
        <v>0</v>
      </c>
      <c r="L29" s="731">
        <v>3.2717991726163499E-2</v>
      </c>
      <c r="M29" s="723">
        <v>6.9417505866904511E-2</v>
      </c>
      <c r="N29" s="731">
        <v>7.0918503113318335E-2</v>
      </c>
      <c r="O29" s="723">
        <v>0.17401335914532676</v>
      </c>
      <c r="P29" s="731">
        <v>0.18942952148438449</v>
      </c>
      <c r="Q29" s="723">
        <v>5.7228417512167493E-2</v>
      </c>
      <c r="R29" s="806">
        <v>5.8366867409557564E-2</v>
      </c>
    </row>
    <row r="30" spans="1:26">
      <c r="A30" s="704"/>
      <c r="B30" s="791" t="s">
        <v>108</v>
      </c>
      <c r="C30" s="724">
        <v>0.2590297114364784</v>
      </c>
      <c r="D30" s="732">
        <v>0.26677617870554826</v>
      </c>
      <c r="E30" s="724">
        <v>0.4755094808726581</v>
      </c>
      <c r="F30" s="732">
        <v>0.46702379702560609</v>
      </c>
      <c r="G30" s="724">
        <v>0.35626456124476041</v>
      </c>
      <c r="H30" s="732">
        <v>0.35557397142884378</v>
      </c>
      <c r="I30" s="724">
        <v>0.43815259626024783</v>
      </c>
      <c r="J30" s="732">
        <v>0.43039340972645485</v>
      </c>
      <c r="K30" s="719">
        <v>0</v>
      </c>
      <c r="L30" s="732">
        <v>0.44180249857225162</v>
      </c>
      <c r="M30" s="724">
        <v>0.41428711085222902</v>
      </c>
      <c r="N30" s="732">
        <v>0.41282990179465723</v>
      </c>
      <c r="O30" s="724">
        <v>0.30668408082134646</v>
      </c>
      <c r="P30" s="732">
        <v>0.28482366841354562</v>
      </c>
      <c r="Q30" s="724">
        <v>0.36735379227377818</v>
      </c>
      <c r="R30" s="807">
        <v>0.37514983547972719</v>
      </c>
    </row>
    <row r="31" spans="1:26" s="307" customFormat="1" ht="15">
      <c r="A31" s="796"/>
      <c r="B31" s="792" t="s">
        <v>17</v>
      </c>
      <c r="C31" s="725">
        <v>1</v>
      </c>
      <c r="D31" s="733">
        <v>1</v>
      </c>
      <c r="E31" s="725">
        <v>1</v>
      </c>
      <c r="F31" s="733">
        <v>1</v>
      </c>
      <c r="G31" s="725">
        <v>1</v>
      </c>
      <c r="H31" s="733">
        <v>1</v>
      </c>
      <c r="I31" s="725">
        <v>1</v>
      </c>
      <c r="J31" s="733">
        <v>1</v>
      </c>
      <c r="K31" s="720">
        <v>0</v>
      </c>
      <c r="L31" s="733">
        <v>1</v>
      </c>
      <c r="M31" s="725">
        <v>1</v>
      </c>
      <c r="N31" s="733">
        <v>1</v>
      </c>
      <c r="O31" s="725">
        <v>1</v>
      </c>
      <c r="P31" s="733">
        <v>1</v>
      </c>
      <c r="Q31" s="725">
        <v>1</v>
      </c>
      <c r="R31" s="808">
        <v>1</v>
      </c>
    </row>
    <row r="32" spans="1:26">
      <c r="B32" s="797"/>
      <c r="C32" s="798"/>
      <c r="D32" s="798"/>
      <c r="E32" s="798"/>
      <c r="F32" s="798"/>
      <c r="G32" s="798"/>
      <c r="H32" s="798"/>
      <c r="I32" s="798"/>
      <c r="J32" s="798"/>
      <c r="K32" s="799"/>
      <c r="L32" s="798"/>
      <c r="M32" s="798"/>
      <c r="N32" s="798"/>
      <c r="O32" s="798"/>
      <c r="P32" s="798"/>
      <c r="Q32" s="798"/>
      <c r="R32" s="798"/>
    </row>
    <row r="33" spans="1:18" ht="15">
      <c r="A33" s="704"/>
      <c r="B33" s="893" t="s">
        <v>534</v>
      </c>
      <c r="C33" s="894"/>
      <c r="D33" s="894"/>
      <c r="E33" s="894"/>
      <c r="F33" s="894"/>
      <c r="G33" s="894"/>
      <c r="H33" s="894"/>
      <c r="I33" s="894"/>
      <c r="J33" s="894"/>
      <c r="K33" s="894"/>
      <c r="L33" s="894"/>
      <c r="M33" s="894"/>
      <c r="N33" s="894"/>
      <c r="O33" s="894"/>
      <c r="P33" s="894"/>
      <c r="Q33" s="894"/>
      <c r="R33" s="895"/>
    </row>
    <row r="34" spans="1:18" ht="15">
      <c r="A34" s="704"/>
      <c r="B34" s="896" t="s">
        <v>438</v>
      </c>
      <c r="C34" s="899" t="s">
        <v>10</v>
      </c>
      <c r="D34" s="900"/>
      <c r="E34" s="901" t="s">
        <v>46</v>
      </c>
      <c r="F34" s="901"/>
      <c r="G34" s="901"/>
      <c r="H34" s="901"/>
      <c r="I34" s="901"/>
      <c r="J34" s="901"/>
      <c r="K34" s="901"/>
      <c r="L34" s="900"/>
      <c r="M34" s="901" t="s">
        <v>14</v>
      </c>
      <c r="N34" s="900"/>
      <c r="O34" s="901" t="s">
        <v>47</v>
      </c>
      <c r="P34" s="900"/>
      <c r="Q34" s="902" t="s">
        <v>17</v>
      </c>
      <c r="R34" s="903"/>
    </row>
    <row r="35" spans="1:18" ht="15">
      <c r="A35" s="704"/>
      <c r="B35" s="897"/>
      <c r="C35" s="899" t="s">
        <v>16</v>
      </c>
      <c r="D35" s="900"/>
      <c r="E35" s="899" t="s">
        <v>138</v>
      </c>
      <c r="F35" s="900"/>
      <c r="G35" s="899" t="s">
        <v>246</v>
      </c>
      <c r="H35" s="900"/>
      <c r="I35" s="899" t="s">
        <v>137</v>
      </c>
      <c r="J35" s="900"/>
      <c r="K35" s="904" t="s">
        <v>245</v>
      </c>
      <c r="L35" s="905"/>
      <c r="M35" s="904" t="s">
        <v>373</v>
      </c>
      <c r="N35" s="905"/>
      <c r="O35" s="904" t="s">
        <v>136</v>
      </c>
      <c r="P35" s="905"/>
      <c r="Q35" s="904"/>
      <c r="R35" s="905"/>
    </row>
    <row r="36" spans="1:18" ht="15">
      <c r="A36" s="704"/>
      <c r="B36" s="898"/>
      <c r="C36" s="793" t="s">
        <v>468</v>
      </c>
      <c r="D36" s="696" t="s">
        <v>469</v>
      </c>
      <c r="E36" s="793" t="s">
        <v>468</v>
      </c>
      <c r="F36" s="696" t="s">
        <v>469</v>
      </c>
      <c r="G36" s="793" t="s">
        <v>468</v>
      </c>
      <c r="H36" s="696" t="s">
        <v>469</v>
      </c>
      <c r="I36" s="793" t="s">
        <v>468</v>
      </c>
      <c r="J36" s="696" t="s">
        <v>469</v>
      </c>
      <c r="K36" s="793" t="s">
        <v>468</v>
      </c>
      <c r="L36" s="696" t="s">
        <v>469</v>
      </c>
      <c r="M36" s="793" t="s">
        <v>468</v>
      </c>
      <c r="N36" s="696" t="s">
        <v>469</v>
      </c>
      <c r="O36" s="793" t="s">
        <v>468</v>
      </c>
      <c r="P36" s="696" t="s">
        <v>469</v>
      </c>
      <c r="Q36" s="793" t="s">
        <v>468</v>
      </c>
      <c r="R36" s="777" t="s">
        <v>469</v>
      </c>
    </row>
    <row r="37" spans="1:18">
      <c r="A37" s="704"/>
      <c r="B37" s="789" t="s">
        <v>76</v>
      </c>
      <c r="C37" s="717">
        <v>1.8167341374380916</v>
      </c>
      <c r="D37" s="728">
        <v>1.8055383020431577</v>
      </c>
      <c r="E37" s="717">
        <v>1.2036742579500002</v>
      </c>
      <c r="F37" s="728">
        <v>1.2032357594899996</v>
      </c>
      <c r="G37" s="717">
        <v>4.2532115162819997</v>
      </c>
      <c r="H37" s="728">
        <v>4.0987555223109995</v>
      </c>
      <c r="I37" s="717">
        <v>1.3466028662200005</v>
      </c>
      <c r="J37" s="728">
        <v>1.2057065659599997</v>
      </c>
      <c r="K37" s="717">
        <v>0</v>
      </c>
      <c r="L37" s="728">
        <v>1.4040194942599999</v>
      </c>
      <c r="M37" s="717">
        <v>1.3353066206999999</v>
      </c>
      <c r="N37" s="728">
        <v>1.3312079249999997</v>
      </c>
      <c r="O37" s="717">
        <v>0.90895311208349128</v>
      </c>
      <c r="P37" s="728">
        <v>0.9406450516241941</v>
      </c>
      <c r="Q37" s="717">
        <v>10.864482510673582</v>
      </c>
      <c r="R37" s="800">
        <v>11.98910862068835</v>
      </c>
    </row>
    <row r="38" spans="1:18">
      <c r="A38" s="704"/>
      <c r="B38" s="790" t="s">
        <v>77</v>
      </c>
      <c r="C38" s="718">
        <v>0.9803786768742061</v>
      </c>
      <c r="D38" s="726">
        <v>0.97360753003248557</v>
      </c>
      <c r="E38" s="718">
        <v>0.35875824720000005</v>
      </c>
      <c r="F38" s="726">
        <v>0.36857715814999997</v>
      </c>
      <c r="G38" s="718">
        <v>2.055160593089</v>
      </c>
      <c r="H38" s="726">
        <v>2.0544987883189996</v>
      </c>
      <c r="I38" s="718">
        <v>0.36634197433999999</v>
      </c>
      <c r="J38" s="726">
        <v>0.37723718704999992</v>
      </c>
      <c r="K38" s="718">
        <v>0</v>
      </c>
      <c r="L38" s="726">
        <v>0.56072188570000037</v>
      </c>
      <c r="M38" s="718">
        <v>0.61431048749999984</v>
      </c>
      <c r="N38" s="726">
        <v>0.60188296509999994</v>
      </c>
      <c r="O38" s="718">
        <v>0.16904701483000006</v>
      </c>
      <c r="P38" s="726">
        <v>0.19082460710706703</v>
      </c>
      <c r="Q38" s="718">
        <v>4.5439969938332068</v>
      </c>
      <c r="R38" s="801">
        <v>5.1273501214585515</v>
      </c>
    </row>
    <row r="39" spans="1:18">
      <c r="A39" s="704"/>
      <c r="B39" s="790" t="s">
        <v>78</v>
      </c>
      <c r="C39" s="718">
        <v>0.32814925277963641</v>
      </c>
      <c r="D39" s="726">
        <v>0.33957200776630164</v>
      </c>
      <c r="E39" s="718">
        <v>3.3982012989999991E-2</v>
      </c>
      <c r="F39" s="726">
        <v>3.5512636109999995E-2</v>
      </c>
      <c r="G39" s="718">
        <v>0.47906459619499991</v>
      </c>
      <c r="H39" s="726">
        <v>0.52611160904499998</v>
      </c>
      <c r="I39" s="718">
        <v>0.10967088078000001</v>
      </c>
      <c r="J39" s="726">
        <v>0.12791697394000001</v>
      </c>
      <c r="K39" s="718">
        <v>0</v>
      </c>
      <c r="L39" s="726">
        <v>0.12593229106000001</v>
      </c>
      <c r="M39" s="718">
        <v>0.27137687100000002</v>
      </c>
      <c r="N39" s="726">
        <v>0.26989473390000007</v>
      </c>
      <c r="O39" s="718">
        <v>0.37860580265281402</v>
      </c>
      <c r="P39" s="726">
        <v>0.27320880725238694</v>
      </c>
      <c r="Q39" s="718">
        <v>1.6008494163974503</v>
      </c>
      <c r="R39" s="801">
        <v>1.6981490590736885</v>
      </c>
    </row>
    <row r="40" spans="1:18">
      <c r="A40" s="704"/>
      <c r="B40" s="791" t="s">
        <v>108</v>
      </c>
      <c r="C40" s="719">
        <v>1.1633743810511212</v>
      </c>
      <c r="D40" s="727">
        <v>1.2240476222975154</v>
      </c>
      <c r="E40" s="719">
        <v>1.30756548186</v>
      </c>
      <c r="F40" s="727">
        <v>1.4369845934646941</v>
      </c>
      <c r="G40" s="719">
        <v>3.5533432944340007</v>
      </c>
      <c r="H40" s="727">
        <v>3.4515960803250008</v>
      </c>
      <c r="I40" s="719">
        <v>1.3719742786599998</v>
      </c>
      <c r="J40" s="727">
        <v>1.3241952730499993</v>
      </c>
      <c r="K40" s="719">
        <v>0</v>
      </c>
      <c r="L40" s="727">
        <v>1.7113353289799988</v>
      </c>
      <c r="M40" s="719">
        <v>1.5456109302987808</v>
      </c>
      <c r="N40" s="727">
        <v>1.5484243760000007</v>
      </c>
      <c r="O40" s="719">
        <v>0.67679113307910799</v>
      </c>
      <c r="P40" s="727">
        <v>0.65095729829617976</v>
      </c>
      <c r="Q40" s="719">
        <v>9.6186594993830106</v>
      </c>
      <c r="R40" s="802">
        <v>11.34754057241339</v>
      </c>
    </row>
    <row r="41" spans="1:18" ht="15">
      <c r="A41" s="704"/>
      <c r="B41" s="792" t="s">
        <v>17</v>
      </c>
      <c r="C41" s="720">
        <v>4.2887123757529997</v>
      </c>
      <c r="D41" s="729">
        <v>4.34274</v>
      </c>
      <c r="E41" s="720">
        <v>2.903754003049543</v>
      </c>
      <c r="F41" s="729">
        <v>3.0443101472146936</v>
      </c>
      <c r="G41" s="720">
        <v>10.339226647550914</v>
      </c>
      <c r="H41" s="729">
        <v>10.130962</v>
      </c>
      <c r="I41" s="720">
        <v>3.194598393527869</v>
      </c>
      <c r="J41" s="729">
        <v>3.0350559999999995</v>
      </c>
      <c r="K41" s="720">
        <v>0</v>
      </c>
      <c r="L41" s="729">
        <v>3.802009</v>
      </c>
      <c r="M41" s="720">
        <v>3.7666199999999996</v>
      </c>
      <c r="N41" s="729">
        <v>3.7514390000000004</v>
      </c>
      <c r="O41" s="720">
        <v>2.1380500000000011</v>
      </c>
      <c r="P41" s="729">
        <v>2.0556509999999997</v>
      </c>
      <c r="Q41" s="720">
        <v>26.630961419881327</v>
      </c>
      <c r="R41" s="803">
        <v>30.162167147214696</v>
      </c>
    </row>
    <row r="42" spans="1:18" ht="15">
      <c r="A42" s="704"/>
      <c r="B42" s="794"/>
      <c r="C42" s="697"/>
      <c r="D42" s="698"/>
      <c r="E42" s="697"/>
      <c r="F42" s="698"/>
      <c r="G42" s="697"/>
      <c r="H42" s="698"/>
      <c r="I42" s="697"/>
      <c r="J42" s="698"/>
      <c r="K42" s="697"/>
      <c r="L42" s="698"/>
      <c r="M42" s="697"/>
      <c r="N42" s="698"/>
      <c r="O42" s="697"/>
      <c r="P42" s="698"/>
      <c r="Q42" s="697"/>
      <c r="R42" s="804"/>
    </row>
    <row r="43" spans="1:18">
      <c r="A43" s="704"/>
      <c r="B43" s="789" t="s">
        <v>76</v>
      </c>
      <c r="C43" s="722">
        <v>0.42360829504662567</v>
      </c>
      <c r="D43" s="730">
        <v>0.41576016571177588</v>
      </c>
      <c r="E43" s="722">
        <v>0.41452349499506258</v>
      </c>
      <c r="F43" s="730">
        <v>0.39524085960521022</v>
      </c>
      <c r="G43" s="722">
        <v>0.41136650363395133</v>
      </c>
      <c r="H43" s="730">
        <v>0.40457712923126149</v>
      </c>
      <c r="I43" s="722">
        <v>0.42152493062920365</v>
      </c>
      <c r="J43" s="730">
        <v>0.39726007228861671</v>
      </c>
      <c r="K43" s="717">
        <v>0</v>
      </c>
      <c r="L43" s="730">
        <v>0.36928357988105759</v>
      </c>
      <c r="M43" s="722">
        <v>0.35451057465313729</v>
      </c>
      <c r="N43" s="730">
        <v>0.35485261122465261</v>
      </c>
      <c r="O43" s="722">
        <v>0.42513183138069305</v>
      </c>
      <c r="P43" s="730">
        <v>0.45758985918533557</v>
      </c>
      <c r="Q43" s="722">
        <v>0.40796433667478149</v>
      </c>
      <c r="R43" s="805">
        <v>0.3974883025537333</v>
      </c>
    </row>
    <row r="44" spans="1:18">
      <c r="A44" s="704"/>
      <c r="B44" s="790" t="s">
        <v>78</v>
      </c>
      <c r="C44" s="723">
        <v>0.22859510990220558</v>
      </c>
      <c r="D44" s="731">
        <v>0.2241919916993616</v>
      </c>
      <c r="E44" s="723">
        <v>0.12354980718863567</v>
      </c>
      <c r="F44" s="731">
        <v>0.12107083060745941</v>
      </c>
      <c r="G44" s="723">
        <v>0.19877314456355519</v>
      </c>
      <c r="H44" s="731">
        <v>0.20279404742797372</v>
      </c>
      <c r="I44" s="723">
        <v>0.11467543935481669</v>
      </c>
      <c r="J44" s="731">
        <v>0.12429332013972723</v>
      </c>
      <c r="K44" s="718">
        <v>0</v>
      </c>
      <c r="L44" s="731">
        <v>0.1474804204040549</v>
      </c>
      <c r="M44" s="723">
        <v>0.16309330049221846</v>
      </c>
      <c r="N44" s="731">
        <v>0.16044055763668286</v>
      </c>
      <c r="O44" s="723">
        <v>7.9065978265241685E-2</v>
      </c>
      <c r="P44" s="731">
        <v>9.2829282357300466E-2</v>
      </c>
      <c r="Q44" s="723">
        <v>0.17062834954358383</v>
      </c>
      <c r="R44" s="806">
        <v>0.16999276266964236</v>
      </c>
    </row>
    <row r="45" spans="1:18">
      <c r="A45" s="704"/>
      <c r="B45" s="790" t="s">
        <v>77</v>
      </c>
      <c r="C45" s="723">
        <v>7.6514632838258573E-2</v>
      </c>
      <c r="D45" s="731">
        <v>7.8193031995077225E-2</v>
      </c>
      <c r="E45" s="723">
        <v>1.170278644620441E-2</v>
      </c>
      <c r="F45" s="731">
        <v>1.1665249068821482E-2</v>
      </c>
      <c r="G45" s="723">
        <v>4.6334664334733149E-2</v>
      </c>
      <c r="H45" s="731">
        <v>5.1931061338992286E-2</v>
      </c>
      <c r="I45" s="723">
        <v>3.4330099521175779E-2</v>
      </c>
      <c r="J45" s="731">
        <v>4.2146495464993078E-2</v>
      </c>
      <c r="K45" s="718">
        <v>0</v>
      </c>
      <c r="L45" s="731">
        <v>3.3122565217494224E-2</v>
      </c>
      <c r="M45" s="723">
        <v>7.2047849530879157E-2</v>
      </c>
      <c r="N45" s="731">
        <v>7.1944321605655864E-2</v>
      </c>
      <c r="O45" s="723">
        <v>0.17707995727546774</v>
      </c>
      <c r="P45" s="731">
        <v>0.1329062215582251</v>
      </c>
      <c r="Q45" s="723">
        <v>6.0112340337902227E-2</v>
      </c>
      <c r="R45" s="806">
        <v>5.6300631542336069E-2</v>
      </c>
    </row>
    <row r="46" spans="1:18">
      <c r="A46" s="704"/>
      <c r="B46" s="791" t="s">
        <v>108</v>
      </c>
      <c r="C46" s="724">
        <v>0.27126425815554006</v>
      </c>
      <c r="D46" s="732">
        <v>0.28186067374457496</v>
      </c>
      <c r="E46" s="724">
        <v>0.45030174060432993</v>
      </c>
      <c r="F46" s="732">
        <v>0.47202306071850891</v>
      </c>
      <c r="G46" s="724">
        <v>0.34367592621404547</v>
      </c>
      <c r="H46" s="732">
        <v>0.34069776200177243</v>
      </c>
      <c r="I46" s="724">
        <v>0.4294669030822672</v>
      </c>
      <c r="J46" s="732">
        <v>0.43630011210666275</v>
      </c>
      <c r="K46" s="719">
        <v>0</v>
      </c>
      <c r="L46" s="732">
        <v>0.45011343449739305</v>
      </c>
      <c r="M46" s="724">
        <v>0.41034426894637127</v>
      </c>
      <c r="N46" s="732">
        <v>0.41275477916607484</v>
      </c>
      <c r="O46" s="724">
        <v>0.31654598025261693</v>
      </c>
      <c r="P46" s="732">
        <v>0.31666722527130331</v>
      </c>
      <c r="Q46" s="724">
        <v>0.36118333648300832</v>
      </c>
      <c r="R46" s="807">
        <v>0.37621768081280826</v>
      </c>
    </row>
    <row r="47" spans="1:18" ht="15">
      <c r="A47" s="704"/>
      <c r="B47" s="792" t="s">
        <v>17</v>
      </c>
      <c r="C47" s="725">
        <v>1</v>
      </c>
      <c r="D47" s="733">
        <v>1</v>
      </c>
      <c r="E47" s="725">
        <v>1</v>
      </c>
      <c r="F47" s="733">
        <v>1</v>
      </c>
      <c r="G47" s="725">
        <v>1</v>
      </c>
      <c r="H47" s="733">
        <v>1</v>
      </c>
      <c r="I47" s="725">
        <v>1</v>
      </c>
      <c r="J47" s="733">
        <v>1</v>
      </c>
      <c r="K47" s="720">
        <v>0</v>
      </c>
      <c r="L47" s="733">
        <v>1</v>
      </c>
      <c r="M47" s="725">
        <v>1</v>
      </c>
      <c r="N47" s="733">
        <v>1</v>
      </c>
      <c r="O47" s="725">
        <v>1</v>
      </c>
      <c r="P47" s="733">
        <v>1</v>
      </c>
      <c r="Q47" s="725">
        <v>1</v>
      </c>
      <c r="R47" s="808">
        <v>1</v>
      </c>
    </row>
  </sheetData>
  <mergeCells count="36">
    <mergeCell ref="G2:H3"/>
    <mergeCell ref="C2:F2"/>
    <mergeCell ref="B18:B20"/>
    <mergeCell ref="C18:D18"/>
    <mergeCell ref="C19:D19"/>
    <mergeCell ref="E19:F19"/>
    <mergeCell ref="C3:D3"/>
    <mergeCell ref="E3:F3"/>
    <mergeCell ref="B2:B4"/>
    <mergeCell ref="G19:H19"/>
    <mergeCell ref="E18:L18"/>
    <mergeCell ref="B17:R17"/>
    <mergeCell ref="M18:N18"/>
    <mergeCell ref="O18:P18"/>
    <mergeCell ref="Q18:R19"/>
    <mergeCell ref="O19:P19"/>
    <mergeCell ref="M19:N19"/>
    <mergeCell ref="K19:L19"/>
    <mergeCell ref="I2:J3"/>
    <mergeCell ref="K2:L3"/>
    <mergeCell ref="M2:N3"/>
    <mergeCell ref="I19:J19"/>
    <mergeCell ref="B33:R33"/>
    <mergeCell ref="B34:B36"/>
    <mergeCell ref="C34:D34"/>
    <mergeCell ref="E34:L34"/>
    <mergeCell ref="M34:N34"/>
    <mergeCell ref="O34:P34"/>
    <mergeCell ref="Q34:R35"/>
    <mergeCell ref="C35:D35"/>
    <mergeCell ref="E35:F35"/>
    <mergeCell ref="G35:H35"/>
    <mergeCell ref="I35:J35"/>
    <mergeCell ref="K35:L35"/>
    <mergeCell ref="M35:N35"/>
    <mergeCell ref="O35:P35"/>
  </mergeCells>
  <pageMargins left="0.7" right="0.7" top="0.75" bottom="0.75" header="0.3" footer="0.3"/>
  <pageSetup orientation="portrait" horizontalDpi="4294967293"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76F8-A75A-4FD2-A81B-5B1CB25B3D05}">
  <dimension ref="A2:H16"/>
  <sheetViews>
    <sheetView workbookViewId="0"/>
  </sheetViews>
  <sheetFormatPr baseColWidth="10" defaultRowHeight="12.75"/>
  <cols>
    <col min="1" max="1" width="11.42578125" style="105"/>
    <col min="2" max="2" width="63.5703125" style="105" customWidth="1"/>
    <col min="3" max="3" width="14.140625" style="105" customWidth="1"/>
    <col min="4" max="4" width="12" style="105" customWidth="1"/>
    <col min="5" max="16384" width="11.42578125" style="105"/>
  </cols>
  <sheetData>
    <row r="2" spans="1:8">
      <c r="B2" s="469"/>
      <c r="C2" s="469"/>
      <c r="D2" s="469"/>
      <c r="E2" s="469"/>
    </row>
    <row r="3" spans="1:8" ht="27" customHeight="1">
      <c r="B3" s="477" t="s">
        <v>460</v>
      </c>
      <c r="C3" s="820" t="s">
        <v>258</v>
      </c>
      <c r="D3" s="820"/>
      <c r="E3" s="820"/>
      <c r="F3" s="820" t="s">
        <v>501</v>
      </c>
      <c r="G3" s="820"/>
      <c r="H3" s="820"/>
    </row>
    <row r="4" spans="1:8">
      <c r="B4" s="561"/>
      <c r="C4" s="543" t="s">
        <v>466</v>
      </c>
      <c r="D4" s="468" t="s">
        <v>467</v>
      </c>
      <c r="E4" s="468" t="s">
        <v>18</v>
      </c>
      <c r="F4" s="543" t="s">
        <v>468</v>
      </c>
      <c r="G4" s="468" t="s">
        <v>469</v>
      </c>
      <c r="H4" s="468" t="s">
        <v>18</v>
      </c>
    </row>
    <row r="5" spans="1:8">
      <c r="B5" s="591" t="s">
        <v>459</v>
      </c>
      <c r="C5" s="588">
        <v>1899.4940000000001</v>
      </c>
      <c r="D5" s="589">
        <v>2036.0359999999998</v>
      </c>
      <c r="E5" s="513">
        <v>-6.7062664903763836E-2</v>
      </c>
      <c r="F5" s="588">
        <v>954.71499999999992</v>
      </c>
      <c r="G5" s="589">
        <v>1030.492</v>
      </c>
      <c r="H5" s="513">
        <v>-7.3534777562562395E-2</v>
      </c>
    </row>
    <row r="6" spans="1:8">
      <c r="B6" s="560" t="s">
        <v>500</v>
      </c>
      <c r="C6" s="326">
        <v>-30</v>
      </c>
      <c r="D6" s="590">
        <v>-235.50299999999999</v>
      </c>
      <c r="E6" s="333">
        <v>-0.87261308773136648</v>
      </c>
      <c r="F6" s="593">
        <v>1</v>
      </c>
      <c r="G6" s="590">
        <v>-129</v>
      </c>
      <c r="H6" s="333">
        <v>-1.0077519379844961</v>
      </c>
    </row>
    <row r="7" spans="1:8">
      <c r="B7" s="175" t="s">
        <v>502</v>
      </c>
      <c r="C7" s="394">
        <v>1869.4940000000001</v>
      </c>
      <c r="D7" s="336">
        <v>1799.5329999999999</v>
      </c>
      <c r="E7" s="337">
        <v>3.8877308723985746E-2</v>
      </c>
      <c r="F7" s="394">
        <v>955.71499999999992</v>
      </c>
      <c r="G7" s="336">
        <v>901.49199999999996</v>
      </c>
      <c r="H7" s="337">
        <v>6.0148065651164914E-2</v>
      </c>
    </row>
    <row r="8" spans="1:8" ht="14.25" customHeight="1">
      <c r="A8" s="563"/>
      <c r="B8" s="562" t="s">
        <v>524</v>
      </c>
      <c r="C8" s="586">
        <v>164</v>
      </c>
      <c r="D8" s="587">
        <v>0</v>
      </c>
      <c r="E8" s="774" t="s">
        <v>285</v>
      </c>
      <c r="F8" s="586">
        <v>78.8</v>
      </c>
      <c r="G8" s="587">
        <v>0</v>
      </c>
      <c r="H8" s="774" t="s">
        <v>285</v>
      </c>
    </row>
    <row r="9" spans="1:8">
      <c r="B9" s="175" t="s">
        <v>522</v>
      </c>
      <c r="C9" s="394">
        <v>2033.4940000000001</v>
      </c>
      <c r="D9" s="336">
        <v>1799.5329999999999</v>
      </c>
      <c r="E9" s="337">
        <v>0.13001206424111159</v>
      </c>
      <c r="F9" s="394">
        <v>1034.5149999999999</v>
      </c>
      <c r="G9" s="336">
        <v>901.49199999999996</v>
      </c>
      <c r="H9" s="337">
        <v>0.14755871377671673</v>
      </c>
    </row>
    <row r="10" spans="1:8" ht="14.25" customHeight="1">
      <c r="A10" s="563"/>
      <c r="B10" s="562" t="s">
        <v>523</v>
      </c>
      <c r="C10" s="586">
        <v>367</v>
      </c>
      <c r="D10" s="587">
        <v>329</v>
      </c>
      <c r="E10" s="333">
        <v>0.11550151975683891</v>
      </c>
      <c r="F10" s="586">
        <v>176</v>
      </c>
      <c r="G10" s="587">
        <v>168</v>
      </c>
      <c r="H10" s="333">
        <v>4.142011834319527E-2</v>
      </c>
    </row>
    <row r="11" spans="1:8">
      <c r="A11" s="472"/>
      <c r="B11" s="592" t="s">
        <v>526</v>
      </c>
      <c r="C11" s="588">
        <v>2400.4940000000001</v>
      </c>
      <c r="D11" s="589">
        <v>2128.5329999999999</v>
      </c>
      <c r="E11" s="594">
        <v>0.12676921945772052</v>
      </c>
      <c r="F11" s="588">
        <v>1209.5149999999999</v>
      </c>
      <c r="G11" s="589">
        <v>1069.492</v>
      </c>
      <c r="H11" s="594">
        <v>0.13192477550089193</v>
      </c>
    </row>
    <row r="12" spans="1:8" ht="16.5" customHeight="1"/>
    <row r="13" spans="1:8" ht="47.25" customHeight="1">
      <c r="B13" s="821" t="s">
        <v>528</v>
      </c>
      <c r="C13" s="821"/>
      <c r="D13" s="821"/>
      <c r="E13" s="821"/>
      <c r="F13" s="821"/>
      <c r="G13" s="821"/>
      <c r="H13" s="821"/>
    </row>
    <row r="14" spans="1:8" ht="46.5" customHeight="1">
      <c r="B14" s="819" t="s">
        <v>529</v>
      </c>
      <c r="C14" s="819"/>
      <c r="D14" s="819"/>
      <c r="E14" s="819"/>
      <c r="F14" s="819"/>
      <c r="G14" s="819"/>
      <c r="H14" s="819"/>
    </row>
    <row r="15" spans="1:8" ht="24.75" customHeight="1">
      <c r="B15" s="819" t="s">
        <v>530</v>
      </c>
      <c r="C15" s="819"/>
      <c r="D15" s="819"/>
      <c r="E15" s="819"/>
      <c r="F15" s="819"/>
      <c r="G15" s="819"/>
      <c r="H15" s="819"/>
    </row>
    <row r="16" spans="1:8" ht="45.75" customHeight="1">
      <c r="B16" s="819" t="s">
        <v>525</v>
      </c>
      <c r="C16" s="819"/>
      <c r="D16" s="819"/>
      <c r="E16" s="819"/>
      <c r="F16" s="819"/>
      <c r="G16" s="819"/>
      <c r="H16" s="819"/>
    </row>
  </sheetData>
  <mergeCells count="6">
    <mergeCell ref="B16:H16"/>
    <mergeCell ref="C3:E3"/>
    <mergeCell ref="F3:H3"/>
    <mergeCell ref="B13:H13"/>
    <mergeCell ref="B14:H14"/>
    <mergeCell ref="B15:H15"/>
  </mergeCells>
  <pageMargins left="0.7" right="0.7" top="0.75" bottom="0.75" header="0.3" footer="0.3"/>
  <pageSetup paperSize="9" orientation="portrait" r:id="rId1"/>
  <headerFooter>
    <oddHeader>&amp;C&amp;"Arial"&amp;8&amp;K000000INTERNAL&amp;1#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A321-228E-4A42-829D-25D32E59D91E}">
  <dimension ref="A1:AT48"/>
  <sheetViews>
    <sheetView showGridLines="0" zoomScale="80" zoomScaleNormal="80" workbookViewId="0"/>
  </sheetViews>
  <sheetFormatPr baseColWidth="10" defaultColWidth="23.28515625" defaultRowHeight="15"/>
  <cols>
    <col min="1" max="1" width="61" style="281" customWidth="1"/>
    <col min="2" max="2" width="18.28515625" style="281" customWidth="1"/>
    <col min="3" max="3" width="17.5703125" style="281" customWidth="1"/>
    <col min="4" max="4" width="19.7109375" style="281" customWidth="1"/>
    <col min="5" max="5" width="19.28515625" style="281" customWidth="1"/>
    <col min="6" max="6" width="19.7109375" style="281" customWidth="1"/>
    <col min="7" max="7" width="19.28515625" style="281" customWidth="1"/>
    <col min="8" max="15" width="17.5703125" style="281" customWidth="1"/>
    <col min="16" max="17" width="19.28515625" style="281" customWidth="1"/>
    <col min="18" max="18" width="17.5703125" style="281" customWidth="1"/>
    <col min="19" max="19" width="22.140625" style="281" customWidth="1"/>
    <col min="20" max="21" width="17.5703125" style="281" customWidth="1"/>
    <col min="22" max="22" width="19.7109375" style="281" customWidth="1"/>
    <col min="23" max="23" width="19.28515625" style="281" customWidth="1"/>
    <col min="24" max="24" width="19.7109375" style="281" customWidth="1"/>
    <col min="25" max="25" width="19.28515625" style="281" customWidth="1"/>
    <col min="26" max="26" width="19.7109375" style="281" customWidth="1"/>
    <col min="27" max="27" width="19.28515625" style="281" customWidth="1"/>
    <col min="28" max="33" width="17.5703125" style="281" customWidth="1"/>
    <col min="34" max="34" width="19.7109375" style="281" customWidth="1"/>
    <col min="35" max="35" width="19.28515625" style="281" customWidth="1"/>
    <col min="36" max="36" width="19.7109375" style="281" bestFit="1" customWidth="1"/>
    <col min="37" max="37" width="19.28515625" style="281" bestFit="1" customWidth="1"/>
    <col min="38" max="38" width="19.7109375" style="281" customWidth="1"/>
    <col min="39" max="39" width="19.28515625" style="281" customWidth="1"/>
    <col min="40" max="40" width="19.7109375" style="281" customWidth="1"/>
    <col min="41" max="41" width="19.28515625" style="281" customWidth="1"/>
    <col min="42" max="42" width="19.7109375" style="281" customWidth="1"/>
    <col min="43" max="43" width="19.28515625" style="281" customWidth="1"/>
    <col min="44" max="44" width="19.7109375" style="281" bestFit="1" customWidth="1"/>
    <col min="45" max="45" width="19.28515625" style="281" bestFit="1" customWidth="1"/>
    <col min="46" max="16384" width="23.28515625" style="281"/>
  </cols>
  <sheetData>
    <row r="1" spans="1:45">
      <c r="A1" s="280"/>
      <c r="B1" s="280"/>
      <c r="C1" s="280"/>
      <c r="H1" s="280"/>
      <c r="I1" s="280"/>
      <c r="J1" s="280"/>
      <c r="K1" s="280"/>
      <c r="L1" s="280"/>
      <c r="M1" s="280"/>
      <c r="N1" s="280"/>
      <c r="O1" s="280"/>
      <c r="R1" s="280"/>
      <c r="S1" s="280"/>
      <c r="T1" s="280"/>
      <c r="U1" s="280"/>
      <c r="AB1" s="280"/>
      <c r="AC1" s="280"/>
      <c r="AD1" s="280"/>
      <c r="AE1" s="280"/>
      <c r="AF1" s="280"/>
      <c r="AG1" s="280"/>
    </row>
    <row r="2" spans="1:45">
      <c r="A2" s="600"/>
      <c r="B2" s="600"/>
      <c r="C2" s="600"/>
      <c r="D2" s="600"/>
      <c r="E2" s="600"/>
      <c r="F2" s="600"/>
      <c r="G2" s="600"/>
      <c r="H2" s="600"/>
      <c r="I2" s="600"/>
      <c r="J2" s="600"/>
      <c r="K2" s="600"/>
      <c r="L2" s="600"/>
      <c r="M2" s="600"/>
      <c r="N2" s="601"/>
      <c r="O2" s="600"/>
      <c r="P2" s="600"/>
      <c r="Q2" s="600"/>
      <c r="R2" s="600"/>
      <c r="S2" s="600"/>
      <c r="T2" s="600"/>
      <c r="U2" s="600"/>
      <c r="V2" s="600"/>
      <c r="W2" s="600"/>
      <c r="X2" s="600"/>
      <c r="Y2" s="600"/>
      <c r="Z2" s="600"/>
      <c r="AA2" s="600"/>
      <c r="AB2" s="600"/>
      <c r="AC2" s="600"/>
      <c r="AD2" s="600"/>
      <c r="AE2" s="600"/>
      <c r="AF2" s="600"/>
      <c r="AG2" s="600"/>
      <c r="AH2" s="600"/>
      <c r="AI2" s="600"/>
      <c r="AJ2" s="600"/>
      <c r="AK2" s="600"/>
      <c r="AL2" s="602"/>
      <c r="AM2" s="600"/>
      <c r="AN2" s="600"/>
      <c r="AO2" s="600"/>
      <c r="AP2" s="600"/>
      <c r="AQ2" s="600"/>
      <c r="AR2" s="600"/>
      <c r="AS2" s="600"/>
    </row>
    <row r="3" spans="1:45" s="283" customFormat="1" ht="15" customHeight="1">
      <c r="A3" s="928" t="s">
        <v>439</v>
      </c>
      <c r="B3" s="927" t="s">
        <v>166</v>
      </c>
      <c r="C3" s="927"/>
      <c r="D3" s="927" t="s">
        <v>165</v>
      </c>
      <c r="E3" s="927"/>
      <c r="F3" s="927" t="s">
        <v>167</v>
      </c>
      <c r="G3" s="927"/>
      <c r="H3" s="927" t="s">
        <v>145</v>
      </c>
      <c r="I3" s="927"/>
      <c r="J3" s="927" t="s">
        <v>253</v>
      </c>
      <c r="K3" s="927"/>
      <c r="L3" s="927" t="s">
        <v>542</v>
      </c>
      <c r="M3" s="927"/>
      <c r="N3" s="927" t="s">
        <v>306</v>
      </c>
      <c r="O3" s="927"/>
      <c r="P3" s="927" t="s">
        <v>164</v>
      </c>
      <c r="Q3" s="927"/>
      <c r="R3" s="927" t="s">
        <v>379</v>
      </c>
      <c r="S3" s="927"/>
      <c r="T3" s="927" t="s">
        <v>380</v>
      </c>
      <c r="U3" s="927"/>
      <c r="V3" s="927" t="s">
        <v>162</v>
      </c>
      <c r="W3" s="927"/>
      <c r="X3" s="927" t="s">
        <v>163</v>
      </c>
      <c r="Y3" s="927"/>
      <c r="Z3" s="927" t="s">
        <v>305</v>
      </c>
      <c r="AA3" s="927"/>
      <c r="AB3" s="927" t="s">
        <v>311</v>
      </c>
      <c r="AC3" s="927"/>
      <c r="AD3" s="927" t="s">
        <v>312</v>
      </c>
      <c r="AE3" s="927"/>
      <c r="AF3" s="927" t="s">
        <v>313</v>
      </c>
      <c r="AG3" s="927"/>
      <c r="AH3" s="923" t="s">
        <v>10</v>
      </c>
      <c r="AI3" s="923"/>
      <c r="AJ3" s="923" t="s">
        <v>46</v>
      </c>
      <c r="AK3" s="923"/>
      <c r="AL3" s="923" t="s">
        <v>14</v>
      </c>
      <c r="AM3" s="923"/>
      <c r="AN3" s="923" t="s">
        <v>47</v>
      </c>
      <c r="AO3" s="923"/>
      <c r="AP3" s="923" t="s">
        <v>314</v>
      </c>
      <c r="AQ3" s="924"/>
      <c r="AR3" s="925" t="s">
        <v>440</v>
      </c>
      <c r="AS3" s="926"/>
    </row>
    <row r="4" spans="1:45" s="284" customFormat="1" ht="15.75">
      <c r="A4" s="929"/>
      <c r="B4" s="604" t="s">
        <v>466</v>
      </c>
      <c r="C4" s="603" t="s">
        <v>467</v>
      </c>
      <c r="D4" s="604" t="s">
        <v>466</v>
      </c>
      <c r="E4" s="603" t="s">
        <v>467</v>
      </c>
      <c r="F4" s="604" t="s">
        <v>466</v>
      </c>
      <c r="G4" s="603" t="s">
        <v>467</v>
      </c>
      <c r="H4" s="604" t="s">
        <v>466</v>
      </c>
      <c r="I4" s="603" t="s">
        <v>467</v>
      </c>
      <c r="J4" s="604" t="s">
        <v>466</v>
      </c>
      <c r="K4" s="603" t="s">
        <v>467</v>
      </c>
      <c r="L4" s="604" t="s">
        <v>466</v>
      </c>
      <c r="M4" s="603" t="s">
        <v>467</v>
      </c>
      <c r="N4" s="604" t="s">
        <v>466</v>
      </c>
      <c r="O4" s="603" t="s">
        <v>467</v>
      </c>
      <c r="P4" s="604" t="s">
        <v>466</v>
      </c>
      <c r="Q4" s="603" t="s">
        <v>467</v>
      </c>
      <c r="R4" s="604" t="s">
        <v>466</v>
      </c>
      <c r="S4" s="603" t="s">
        <v>467</v>
      </c>
      <c r="T4" s="604" t="s">
        <v>466</v>
      </c>
      <c r="U4" s="603" t="s">
        <v>467</v>
      </c>
      <c r="V4" s="604" t="s">
        <v>466</v>
      </c>
      <c r="W4" s="603" t="s">
        <v>467</v>
      </c>
      <c r="X4" s="604" t="s">
        <v>466</v>
      </c>
      <c r="Y4" s="603" t="s">
        <v>467</v>
      </c>
      <c r="Z4" s="604" t="s">
        <v>466</v>
      </c>
      <c r="AA4" s="603" t="s">
        <v>467</v>
      </c>
      <c r="AB4" s="604" t="s">
        <v>466</v>
      </c>
      <c r="AC4" s="603" t="s">
        <v>467</v>
      </c>
      <c r="AD4" s="604" t="s">
        <v>466</v>
      </c>
      <c r="AE4" s="603" t="s">
        <v>467</v>
      </c>
      <c r="AF4" s="604" t="s">
        <v>466</v>
      </c>
      <c r="AG4" s="603" t="s">
        <v>467</v>
      </c>
      <c r="AH4" s="604" t="s">
        <v>466</v>
      </c>
      <c r="AI4" s="603" t="s">
        <v>467</v>
      </c>
      <c r="AJ4" s="604" t="s">
        <v>466</v>
      </c>
      <c r="AK4" s="603" t="s">
        <v>467</v>
      </c>
      <c r="AL4" s="604" t="s">
        <v>466</v>
      </c>
      <c r="AM4" s="603" t="s">
        <v>467</v>
      </c>
      <c r="AN4" s="604" t="s">
        <v>466</v>
      </c>
      <c r="AO4" s="603" t="s">
        <v>467</v>
      </c>
      <c r="AP4" s="604" t="s">
        <v>466</v>
      </c>
      <c r="AQ4" s="649" t="s">
        <v>467</v>
      </c>
      <c r="AR4" s="645" t="s">
        <v>466</v>
      </c>
      <c r="AS4" s="648" t="s">
        <v>467</v>
      </c>
    </row>
    <row r="5" spans="1:45" s="285" customFormat="1" ht="15.75">
      <c r="A5" s="605" t="s">
        <v>419</v>
      </c>
      <c r="B5" s="606"/>
      <c r="C5" s="606"/>
      <c r="D5" s="606"/>
      <c r="E5" s="606"/>
      <c r="F5" s="606"/>
      <c r="G5" s="606"/>
      <c r="H5" s="606"/>
      <c r="I5" s="606"/>
      <c r="J5" s="606"/>
      <c r="K5" s="606"/>
      <c r="L5" s="606"/>
      <c r="M5" s="606"/>
      <c r="N5" s="606"/>
      <c r="O5" s="606"/>
      <c r="P5" s="606"/>
      <c r="Q5" s="606"/>
      <c r="R5" s="606"/>
      <c r="S5" s="606"/>
      <c r="T5" s="606"/>
      <c r="U5" s="606"/>
      <c r="V5" s="606"/>
      <c r="W5" s="606"/>
      <c r="X5" s="606"/>
      <c r="Y5" s="606"/>
      <c r="Z5" s="606"/>
      <c r="AA5" s="606"/>
      <c r="AB5" s="606"/>
      <c r="AC5" s="606"/>
      <c r="AD5" s="606"/>
      <c r="AE5" s="606"/>
      <c r="AF5" s="606"/>
      <c r="AG5" s="606"/>
      <c r="AH5" s="606"/>
      <c r="AI5" s="605"/>
      <c r="AJ5" s="606"/>
      <c r="AK5" s="605"/>
      <c r="AL5" s="606"/>
      <c r="AM5" s="605"/>
      <c r="AN5" s="607"/>
      <c r="AO5" s="605"/>
      <c r="AP5" s="606"/>
      <c r="AQ5" s="605"/>
      <c r="AR5" s="608"/>
      <c r="AS5" s="609"/>
    </row>
    <row r="6" spans="1:45" s="282" customFormat="1" ht="15.75">
      <c r="A6" s="609" t="s">
        <v>102</v>
      </c>
      <c r="B6" s="610">
        <v>1</v>
      </c>
      <c r="C6" s="611">
        <v>0.7</v>
      </c>
      <c r="D6" s="610">
        <v>1.1000000000000001</v>
      </c>
      <c r="E6" s="611">
        <v>2.8</v>
      </c>
      <c r="F6" s="610">
        <v>0.6</v>
      </c>
      <c r="G6" s="611">
        <v>2.4</v>
      </c>
      <c r="H6" s="610">
        <v>0.6</v>
      </c>
      <c r="I6" s="611">
        <v>0.7</v>
      </c>
      <c r="J6" s="610">
        <v>0.8</v>
      </c>
      <c r="K6" s="611">
        <v>0.6</v>
      </c>
      <c r="L6" s="610">
        <v>0</v>
      </c>
      <c r="M6" s="611">
        <v>0</v>
      </c>
      <c r="N6" s="610">
        <v>6.8</v>
      </c>
      <c r="O6" s="611">
        <v>5.9</v>
      </c>
      <c r="P6" s="610">
        <v>0</v>
      </c>
      <c r="Q6" s="612">
        <v>0</v>
      </c>
      <c r="R6" s="610">
        <v>8.36</v>
      </c>
      <c r="S6" s="611">
        <v>6.8</v>
      </c>
      <c r="T6" s="610">
        <v>0.09</v>
      </c>
      <c r="U6" s="611">
        <v>7.0000000000000007E-2</v>
      </c>
      <c r="V6" s="610">
        <v>4.226</v>
      </c>
      <c r="W6" s="611">
        <v>3.798</v>
      </c>
      <c r="X6" s="610">
        <v>0.34799999999999998</v>
      </c>
      <c r="Y6" s="611">
        <v>0.28599999999999998</v>
      </c>
      <c r="Z6" s="610">
        <v>0.39600000000000002</v>
      </c>
      <c r="AA6" s="611">
        <v>0.49819999999999998</v>
      </c>
      <c r="AB6" s="610">
        <v>0.73199999999999998</v>
      </c>
      <c r="AC6" s="611">
        <v>0.64800000000000002</v>
      </c>
      <c r="AD6" s="636">
        <v>7.0000000000000007E-2</v>
      </c>
      <c r="AE6" s="613">
        <v>7.8E-2</v>
      </c>
      <c r="AF6" s="610">
        <v>0.192</v>
      </c>
      <c r="AG6" s="611">
        <v>0.24</v>
      </c>
      <c r="AH6" s="610">
        <v>2.7354723500000002</v>
      </c>
      <c r="AI6" s="611">
        <v>5.9150512838929998</v>
      </c>
      <c r="AJ6" s="610">
        <v>8.2742666829982774</v>
      </c>
      <c r="AK6" s="611">
        <v>7.2349576629373509</v>
      </c>
      <c r="AL6" s="610">
        <v>8.4584981944899997</v>
      </c>
      <c r="AM6" s="611">
        <v>6.8876399999999993</v>
      </c>
      <c r="AN6" s="610">
        <v>4.9714789999999995</v>
      </c>
      <c r="AO6" s="611">
        <v>4.5834099999999998</v>
      </c>
      <c r="AP6" s="610">
        <v>0.99724823372033311</v>
      </c>
      <c r="AQ6" s="653">
        <v>0.96676582963413005</v>
      </c>
      <c r="AR6" s="646">
        <v>25.436964461208611</v>
      </c>
      <c r="AS6" s="660">
        <v>25.58782477646448</v>
      </c>
    </row>
    <row r="7" spans="1:45">
      <c r="A7" s="286" t="s">
        <v>103</v>
      </c>
      <c r="B7" s="599">
        <v>1</v>
      </c>
      <c r="C7" s="287">
        <v>0.7</v>
      </c>
      <c r="D7" s="599">
        <v>0</v>
      </c>
      <c r="E7" s="287">
        <v>0</v>
      </c>
      <c r="F7" s="599">
        <v>0</v>
      </c>
      <c r="G7" s="287">
        <v>0</v>
      </c>
      <c r="H7" s="599">
        <v>0.6</v>
      </c>
      <c r="I7" s="287">
        <v>0.7</v>
      </c>
      <c r="J7" s="599">
        <v>0.8</v>
      </c>
      <c r="K7" s="287">
        <v>0.6</v>
      </c>
      <c r="L7" s="599">
        <v>0</v>
      </c>
      <c r="M7" s="287">
        <v>0</v>
      </c>
      <c r="N7" s="599">
        <v>0.7</v>
      </c>
      <c r="O7" s="287">
        <v>0.6</v>
      </c>
      <c r="P7" s="599">
        <v>0</v>
      </c>
      <c r="Q7" s="315">
        <v>0</v>
      </c>
      <c r="R7" s="599">
        <v>8</v>
      </c>
      <c r="S7" s="287">
        <v>6.6</v>
      </c>
      <c r="T7" s="599">
        <v>0</v>
      </c>
      <c r="U7" s="287">
        <v>0</v>
      </c>
      <c r="V7" s="599">
        <v>2.238</v>
      </c>
      <c r="W7" s="287">
        <v>2.343</v>
      </c>
      <c r="X7" s="599">
        <v>0</v>
      </c>
      <c r="Y7" s="287">
        <v>0</v>
      </c>
      <c r="Z7" s="599">
        <v>0</v>
      </c>
      <c r="AA7" s="287">
        <v>0</v>
      </c>
      <c r="AB7" s="599">
        <v>0.64700000000000002</v>
      </c>
      <c r="AC7" s="287">
        <v>0.59499999999999997</v>
      </c>
      <c r="AD7" s="637">
        <v>7.0000000000000007E-2</v>
      </c>
      <c r="AE7" s="314">
        <v>7.8E-2</v>
      </c>
      <c r="AF7" s="599">
        <v>0.192</v>
      </c>
      <c r="AG7" s="287">
        <v>0.24</v>
      </c>
      <c r="AH7" s="599">
        <v>0.95686234999999997</v>
      </c>
      <c r="AI7" s="287">
        <v>0.73373603097700002</v>
      </c>
      <c r="AJ7" s="599">
        <v>2.1519701935770073</v>
      </c>
      <c r="AK7" s="287">
        <v>1.9640519583768523</v>
      </c>
      <c r="AL7" s="599">
        <v>8.0304331865399998</v>
      </c>
      <c r="AM7" s="287">
        <v>6.641372295870001</v>
      </c>
      <c r="AN7" s="599">
        <v>2.2383532186181005</v>
      </c>
      <c r="AO7" s="287">
        <v>2.3436837178008312</v>
      </c>
      <c r="AP7" s="599">
        <v>0.91264454024418806</v>
      </c>
      <c r="AQ7" s="654">
        <v>0.91374267729401448</v>
      </c>
      <c r="AR7" s="650">
        <v>14.290263488979296</v>
      </c>
      <c r="AS7" s="661">
        <v>12.596586680318699</v>
      </c>
    </row>
    <row r="8" spans="1:45">
      <c r="A8" s="286" t="s">
        <v>104</v>
      </c>
      <c r="B8" s="599">
        <v>0</v>
      </c>
      <c r="C8" s="287">
        <v>0</v>
      </c>
      <c r="D8" s="599">
        <v>1.1000000000000001</v>
      </c>
      <c r="E8" s="287">
        <v>2.8</v>
      </c>
      <c r="F8" s="599">
        <v>0.6</v>
      </c>
      <c r="G8" s="287">
        <v>2.4</v>
      </c>
      <c r="H8" s="599">
        <v>0</v>
      </c>
      <c r="I8" s="287">
        <v>0</v>
      </c>
      <c r="J8" s="599">
        <v>0</v>
      </c>
      <c r="K8" s="287">
        <v>0</v>
      </c>
      <c r="L8" s="599">
        <v>0</v>
      </c>
      <c r="M8" s="287">
        <v>0</v>
      </c>
      <c r="N8" s="599">
        <v>0</v>
      </c>
      <c r="O8" s="287">
        <v>0</v>
      </c>
      <c r="P8" s="599">
        <v>0</v>
      </c>
      <c r="Q8" s="315">
        <v>0</v>
      </c>
      <c r="R8" s="599">
        <v>0.33781035688</v>
      </c>
      <c r="S8" s="287">
        <v>0.16</v>
      </c>
      <c r="T8" s="599">
        <v>0</v>
      </c>
      <c r="U8" s="287">
        <v>0</v>
      </c>
      <c r="V8" s="599">
        <v>1.9870000000000001</v>
      </c>
      <c r="W8" s="287">
        <v>1.4550000000000001</v>
      </c>
      <c r="X8" s="599">
        <v>0.34799999999999998</v>
      </c>
      <c r="Y8" s="287">
        <v>0.28599999999999998</v>
      </c>
      <c r="Z8" s="599">
        <v>0</v>
      </c>
      <c r="AA8" s="287">
        <v>0</v>
      </c>
      <c r="AB8" s="599">
        <v>0</v>
      </c>
      <c r="AC8" s="287">
        <v>0</v>
      </c>
      <c r="AD8" s="637">
        <v>0</v>
      </c>
      <c r="AE8" s="314">
        <v>0</v>
      </c>
      <c r="AF8" s="599">
        <v>0</v>
      </c>
      <c r="AG8" s="287">
        <v>0</v>
      </c>
      <c r="AH8" s="599">
        <v>1.7785693770000002</v>
      </c>
      <c r="AI8" s="287">
        <v>5.1812857928930001</v>
      </c>
      <c r="AJ8" s="599">
        <v>0</v>
      </c>
      <c r="AK8" s="287">
        <v>0</v>
      </c>
      <c r="AL8" s="599">
        <v>0.33781035688</v>
      </c>
      <c r="AM8" s="287">
        <v>0.16922779827000003</v>
      </c>
      <c r="AN8" s="599">
        <v>2.3366541133321856</v>
      </c>
      <c r="AO8" s="287">
        <v>1.7415352915535673</v>
      </c>
      <c r="AP8" s="599">
        <v>0</v>
      </c>
      <c r="AQ8" s="654">
        <v>0</v>
      </c>
      <c r="AR8" s="651">
        <v>4.4530338472121862</v>
      </c>
      <c r="AS8" s="662">
        <v>7.0920488827165666</v>
      </c>
    </row>
    <row r="9" spans="1:45">
      <c r="A9" s="286" t="s">
        <v>315</v>
      </c>
      <c r="B9" s="599">
        <v>0</v>
      </c>
      <c r="C9" s="287">
        <v>0</v>
      </c>
      <c r="D9" s="599">
        <v>0</v>
      </c>
      <c r="E9" s="287">
        <v>0</v>
      </c>
      <c r="F9" s="599">
        <v>0</v>
      </c>
      <c r="G9" s="287">
        <v>0</v>
      </c>
      <c r="H9" s="599">
        <v>0</v>
      </c>
      <c r="I9" s="287">
        <v>0</v>
      </c>
      <c r="J9" s="599">
        <v>0</v>
      </c>
      <c r="K9" s="287">
        <v>0</v>
      </c>
      <c r="L9" s="599">
        <v>0</v>
      </c>
      <c r="M9" s="287">
        <v>0</v>
      </c>
      <c r="N9" s="599">
        <v>5.0999999999999996</v>
      </c>
      <c r="O9" s="287">
        <v>4.3</v>
      </c>
      <c r="P9" s="599">
        <v>0</v>
      </c>
      <c r="Q9" s="315">
        <v>0</v>
      </c>
      <c r="R9" s="599">
        <v>0</v>
      </c>
      <c r="S9" s="287">
        <v>0</v>
      </c>
      <c r="T9" s="599">
        <v>0</v>
      </c>
      <c r="U9" s="287">
        <v>0</v>
      </c>
      <c r="V9" s="599">
        <v>0</v>
      </c>
      <c r="W9" s="287">
        <v>0</v>
      </c>
      <c r="X9" s="599">
        <v>0</v>
      </c>
      <c r="Y9" s="287">
        <v>0</v>
      </c>
      <c r="Z9" s="599">
        <v>0.1968</v>
      </c>
      <c r="AA9" s="287">
        <v>0.29249999999999998</v>
      </c>
      <c r="AB9" s="599">
        <v>0</v>
      </c>
      <c r="AC9" s="287">
        <v>0</v>
      </c>
      <c r="AD9" s="637">
        <v>0</v>
      </c>
      <c r="AE9" s="314">
        <v>0</v>
      </c>
      <c r="AF9" s="599">
        <v>0</v>
      </c>
      <c r="AG9" s="287">
        <v>0</v>
      </c>
      <c r="AH9" s="599">
        <v>0</v>
      </c>
      <c r="AI9" s="287">
        <v>0</v>
      </c>
      <c r="AJ9" s="599">
        <v>5.1151634866304585</v>
      </c>
      <c r="AK9" s="287">
        <v>4.3351386310524669</v>
      </c>
      <c r="AL9" s="599">
        <v>0</v>
      </c>
      <c r="AM9" s="287">
        <v>0</v>
      </c>
      <c r="AN9" s="599">
        <v>0.19685418398767884</v>
      </c>
      <c r="AO9" s="287">
        <v>0.29251551999999997</v>
      </c>
      <c r="AP9" s="599">
        <v>0</v>
      </c>
      <c r="AQ9" s="654">
        <v>0</v>
      </c>
      <c r="AR9" s="651">
        <v>5.312017670618137</v>
      </c>
      <c r="AS9" s="662">
        <v>4.6276541510524671</v>
      </c>
    </row>
    <row r="10" spans="1:45">
      <c r="A10" s="614" t="s">
        <v>316</v>
      </c>
      <c r="B10" s="615">
        <v>0</v>
      </c>
      <c r="C10" s="616">
        <v>0</v>
      </c>
      <c r="D10" s="615">
        <v>0</v>
      </c>
      <c r="E10" s="616">
        <v>0</v>
      </c>
      <c r="F10" s="615">
        <v>0</v>
      </c>
      <c r="G10" s="616">
        <v>0</v>
      </c>
      <c r="H10" s="615">
        <v>0</v>
      </c>
      <c r="I10" s="616">
        <v>0</v>
      </c>
      <c r="J10" s="615">
        <v>0</v>
      </c>
      <c r="K10" s="616">
        <v>0</v>
      </c>
      <c r="L10" s="615">
        <v>0</v>
      </c>
      <c r="M10" s="616">
        <v>0</v>
      </c>
      <c r="N10" s="615">
        <v>1</v>
      </c>
      <c r="O10" s="616">
        <v>0.9</v>
      </c>
      <c r="P10" s="615">
        <v>0</v>
      </c>
      <c r="Q10" s="617">
        <v>0</v>
      </c>
      <c r="R10" s="615">
        <v>0</v>
      </c>
      <c r="S10" s="616">
        <v>0</v>
      </c>
      <c r="T10" s="615">
        <v>0.09</v>
      </c>
      <c r="U10" s="616">
        <v>7.0000000000000007E-2</v>
      </c>
      <c r="V10" s="615">
        <v>0</v>
      </c>
      <c r="W10" s="616">
        <v>0</v>
      </c>
      <c r="X10" s="615">
        <v>0</v>
      </c>
      <c r="Y10" s="616">
        <v>0</v>
      </c>
      <c r="Z10" s="615">
        <v>0.1996</v>
      </c>
      <c r="AA10" s="616">
        <v>0.20499999999999999</v>
      </c>
      <c r="AB10" s="615">
        <v>8.4599999999999995E-2</v>
      </c>
      <c r="AC10" s="616">
        <v>5.2999999999999999E-2</v>
      </c>
      <c r="AD10" s="638">
        <v>0</v>
      </c>
      <c r="AE10" s="618">
        <v>0</v>
      </c>
      <c r="AF10" s="615">
        <v>0</v>
      </c>
      <c r="AG10" s="616">
        <v>0</v>
      </c>
      <c r="AH10" s="615">
        <v>0</v>
      </c>
      <c r="AI10" s="616">
        <v>0</v>
      </c>
      <c r="AJ10" s="615">
        <v>1.0071306542317553</v>
      </c>
      <c r="AK10" s="616">
        <v>0.93577031280550349</v>
      </c>
      <c r="AL10" s="615">
        <v>9.0128194490000008E-2</v>
      </c>
      <c r="AM10" s="616">
        <v>7.7034774339999987E-2</v>
      </c>
      <c r="AN10" s="615">
        <v>0.19961698049775831</v>
      </c>
      <c r="AO10" s="616">
        <v>0.20567672000000001</v>
      </c>
      <c r="AP10" s="615">
        <v>8.4601755599999995E-2</v>
      </c>
      <c r="AQ10" s="655">
        <v>5.3027152340116006E-2</v>
      </c>
      <c r="AR10" s="647">
        <v>1.3814775848195135</v>
      </c>
      <c r="AS10" s="663">
        <v>1.2715089594856195</v>
      </c>
    </row>
    <row r="11" spans="1:45" s="282" customFormat="1" ht="15.75">
      <c r="A11" s="619" t="s">
        <v>416</v>
      </c>
      <c r="B11" s="620">
        <v>1E-3</v>
      </c>
      <c r="C11" s="621">
        <v>1.1000000000000001E-3</v>
      </c>
      <c r="D11" s="620">
        <v>0</v>
      </c>
      <c r="E11" s="621">
        <v>0</v>
      </c>
      <c r="F11" s="620">
        <v>1E-3</v>
      </c>
      <c r="G11" s="621">
        <v>0</v>
      </c>
      <c r="H11" s="620">
        <v>2.1078078530454096</v>
      </c>
      <c r="I11" s="621">
        <v>2.09456643700425</v>
      </c>
      <c r="J11" s="620">
        <v>0.1</v>
      </c>
      <c r="K11" s="621">
        <v>0.1</v>
      </c>
      <c r="L11" s="620">
        <v>13.2</v>
      </c>
      <c r="M11" s="621">
        <v>17.399999999999999</v>
      </c>
      <c r="N11" s="620">
        <v>2.75</v>
      </c>
      <c r="O11" s="621">
        <v>2.5299999999999998</v>
      </c>
      <c r="P11" s="620">
        <v>0</v>
      </c>
      <c r="Q11" s="621">
        <v>2.2000000000000002</v>
      </c>
      <c r="R11" s="620">
        <v>1.1000000000000001</v>
      </c>
      <c r="S11" s="621">
        <v>1.7589999999999999</v>
      </c>
      <c r="T11" s="620">
        <v>1.2200730188138056</v>
      </c>
      <c r="U11" s="621">
        <v>0.49403028258999993</v>
      </c>
      <c r="V11" s="620">
        <v>0.95199999999999996</v>
      </c>
      <c r="W11" s="621">
        <v>1.3839999999999999</v>
      </c>
      <c r="X11" s="620">
        <v>0</v>
      </c>
      <c r="Y11" s="621">
        <v>1.2699999999999999E-2</v>
      </c>
      <c r="Z11" s="620">
        <v>0</v>
      </c>
      <c r="AA11" s="621">
        <v>0</v>
      </c>
      <c r="AB11" s="620">
        <v>0.31669999999999998</v>
      </c>
      <c r="AC11" s="621">
        <v>0.21509999999999999</v>
      </c>
      <c r="AD11" s="639">
        <v>0</v>
      </c>
      <c r="AE11" s="622">
        <v>0</v>
      </c>
      <c r="AF11" s="620">
        <v>0.22500000000000001</v>
      </c>
      <c r="AG11" s="621">
        <v>0.39600000000000002</v>
      </c>
      <c r="AH11" s="620">
        <v>2E-3</v>
      </c>
      <c r="AI11" s="621">
        <v>1.1000000000000001E-3</v>
      </c>
      <c r="AJ11" s="620">
        <v>18.141210446243406</v>
      </c>
      <c r="AK11" s="621">
        <v>24.38157002823425</v>
      </c>
      <c r="AL11" s="620">
        <v>2.310005658073</v>
      </c>
      <c r="AM11" s="621">
        <v>2.2532331519940438</v>
      </c>
      <c r="AN11" s="620">
        <v>0.95229233769091826</v>
      </c>
      <c r="AO11" s="621">
        <v>1.397076933247779</v>
      </c>
      <c r="AP11" s="620">
        <v>0.54194174902178571</v>
      </c>
      <c r="AQ11" s="656">
        <v>0.61125276137027795</v>
      </c>
      <c r="AR11" s="642">
        <v>21.947450191029109</v>
      </c>
      <c r="AS11" s="664">
        <v>28.644232874846352</v>
      </c>
    </row>
    <row r="12" spans="1:45" s="282" customFormat="1" ht="15.75">
      <c r="A12" s="623" t="s">
        <v>417</v>
      </c>
      <c r="B12" s="610">
        <v>1E-3</v>
      </c>
      <c r="C12" s="611">
        <v>1.1000000000000001E-3</v>
      </c>
      <c r="D12" s="610">
        <v>0</v>
      </c>
      <c r="E12" s="611">
        <v>0</v>
      </c>
      <c r="F12" s="610">
        <v>1E-3</v>
      </c>
      <c r="G12" s="611">
        <v>0</v>
      </c>
      <c r="H12" s="610">
        <v>2.1078078530454096</v>
      </c>
      <c r="I12" s="611">
        <v>1.5556493170042498</v>
      </c>
      <c r="J12" s="610">
        <v>0.1</v>
      </c>
      <c r="K12" s="611">
        <v>0.1</v>
      </c>
      <c r="L12" s="610">
        <v>4.3</v>
      </c>
      <c r="M12" s="611">
        <v>9</v>
      </c>
      <c r="N12" s="610">
        <v>2.5</v>
      </c>
      <c r="O12" s="611">
        <v>1.96</v>
      </c>
      <c r="P12" s="610">
        <v>0</v>
      </c>
      <c r="Q12" s="611">
        <v>2.2000000000000002</v>
      </c>
      <c r="R12" s="610">
        <v>1.1000000000000001</v>
      </c>
      <c r="S12" s="611">
        <v>1.7589999999999999</v>
      </c>
      <c r="T12" s="610">
        <v>1.2200730188138056</v>
      </c>
      <c r="U12" s="611">
        <v>0.49403028258999993</v>
      </c>
      <c r="V12" s="610">
        <v>0.95199999999999996</v>
      </c>
      <c r="W12" s="611">
        <v>1.3839999999999999</v>
      </c>
      <c r="X12" s="610">
        <v>0</v>
      </c>
      <c r="Y12" s="611">
        <v>1.2699999999999999E-2</v>
      </c>
      <c r="Z12" s="610">
        <v>0</v>
      </c>
      <c r="AA12" s="611">
        <v>0</v>
      </c>
      <c r="AB12" s="610">
        <v>0.2737</v>
      </c>
      <c r="AC12" s="611">
        <v>0.21509999999999999</v>
      </c>
      <c r="AD12" s="636">
        <v>0</v>
      </c>
      <c r="AE12" s="613">
        <v>0</v>
      </c>
      <c r="AF12" s="610">
        <v>0.1009</v>
      </c>
      <c r="AG12" s="611">
        <v>0.123</v>
      </c>
      <c r="AH12" s="610">
        <v>2E-3</v>
      </c>
      <c r="AI12" s="611">
        <v>1.1000000000000001E-3</v>
      </c>
      <c r="AJ12" s="610">
        <v>8.9807809982434019</v>
      </c>
      <c r="AK12" s="611">
        <v>14.90567353123425</v>
      </c>
      <c r="AL12" s="610">
        <v>2.310005658073</v>
      </c>
      <c r="AM12" s="611">
        <v>2.2532331519940438</v>
      </c>
      <c r="AN12" s="610">
        <v>0.95229233769091826</v>
      </c>
      <c r="AO12" s="611">
        <v>1.397076933247779</v>
      </c>
      <c r="AP12" s="610">
        <v>0.37479538705875448</v>
      </c>
      <c r="AQ12" s="653">
        <v>0.33839077598357598</v>
      </c>
      <c r="AR12" s="644">
        <v>12.619874381066076</v>
      </c>
      <c r="AS12" s="665">
        <v>18.895474392459651</v>
      </c>
    </row>
    <row r="13" spans="1:45">
      <c r="A13" s="286" t="s">
        <v>413</v>
      </c>
      <c r="B13" s="599">
        <v>0</v>
      </c>
      <c r="C13" s="287">
        <v>0</v>
      </c>
      <c r="D13" s="599">
        <v>0</v>
      </c>
      <c r="E13" s="287">
        <v>0</v>
      </c>
      <c r="F13" s="599">
        <v>0</v>
      </c>
      <c r="G13" s="287">
        <v>0</v>
      </c>
      <c r="H13" s="599">
        <v>0</v>
      </c>
      <c r="I13" s="287">
        <v>0.5</v>
      </c>
      <c r="J13" s="599">
        <v>0</v>
      </c>
      <c r="K13" s="287">
        <v>0</v>
      </c>
      <c r="L13" s="599">
        <v>8.9</v>
      </c>
      <c r="M13" s="287">
        <v>8.4</v>
      </c>
      <c r="N13" s="599">
        <v>0.25</v>
      </c>
      <c r="O13" s="287">
        <v>0.56000000000000005</v>
      </c>
      <c r="P13" s="599">
        <v>0</v>
      </c>
      <c r="Q13" s="287">
        <v>0</v>
      </c>
      <c r="R13" s="599">
        <v>0</v>
      </c>
      <c r="S13" s="287">
        <v>8.6E-3</v>
      </c>
      <c r="T13" s="599">
        <v>0</v>
      </c>
      <c r="U13" s="287">
        <v>0</v>
      </c>
      <c r="V13" s="599">
        <v>0</v>
      </c>
      <c r="W13" s="287">
        <v>0</v>
      </c>
      <c r="X13" s="599">
        <v>0</v>
      </c>
      <c r="Y13" s="287">
        <v>0</v>
      </c>
      <c r="Z13" s="599">
        <v>0</v>
      </c>
      <c r="AA13" s="287">
        <v>0</v>
      </c>
      <c r="AB13" s="599">
        <v>4.2900000000000001E-2</v>
      </c>
      <c r="AC13" s="287">
        <v>0</v>
      </c>
      <c r="AD13" s="637">
        <v>0</v>
      </c>
      <c r="AE13" s="314">
        <v>0</v>
      </c>
      <c r="AF13" s="599">
        <v>0.124</v>
      </c>
      <c r="AG13" s="287">
        <v>0.27200000000000002</v>
      </c>
      <c r="AH13" s="599">
        <v>0</v>
      </c>
      <c r="AI13" s="287">
        <v>0</v>
      </c>
      <c r="AJ13" s="599">
        <v>9.1604294480000021</v>
      </c>
      <c r="AK13" s="287">
        <v>9.4758964970000008</v>
      </c>
      <c r="AL13" s="599">
        <v>0</v>
      </c>
      <c r="AM13" s="287">
        <v>8.6013826299999995E-3</v>
      </c>
      <c r="AN13" s="599">
        <v>0</v>
      </c>
      <c r="AO13" s="287">
        <v>0</v>
      </c>
      <c r="AP13" s="599">
        <v>0.16714636196303118</v>
      </c>
      <c r="AQ13" s="654">
        <v>0.27286198538670198</v>
      </c>
      <c r="AR13" s="650">
        <v>9.327575809963033</v>
      </c>
      <c r="AS13" s="661">
        <v>9.7573598650167028</v>
      </c>
    </row>
    <row r="14" spans="1:45">
      <c r="A14" s="286" t="s">
        <v>414</v>
      </c>
      <c r="B14" s="599">
        <v>0</v>
      </c>
      <c r="C14" s="287">
        <v>0</v>
      </c>
      <c r="D14" s="599">
        <v>0</v>
      </c>
      <c r="E14" s="287">
        <v>0</v>
      </c>
      <c r="F14" s="599">
        <v>0</v>
      </c>
      <c r="G14" s="287">
        <v>0</v>
      </c>
      <c r="H14" s="599">
        <v>1.5</v>
      </c>
      <c r="I14" s="287">
        <v>0.9</v>
      </c>
      <c r="J14" s="599">
        <v>0</v>
      </c>
      <c r="K14" s="287">
        <v>0</v>
      </c>
      <c r="L14" s="599">
        <v>3.5</v>
      </c>
      <c r="M14" s="287">
        <v>3.1</v>
      </c>
      <c r="N14" s="599">
        <v>0.08</v>
      </c>
      <c r="O14" s="287">
        <v>2.8000000000000001E-2</v>
      </c>
      <c r="P14" s="599">
        <v>0</v>
      </c>
      <c r="Q14" s="287">
        <v>1.3</v>
      </c>
      <c r="R14" s="599">
        <v>0.3</v>
      </c>
      <c r="S14" s="287">
        <v>0.34</v>
      </c>
      <c r="T14" s="599">
        <v>0.70499999999999996</v>
      </c>
      <c r="U14" s="287">
        <v>0.23</v>
      </c>
      <c r="V14" s="599">
        <v>0</v>
      </c>
      <c r="W14" s="287">
        <v>0</v>
      </c>
      <c r="X14" s="599">
        <v>0</v>
      </c>
      <c r="Y14" s="287">
        <v>0</v>
      </c>
      <c r="Z14" s="599">
        <v>0</v>
      </c>
      <c r="AA14" s="287">
        <v>0</v>
      </c>
      <c r="AB14" s="599">
        <v>2.7900000000000001E-2</v>
      </c>
      <c r="AC14" s="287">
        <v>0</v>
      </c>
      <c r="AD14" s="637">
        <v>0</v>
      </c>
      <c r="AE14" s="314">
        <v>0</v>
      </c>
      <c r="AF14" s="599">
        <v>0</v>
      </c>
      <c r="AG14" s="287">
        <v>0</v>
      </c>
      <c r="AH14" s="599">
        <v>0</v>
      </c>
      <c r="AI14" s="287">
        <v>0</v>
      </c>
      <c r="AJ14" s="599">
        <v>5.0622291967952497</v>
      </c>
      <c r="AK14" s="287">
        <v>5.3482921535875096</v>
      </c>
      <c r="AL14" s="599">
        <v>1.0392986579800001</v>
      </c>
      <c r="AM14" s="287">
        <v>0.57533067521999992</v>
      </c>
      <c r="AN14" s="599">
        <v>0</v>
      </c>
      <c r="AO14" s="287">
        <v>0</v>
      </c>
      <c r="AP14" s="599">
        <v>2.7913016486169569E-2</v>
      </c>
      <c r="AQ14" s="654">
        <v>0</v>
      </c>
      <c r="AR14" s="651">
        <v>6.1294408712614192</v>
      </c>
      <c r="AS14" s="662">
        <v>5.9236228288075097</v>
      </c>
    </row>
    <row r="15" spans="1:45">
      <c r="A15" s="614" t="s">
        <v>415</v>
      </c>
      <c r="B15" s="615">
        <v>1E-3</v>
      </c>
      <c r="C15" s="616">
        <v>1.1000000000000001E-3</v>
      </c>
      <c r="D15" s="615">
        <v>0</v>
      </c>
      <c r="E15" s="616">
        <v>0</v>
      </c>
      <c r="F15" s="615">
        <v>1E-3</v>
      </c>
      <c r="G15" s="616">
        <v>0</v>
      </c>
      <c r="H15" s="615">
        <v>0.6</v>
      </c>
      <c r="I15" s="616">
        <v>0.7</v>
      </c>
      <c r="J15" s="615">
        <v>0.1</v>
      </c>
      <c r="K15" s="616">
        <v>0.1</v>
      </c>
      <c r="L15" s="615">
        <v>0.8</v>
      </c>
      <c r="M15" s="616">
        <v>5.9</v>
      </c>
      <c r="N15" s="615">
        <v>2.4</v>
      </c>
      <c r="O15" s="616">
        <v>1.9</v>
      </c>
      <c r="P15" s="615">
        <v>0</v>
      </c>
      <c r="Q15" s="616">
        <v>0.89</v>
      </c>
      <c r="R15" s="615">
        <v>0.8</v>
      </c>
      <c r="S15" s="616">
        <v>1.409</v>
      </c>
      <c r="T15" s="615">
        <v>0.51</v>
      </c>
      <c r="U15" s="616">
        <v>0.25900000000000001</v>
      </c>
      <c r="V15" s="615">
        <v>0.95199999999999996</v>
      </c>
      <c r="W15" s="616">
        <v>1.3839999999999999</v>
      </c>
      <c r="X15" s="615">
        <v>0</v>
      </c>
      <c r="Y15" s="616">
        <v>1.2699999999999999E-2</v>
      </c>
      <c r="Z15" s="615">
        <v>0</v>
      </c>
      <c r="AA15" s="616">
        <v>0</v>
      </c>
      <c r="AB15" s="615">
        <v>0.24579999999999999</v>
      </c>
      <c r="AC15" s="616">
        <v>0.21509999999999999</v>
      </c>
      <c r="AD15" s="638">
        <v>0</v>
      </c>
      <c r="AE15" s="618">
        <v>0</v>
      </c>
      <c r="AF15" s="615">
        <v>0.1009</v>
      </c>
      <c r="AG15" s="616">
        <v>0.123</v>
      </c>
      <c r="AH15" s="615">
        <v>2E-3</v>
      </c>
      <c r="AI15" s="616">
        <v>1.1000000000000001E-3</v>
      </c>
      <c r="AJ15" s="615">
        <v>3.9185518014481522</v>
      </c>
      <c r="AK15" s="616">
        <v>9.55738137764674</v>
      </c>
      <c r="AL15" s="615">
        <v>1.2707070000930001</v>
      </c>
      <c r="AM15" s="616">
        <v>1.6693010941440438</v>
      </c>
      <c r="AN15" s="615">
        <v>0.95229233769091826</v>
      </c>
      <c r="AO15" s="616">
        <v>1.397076933247779</v>
      </c>
      <c r="AP15" s="615">
        <v>0.34688237057258492</v>
      </c>
      <c r="AQ15" s="655">
        <v>0.33839077598357598</v>
      </c>
      <c r="AR15" s="647">
        <v>6.4904335098046557</v>
      </c>
      <c r="AS15" s="663">
        <v>12.96325018102214</v>
      </c>
    </row>
    <row r="16" spans="1:45" s="282" customFormat="1" ht="15.75">
      <c r="A16" s="629" t="s">
        <v>105</v>
      </c>
      <c r="B16" s="633">
        <v>0</v>
      </c>
      <c r="C16" s="629">
        <v>0</v>
      </c>
      <c r="D16" s="633">
        <v>0</v>
      </c>
      <c r="E16" s="629">
        <v>0</v>
      </c>
      <c r="F16" s="633">
        <v>0</v>
      </c>
      <c r="G16" s="629">
        <v>0</v>
      </c>
      <c r="H16" s="633">
        <v>0</v>
      </c>
      <c r="I16" s="629">
        <v>0</v>
      </c>
      <c r="J16" s="633">
        <v>0</v>
      </c>
      <c r="K16" s="629">
        <v>0</v>
      </c>
      <c r="L16" s="633">
        <v>0</v>
      </c>
      <c r="M16" s="629">
        <v>0</v>
      </c>
      <c r="N16" s="630">
        <v>0</v>
      </c>
      <c r="O16" s="631">
        <v>0</v>
      </c>
      <c r="P16" s="633">
        <v>0</v>
      </c>
      <c r="Q16" s="631">
        <v>0</v>
      </c>
      <c r="R16" s="630">
        <v>0</v>
      </c>
      <c r="S16" s="631">
        <v>0</v>
      </c>
      <c r="T16" s="630">
        <v>0</v>
      </c>
      <c r="U16" s="631">
        <v>0</v>
      </c>
      <c r="V16" s="633">
        <v>0</v>
      </c>
      <c r="W16" s="629">
        <v>0</v>
      </c>
      <c r="X16" s="633">
        <v>0</v>
      </c>
      <c r="Y16" s="629">
        <v>0</v>
      </c>
      <c r="Z16" s="633">
        <v>0</v>
      </c>
      <c r="AA16" s="629">
        <v>0</v>
      </c>
      <c r="AB16" s="633">
        <v>0</v>
      </c>
      <c r="AC16" s="629">
        <v>0</v>
      </c>
      <c r="AD16" s="640">
        <v>0</v>
      </c>
      <c r="AE16" s="632">
        <v>0</v>
      </c>
      <c r="AF16" s="633">
        <v>0</v>
      </c>
      <c r="AG16" s="629">
        <v>0</v>
      </c>
      <c r="AH16" s="633">
        <v>0</v>
      </c>
      <c r="AI16" s="629">
        <v>0</v>
      </c>
      <c r="AJ16" s="633">
        <v>0</v>
      </c>
      <c r="AK16" s="629">
        <v>0</v>
      </c>
      <c r="AL16" s="633">
        <v>0</v>
      </c>
      <c r="AM16" s="629">
        <v>0</v>
      </c>
      <c r="AN16" s="633">
        <v>0</v>
      </c>
      <c r="AO16" s="629">
        <v>0</v>
      </c>
      <c r="AP16" s="633">
        <v>0</v>
      </c>
      <c r="AQ16" s="657">
        <v>0</v>
      </c>
      <c r="AR16" s="643">
        <v>0</v>
      </c>
      <c r="AS16" s="666">
        <v>0</v>
      </c>
    </row>
    <row r="17" spans="1:46" s="282" customFormat="1" ht="15.75">
      <c r="A17" s="629" t="s">
        <v>406</v>
      </c>
      <c r="B17" s="630">
        <v>1</v>
      </c>
      <c r="C17" s="631">
        <v>0.7</v>
      </c>
      <c r="D17" s="630">
        <v>1.1000000000000001</v>
      </c>
      <c r="E17" s="631">
        <v>2.8</v>
      </c>
      <c r="F17" s="630">
        <v>0.6</v>
      </c>
      <c r="G17" s="631">
        <v>2.4</v>
      </c>
      <c r="H17" s="630">
        <v>2.7316808362809999</v>
      </c>
      <c r="I17" s="631">
        <v>2.7862310966040003</v>
      </c>
      <c r="J17" s="630">
        <v>0.9</v>
      </c>
      <c r="K17" s="631">
        <v>0.8</v>
      </c>
      <c r="L17" s="630">
        <v>13.214212140999996</v>
      </c>
      <c r="M17" s="631">
        <v>17.390124389</v>
      </c>
      <c r="N17" s="630">
        <v>9.5939290000000028</v>
      </c>
      <c r="O17" s="631">
        <v>8.4499999999999993</v>
      </c>
      <c r="P17" s="634" t="s">
        <v>441</v>
      </c>
      <c r="Q17" s="631">
        <v>2.2000000000000002</v>
      </c>
      <c r="R17" s="630">
        <v>9.3800000000000008</v>
      </c>
      <c r="S17" s="631">
        <v>8.56</v>
      </c>
      <c r="T17" s="630">
        <v>1.31</v>
      </c>
      <c r="U17" s="631">
        <v>0.56999999999999995</v>
      </c>
      <c r="V17" s="630">
        <v>5.1784599592281246</v>
      </c>
      <c r="W17" s="631">
        <v>5.1832209556722004</v>
      </c>
      <c r="X17" s="630">
        <v>0.3488</v>
      </c>
      <c r="Y17" s="631">
        <v>0.29899999999999999</v>
      </c>
      <c r="Z17" s="630">
        <v>0.39600000000000002</v>
      </c>
      <c r="AA17" s="631">
        <v>0.498</v>
      </c>
      <c r="AB17" s="630">
        <v>1.0488627239045838</v>
      </c>
      <c r="AC17" s="631">
        <v>0.86336962266440009</v>
      </c>
      <c r="AD17" s="640">
        <v>7.0000000000000007E-2</v>
      </c>
      <c r="AE17" s="632">
        <v>7.8E-2</v>
      </c>
      <c r="AF17" s="630">
        <v>0.41726563000466471</v>
      </c>
      <c r="AG17" s="631">
        <v>0.63600000000000001</v>
      </c>
      <c r="AH17" s="630">
        <v>2.7376317270000001</v>
      </c>
      <c r="AI17" s="631">
        <v>5.9161512838929999</v>
      </c>
      <c r="AJ17" s="630">
        <v>26.415468129241681</v>
      </c>
      <c r="AK17" s="631">
        <v>31.616530691171604</v>
      </c>
      <c r="AL17" s="630">
        <v>10.693334934404</v>
      </c>
      <c r="AM17" s="631">
        <v>9.1411245026316692</v>
      </c>
      <c r="AN17" s="630">
        <v>5.9237708341266417</v>
      </c>
      <c r="AO17" s="631">
        <v>5.980495942602178</v>
      </c>
      <c r="AP17" s="630">
        <v>1.5391532594250219</v>
      </c>
      <c r="AQ17" s="658">
        <v>1.5780099383286932</v>
      </c>
      <c r="AR17" s="642">
        <v>47.309358884197337</v>
      </c>
      <c r="AS17" s="664">
        <v>54.232312358627141</v>
      </c>
    </row>
    <row r="18" spans="1:46" s="282" customFormat="1" ht="15.75">
      <c r="A18" s="629" t="s">
        <v>407</v>
      </c>
      <c r="B18" s="630">
        <v>1</v>
      </c>
      <c r="C18" s="631">
        <v>0.7</v>
      </c>
      <c r="D18" s="630">
        <v>1.1000000000000001</v>
      </c>
      <c r="E18" s="631">
        <v>2.8</v>
      </c>
      <c r="F18" s="630">
        <v>0.6</v>
      </c>
      <c r="G18" s="631">
        <v>2.4</v>
      </c>
      <c r="H18" s="630">
        <v>0.10860083628099999</v>
      </c>
      <c r="I18" s="631">
        <v>0.70922921660400062</v>
      </c>
      <c r="J18" s="630">
        <v>0.6</v>
      </c>
      <c r="K18" s="631">
        <v>0.5</v>
      </c>
      <c r="L18" s="630">
        <v>12.960905153999995</v>
      </c>
      <c r="M18" s="631">
        <v>16.271912045000001</v>
      </c>
      <c r="N18" s="630">
        <v>3.57</v>
      </c>
      <c r="O18" s="631">
        <v>2.4569999999999999</v>
      </c>
      <c r="P18" s="630">
        <v>0</v>
      </c>
      <c r="Q18" s="631">
        <v>2.2000000000000002</v>
      </c>
      <c r="R18" s="630">
        <v>9.3800000000000008</v>
      </c>
      <c r="S18" s="631">
        <v>8.56</v>
      </c>
      <c r="T18" s="630">
        <v>1.31</v>
      </c>
      <c r="U18" s="631">
        <v>0.56999999999999995</v>
      </c>
      <c r="V18" s="630">
        <v>5.1784599592281246</v>
      </c>
      <c r="W18" s="631">
        <v>5.1832209556722004</v>
      </c>
      <c r="X18" s="630">
        <v>0.3488</v>
      </c>
      <c r="Y18" s="631">
        <v>0.29899999999999999</v>
      </c>
      <c r="Z18" s="630">
        <v>0.39600000000000002</v>
      </c>
      <c r="AA18" s="631">
        <v>0.498</v>
      </c>
      <c r="AB18" s="630">
        <v>1.0209497074184142</v>
      </c>
      <c r="AC18" s="631">
        <v>0.86336962266440009</v>
      </c>
      <c r="AD18" s="640">
        <v>7.0000000000000007E-2</v>
      </c>
      <c r="AE18" s="632">
        <v>7.8E-2</v>
      </c>
      <c r="AF18" s="630">
        <v>0.29307739203881195</v>
      </c>
      <c r="AG18" s="631">
        <v>0.36359999999999998</v>
      </c>
      <c r="AH18" s="630">
        <v>2.7376317270000001</v>
      </c>
      <c r="AI18" s="631">
        <v>5.9161512838929999</v>
      </c>
      <c r="AJ18" s="630">
        <v>17.255038681241679</v>
      </c>
      <c r="AK18" s="631">
        <v>22.139194194171601</v>
      </c>
      <c r="AL18" s="630">
        <v>10.693334934404</v>
      </c>
      <c r="AM18" s="631">
        <v>9.1411245026316692</v>
      </c>
      <c r="AN18" s="630">
        <v>5.9237708341266417</v>
      </c>
      <c r="AO18" s="631">
        <v>5.980495942602178</v>
      </c>
      <c r="AP18" s="630">
        <v>1.3870520049729995</v>
      </c>
      <c r="AQ18" s="658">
        <v>1.3051479529419912</v>
      </c>
      <c r="AR18" s="644">
        <v>37.996828181745315</v>
      </c>
      <c r="AS18" s="665">
        <v>44.48211387624044</v>
      </c>
    </row>
    <row r="19" spans="1:46">
      <c r="A19" s="286" t="s">
        <v>408</v>
      </c>
      <c r="B19" s="599">
        <v>1</v>
      </c>
      <c r="C19" s="287">
        <v>0.7</v>
      </c>
      <c r="D19" s="599">
        <v>1.1000000000000001</v>
      </c>
      <c r="E19" s="287">
        <v>2.8</v>
      </c>
      <c r="F19" s="599">
        <v>0.6</v>
      </c>
      <c r="G19" s="287">
        <v>2.4</v>
      </c>
      <c r="H19" s="599">
        <v>0</v>
      </c>
      <c r="I19" s="287">
        <v>0</v>
      </c>
      <c r="J19" s="599">
        <v>0.6</v>
      </c>
      <c r="K19" s="287">
        <v>0.4</v>
      </c>
      <c r="L19" s="599">
        <v>0</v>
      </c>
      <c r="M19" s="287">
        <v>0</v>
      </c>
      <c r="N19" s="599">
        <v>2.8</v>
      </c>
      <c r="O19" s="287">
        <v>1.6</v>
      </c>
      <c r="P19" s="599">
        <v>0</v>
      </c>
      <c r="Q19" s="287">
        <v>1.3</v>
      </c>
      <c r="R19" s="599">
        <v>4.9000000000000004</v>
      </c>
      <c r="S19" s="287">
        <v>4.7</v>
      </c>
      <c r="T19" s="599">
        <v>1.26</v>
      </c>
      <c r="U19" s="287">
        <v>0.56999999999999995</v>
      </c>
      <c r="V19" s="599">
        <v>2.37</v>
      </c>
      <c r="W19" s="287">
        <v>2.1718000000000002</v>
      </c>
      <c r="X19" s="599">
        <v>0.30599999999999999</v>
      </c>
      <c r="Y19" s="287">
        <v>0.28999999999999998</v>
      </c>
      <c r="Z19" s="599">
        <v>0</v>
      </c>
      <c r="AA19" s="287">
        <v>0</v>
      </c>
      <c r="AB19" s="599">
        <v>0.53659999999999997</v>
      </c>
      <c r="AC19" s="287">
        <v>0.67900000000000005</v>
      </c>
      <c r="AD19" s="637">
        <v>7.0000000000000007E-2</v>
      </c>
      <c r="AE19" s="314">
        <v>7.8E-2</v>
      </c>
      <c r="AF19" s="599">
        <v>5.3900000000000003E-2</v>
      </c>
      <c r="AG19" s="287">
        <v>0</v>
      </c>
      <c r="AH19" s="599">
        <v>2.7376317270000001</v>
      </c>
      <c r="AI19" s="287">
        <v>5.9161512838929999</v>
      </c>
      <c r="AJ19" s="599">
        <v>3.3971124576800085</v>
      </c>
      <c r="AK19" s="287">
        <v>3.4017641992919838</v>
      </c>
      <c r="AL19" s="599">
        <v>6.1759030823299996</v>
      </c>
      <c r="AM19" s="287">
        <v>5.2822107527500011</v>
      </c>
      <c r="AN19" s="599">
        <v>2.6771349209986166</v>
      </c>
      <c r="AO19" s="287">
        <v>2.4634747969977755</v>
      </c>
      <c r="AP19" s="599">
        <v>0.66361297344589043</v>
      </c>
      <c r="AQ19" s="654">
        <v>0.75732962266440007</v>
      </c>
      <c r="AR19" s="650">
        <v>15.651395161454513</v>
      </c>
      <c r="AS19" s="661">
        <v>17.820930655597159</v>
      </c>
    </row>
    <row r="20" spans="1:46">
      <c r="A20" s="286" t="s">
        <v>409</v>
      </c>
      <c r="B20" s="599">
        <v>0</v>
      </c>
      <c r="C20" s="287">
        <v>0</v>
      </c>
      <c r="D20" s="599">
        <v>0</v>
      </c>
      <c r="E20" s="287">
        <v>0</v>
      </c>
      <c r="F20" s="599">
        <v>0</v>
      </c>
      <c r="G20" s="287">
        <v>0</v>
      </c>
      <c r="H20" s="599">
        <v>0</v>
      </c>
      <c r="I20" s="287">
        <v>0.04</v>
      </c>
      <c r="J20" s="599">
        <v>0</v>
      </c>
      <c r="K20" s="287">
        <v>0</v>
      </c>
      <c r="L20" s="599">
        <v>9.5</v>
      </c>
      <c r="M20" s="287">
        <v>9</v>
      </c>
      <c r="N20" s="599">
        <v>0.7</v>
      </c>
      <c r="O20" s="287">
        <v>0.27</v>
      </c>
      <c r="P20" s="599">
        <v>0</v>
      </c>
      <c r="Q20" s="287">
        <v>0.89</v>
      </c>
      <c r="R20" s="599">
        <v>2.2799999999999998</v>
      </c>
      <c r="S20" s="287">
        <v>2.19</v>
      </c>
      <c r="T20" s="599">
        <v>0</v>
      </c>
      <c r="U20" s="287">
        <v>0</v>
      </c>
      <c r="V20" s="599">
        <v>2.1465000000000001</v>
      </c>
      <c r="W20" s="287">
        <v>2.1328</v>
      </c>
      <c r="X20" s="599">
        <v>7.7999999999999996E-3</v>
      </c>
      <c r="Y20" s="287">
        <v>7.0000000000000001E-3</v>
      </c>
      <c r="Z20" s="599">
        <v>0</v>
      </c>
      <c r="AA20" s="287">
        <v>0</v>
      </c>
      <c r="AB20" s="599">
        <v>0.30399999999999999</v>
      </c>
      <c r="AC20" s="287">
        <v>0</v>
      </c>
      <c r="AD20" s="599">
        <v>0</v>
      </c>
      <c r="AE20" s="287">
        <v>0</v>
      </c>
      <c r="AF20" s="599">
        <v>0.13900000000000001</v>
      </c>
      <c r="AG20" s="287">
        <v>0.217</v>
      </c>
      <c r="AH20" s="599">
        <v>0</v>
      </c>
      <c r="AI20" s="287">
        <v>0</v>
      </c>
      <c r="AJ20" s="599">
        <v>10.261818762688762</v>
      </c>
      <c r="AK20" s="287">
        <v>10.250122384554635</v>
      </c>
      <c r="AL20" s="599">
        <v>2.2849943094829999</v>
      </c>
      <c r="AM20" s="287">
        <v>2.1994406727299998</v>
      </c>
      <c r="AN20" s="599">
        <v>2.1544062283062271</v>
      </c>
      <c r="AO20" s="287">
        <v>2.1402158570683487</v>
      </c>
      <c r="AP20" s="599">
        <v>0.44400517200427014</v>
      </c>
      <c r="AQ20" s="654">
        <v>0.21758153363433808</v>
      </c>
      <c r="AR20" s="651">
        <v>15.145224472482258</v>
      </c>
      <c r="AS20" s="662">
        <v>14.807360447987321</v>
      </c>
    </row>
    <row r="21" spans="1:46">
      <c r="A21" s="286" t="s">
        <v>410</v>
      </c>
      <c r="B21" s="599">
        <v>0</v>
      </c>
      <c r="C21" s="287">
        <v>0</v>
      </c>
      <c r="D21" s="599">
        <v>0</v>
      </c>
      <c r="E21" s="287">
        <v>0</v>
      </c>
      <c r="F21" s="599">
        <v>0</v>
      </c>
      <c r="G21" s="287">
        <v>0</v>
      </c>
      <c r="H21" s="599">
        <v>0.1</v>
      </c>
      <c r="I21" s="287">
        <v>0.7</v>
      </c>
      <c r="J21" s="599">
        <v>0.04</v>
      </c>
      <c r="K21" s="287">
        <v>0.04</v>
      </c>
      <c r="L21" s="599">
        <v>3.4</v>
      </c>
      <c r="M21" s="287">
        <v>7.2</v>
      </c>
      <c r="N21" s="599">
        <v>0</v>
      </c>
      <c r="O21" s="287">
        <v>0.55000000000000004</v>
      </c>
      <c r="P21" s="599">
        <v>0</v>
      </c>
      <c r="Q21" s="287">
        <v>0</v>
      </c>
      <c r="R21" s="599">
        <v>2.1800000000000002</v>
      </c>
      <c r="S21" s="287">
        <v>1.659</v>
      </c>
      <c r="T21" s="599">
        <v>4.7E-2</v>
      </c>
      <c r="U21" s="287">
        <v>0</v>
      </c>
      <c r="V21" s="599">
        <v>0.66100000000000003</v>
      </c>
      <c r="W21" s="287">
        <v>0.878</v>
      </c>
      <c r="X21" s="599">
        <v>3.4000000000000002E-2</v>
      </c>
      <c r="Y21" s="287">
        <v>0</v>
      </c>
      <c r="Z21" s="599">
        <v>0.39600000000000002</v>
      </c>
      <c r="AA21" s="287">
        <v>0.498</v>
      </c>
      <c r="AB21" s="599">
        <v>0.18</v>
      </c>
      <c r="AC21" s="287">
        <v>0.184</v>
      </c>
      <c r="AD21" s="599">
        <v>0</v>
      </c>
      <c r="AE21" s="287">
        <v>0</v>
      </c>
      <c r="AF21" s="599">
        <v>9.9000000000000005E-2</v>
      </c>
      <c r="AG21" s="287">
        <v>0.14599999999999999</v>
      </c>
      <c r="AH21" s="599">
        <v>0</v>
      </c>
      <c r="AI21" s="287">
        <v>0</v>
      </c>
      <c r="AJ21" s="599">
        <v>3.5961074608729091</v>
      </c>
      <c r="AK21" s="287">
        <v>8.4873076103249829</v>
      </c>
      <c r="AL21" s="599">
        <v>2.2324375425909997</v>
      </c>
      <c r="AM21" s="287">
        <v>1.6594730771516684</v>
      </c>
      <c r="AN21" s="599">
        <v>1.0922296848217981</v>
      </c>
      <c r="AO21" s="287">
        <v>1.3768052885360538</v>
      </c>
      <c r="AP21" s="599">
        <v>0.27943385952283895</v>
      </c>
      <c r="AQ21" s="654">
        <v>0.33023679664325301</v>
      </c>
      <c r="AR21" s="651">
        <v>7.200208547808546</v>
      </c>
      <c r="AS21" s="662">
        <v>11.853822772655958</v>
      </c>
      <c r="AT21" s="595"/>
    </row>
    <row r="22" spans="1:46">
      <c r="A22" s="614" t="s">
        <v>411</v>
      </c>
      <c r="B22" s="615">
        <v>0</v>
      </c>
      <c r="C22" s="616">
        <v>0</v>
      </c>
      <c r="D22" s="615">
        <v>0</v>
      </c>
      <c r="E22" s="616">
        <v>0</v>
      </c>
      <c r="F22" s="615">
        <v>0</v>
      </c>
      <c r="G22" s="616">
        <v>0</v>
      </c>
      <c r="H22" s="615">
        <v>2.6</v>
      </c>
      <c r="I22" s="616">
        <v>2.1</v>
      </c>
      <c r="J22" s="615">
        <v>0.3</v>
      </c>
      <c r="K22" s="616">
        <v>0.3</v>
      </c>
      <c r="L22" s="615">
        <v>0.25</v>
      </c>
      <c r="M22" s="616">
        <v>1.1100000000000001</v>
      </c>
      <c r="N22" s="615">
        <v>6</v>
      </c>
      <c r="O22" s="616">
        <v>5.99</v>
      </c>
      <c r="P22" s="615">
        <v>0</v>
      </c>
      <c r="Q22" s="616">
        <v>0</v>
      </c>
      <c r="R22" s="615">
        <v>0</v>
      </c>
      <c r="S22" s="616">
        <v>0</v>
      </c>
      <c r="T22" s="615">
        <v>0</v>
      </c>
      <c r="U22" s="616">
        <v>0</v>
      </c>
      <c r="V22" s="615">
        <v>0</v>
      </c>
      <c r="W22" s="616">
        <v>0</v>
      </c>
      <c r="X22" s="615">
        <v>0</v>
      </c>
      <c r="Y22" s="616">
        <v>0</v>
      </c>
      <c r="Z22" s="615">
        <v>0</v>
      </c>
      <c r="AA22" s="616">
        <v>0</v>
      </c>
      <c r="AB22" s="615">
        <v>2.7900000000000001E-2</v>
      </c>
      <c r="AC22" s="616">
        <v>0</v>
      </c>
      <c r="AD22" s="615">
        <v>0</v>
      </c>
      <c r="AE22" s="616">
        <v>0</v>
      </c>
      <c r="AF22" s="615">
        <v>0.12</v>
      </c>
      <c r="AG22" s="616">
        <v>0.27</v>
      </c>
      <c r="AH22" s="615">
        <v>0</v>
      </c>
      <c r="AI22" s="616">
        <v>0</v>
      </c>
      <c r="AJ22" s="615">
        <v>9.1604294480000021</v>
      </c>
      <c r="AK22" s="616">
        <v>9.4773364970000014</v>
      </c>
      <c r="AL22" s="615">
        <v>0</v>
      </c>
      <c r="AM22" s="616">
        <v>0</v>
      </c>
      <c r="AN22" s="615">
        <v>0</v>
      </c>
      <c r="AO22" s="616">
        <v>0</v>
      </c>
      <c r="AP22" s="615">
        <v>0.15210125445202233</v>
      </c>
      <c r="AQ22" s="655">
        <v>0.27286198538670198</v>
      </c>
      <c r="AR22" s="669">
        <v>9.3125307024520243</v>
      </c>
      <c r="AS22" s="670">
        <v>9.7501984823867041</v>
      </c>
    </row>
    <row r="23" spans="1:46" s="282" customFormat="1" ht="15.75">
      <c r="A23" s="609" t="s">
        <v>106</v>
      </c>
      <c r="B23" s="610">
        <v>78.099999999999994</v>
      </c>
      <c r="C23" s="611">
        <v>74.45</v>
      </c>
      <c r="D23" s="610">
        <v>78.099999999999994</v>
      </c>
      <c r="E23" s="611">
        <v>74.45</v>
      </c>
      <c r="F23" s="610">
        <v>78.099999999999994</v>
      </c>
      <c r="G23" s="611">
        <v>74.45</v>
      </c>
      <c r="H23" s="610">
        <v>263.2</v>
      </c>
      <c r="I23" s="611">
        <v>256.60000000000002</v>
      </c>
      <c r="J23" s="610">
        <v>263.2</v>
      </c>
      <c r="K23" s="611">
        <v>256.60000000000002</v>
      </c>
      <c r="L23" s="610">
        <v>263.2</v>
      </c>
      <c r="M23" s="611">
        <v>256.60000000000002</v>
      </c>
      <c r="N23" s="610">
        <v>263.18</v>
      </c>
      <c r="O23" s="611">
        <v>256.58999999999997</v>
      </c>
      <c r="P23" s="610">
        <v>0</v>
      </c>
      <c r="Q23" s="611">
        <v>256.58999999999997</v>
      </c>
      <c r="R23" s="610">
        <v>38.770000000000003</v>
      </c>
      <c r="S23" s="611">
        <v>37.700000000000003</v>
      </c>
      <c r="T23" s="610">
        <v>38.770000000000003</v>
      </c>
      <c r="U23" s="611">
        <v>37.700000000000003</v>
      </c>
      <c r="V23" s="610">
        <v>29</v>
      </c>
      <c r="W23" s="611">
        <v>27.2</v>
      </c>
      <c r="X23" s="610">
        <v>29</v>
      </c>
      <c r="Y23" s="611">
        <v>27.245000000000001</v>
      </c>
      <c r="Z23" s="610">
        <v>29</v>
      </c>
      <c r="AA23" s="611">
        <v>27.2</v>
      </c>
      <c r="AB23" s="610">
        <v>5.9</v>
      </c>
      <c r="AC23" s="611">
        <v>5.5750000000000002</v>
      </c>
      <c r="AD23" s="610">
        <v>6</v>
      </c>
      <c r="AE23" s="611">
        <v>5.7</v>
      </c>
      <c r="AF23" s="610">
        <v>6.17</v>
      </c>
      <c r="AG23" s="611">
        <v>5.87</v>
      </c>
      <c r="AH23" s="610">
        <v>78.126999999999995</v>
      </c>
      <c r="AI23" s="611">
        <v>74.45</v>
      </c>
      <c r="AJ23" s="610">
        <v>263.18759999999997</v>
      </c>
      <c r="AK23" s="611">
        <v>256.59480000000002</v>
      </c>
      <c r="AL23" s="610">
        <v>38.773717034699999</v>
      </c>
      <c r="AM23" s="611">
        <v>37.74763108225001</v>
      </c>
      <c r="AN23" s="610">
        <v>29.026433894094996</v>
      </c>
      <c r="AO23" s="611">
        <v>27.245747657357501</v>
      </c>
      <c r="AP23" s="610">
        <v>18.118479447104772</v>
      </c>
      <c r="AQ23" s="653">
        <v>17.164835301906649</v>
      </c>
      <c r="AR23" s="652" t="s">
        <v>285</v>
      </c>
      <c r="AS23" s="668" t="s">
        <v>285</v>
      </c>
    </row>
    <row r="24" spans="1:46" s="282" customFormat="1" ht="15.75">
      <c r="A24" s="623" t="s">
        <v>107</v>
      </c>
      <c r="B24" s="624">
        <v>1.226046032741562E-2</v>
      </c>
      <c r="C24" s="625">
        <v>1.0062270395930155E-2</v>
      </c>
      <c r="D24" s="624">
        <v>1.457882678203438E-2</v>
      </c>
      <c r="E24" s="625">
        <v>3.7370216922981869E-2</v>
      </c>
      <c r="F24" s="624">
        <v>8.2016380636655718E-3</v>
      </c>
      <c r="G24" s="625">
        <v>3.2032271363331095E-2</v>
      </c>
      <c r="H24" s="624">
        <v>1.0379215572014031E-2</v>
      </c>
      <c r="I24" s="625">
        <v>1.0858486207062654E-2</v>
      </c>
      <c r="J24" s="624">
        <v>3.3270798166808889E-3</v>
      </c>
      <c r="K24" s="625">
        <v>2.9807240270169244E-3</v>
      </c>
      <c r="L24" s="624">
        <v>0.05</v>
      </c>
      <c r="M24" s="625">
        <v>6.8000000000000005E-2</v>
      </c>
      <c r="N24" s="624">
        <v>3.6400000000000002E-2</v>
      </c>
      <c r="O24" s="626">
        <v>3.2899999999999999E-2</v>
      </c>
      <c r="P24" s="635">
        <v>0</v>
      </c>
      <c r="Q24" s="625">
        <v>8.6E-3</v>
      </c>
      <c r="R24" s="624">
        <v>0.2419</v>
      </c>
      <c r="S24" s="625">
        <v>0.22700000000000001</v>
      </c>
      <c r="T24" s="624">
        <v>3.3799999999999997E-2</v>
      </c>
      <c r="U24" s="626">
        <v>1.4999999999999999E-2</v>
      </c>
      <c r="V24" s="624">
        <v>0.17799999999999999</v>
      </c>
      <c r="W24" s="625">
        <v>0.19</v>
      </c>
      <c r="X24" s="624">
        <v>1.201E-2</v>
      </c>
      <c r="Y24" s="625">
        <v>1.0970000000000001E-2</v>
      </c>
      <c r="Z24" s="624">
        <v>1.3599999999999999E-2</v>
      </c>
      <c r="AA24" s="626">
        <v>1.7999999999999999E-2</v>
      </c>
      <c r="AB24" s="624">
        <v>0.17671000000000001</v>
      </c>
      <c r="AC24" s="626">
        <v>0.15479999999999999</v>
      </c>
      <c r="AD24" s="624">
        <v>1.21E-2</v>
      </c>
      <c r="AE24" s="626">
        <v>1.3599999999999999E-2</v>
      </c>
      <c r="AF24" s="624">
        <v>6.7500000000000004E-2</v>
      </c>
      <c r="AG24" s="627">
        <v>0.108</v>
      </c>
      <c r="AH24" s="641">
        <v>3.5040925173115571E-2</v>
      </c>
      <c r="AI24" s="627">
        <v>7.946475868224312E-2</v>
      </c>
      <c r="AJ24" s="641">
        <v>6.5561746378787145E-2</v>
      </c>
      <c r="AK24" s="627">
        <v>8.6280759369136081E-2</v>
      </c>
      <c r="AL24" s="641">
        <v>0.27578823368505395</v>
      </c>
      <c r="AM24" s="627">
        <v>0.24216423770841825</v>
      </c>
      <c r="AN24" s="641">
        <v>0.20407877819570952</v>
      </c>
      <c r="AO24" s="627">
        <v>0.21950232609289361</v>
      </c>
      <c r="AP24" s="641">
        <v>7.6554548024980226E-2</v>
      </c>
      <c r="AQ24" s="628">
        <v>7.6036147739618393E-2</v>
      </c>
      <c r="AR24" s="659" t="s">
        <v>285</v>
      </c>
      <c r="AS24" s="667" t="s">
        <v>285</v>
      </c>
    </row>
    <row r="25" spans="1:46" ht="15.75">
      <c r="A25" s="279"/>
      <c r="B25" s="279"/>
      <c r="C25" s="279"/>
      <c r="D25" s="288"/>
      <c r="E25" s="288"/>
      <c r="L25" s="279"/>
      <c r="M25" s="279"/>
      <c r="N25" s="279"/>
      <c r="O25" s="279"/>
      <c r="P25" s="288"/>
      <c r="Q25" s="288"/>
      <c r="R25" s="279"/>
      <c r="S25" s="279"/>
      <c r="T25" s="279"/>
      <c r="U25" s="279"/>
      <c r="V25" s="288"/>
      <c r="W25" s="288"/>
      <c r="X25" s="288"/>
      <c r="Y25" s="288"/>
      <c r="Z25" s="288"/>
      <c r="AA25" s="288"/>
      <c r="AB25" s="279"/>
      <c r="AC25" s="279"/>
      <c r="AD25" s="279"/>
      <c r="AE25" s="279"/>
      <c r="AF25" s="279"/>
      <c r="AG25" s="279"/>
      <c r="AH25" s="288"/>
      <c r="AI25" s="288"/>
      <c r="AJ25" s="288"/>
      <c r="AK25" s="288"/>
      <c r="AL25" s="288"/>
      <c r="AM25" s="288"/>
      <c r="AN25" s="288"/>
      <c r="AO25" s="288"/>
      <c r="AP25" s="288"/>
      <c r="AQ25" s="288"/>
      <c r="AR25" s="288"/>
    </row>
    <row r="26" spans="1:46" ht="15.75">
      <c r="A26" s="279"/>
      <c r="B26" s="279"/>
      <c r="C26" s="279"/>
      <c r="D26" s="288"/>
      <c r="E26" s="288"/>
      <c r="AI26" s="279"/>
      <c r="AJ26" s="288"/>
      <c r="AK26" s="288"/>
      <c r="AL26" s="288"/>
      <c r="AM26" s="288"/>
      <c r="AN26" s="288"/>
      <c r="AO26" s="288"/>
      <c r="AP26" s="288"/>
      <c r="AQ26" s="288"/>
      <c r="AR26" s="288"/>
      <c r="AS26" s="288"/>
      <c r="AT26" s="288"/>
    </row>
    <row r="27" spans="1:46" ht="15.75">
      <c r="A27" s="928" t="s">
        <v>439</v>
      </c>
      <c r="B27" s="927" t="s">
        <v>166</v>
      </c>
      <c r="C27" s="927"/>
      <c r="D27" s="927" t="s">
        <v>165</v>
      </c>
      <c r="E27" s="927"/>
      <c r="F27" s="927" t="s">
        <v>167</v>
      </c>
      <c r="G27" s="927"/>
      <c r="H27" s="927" t="s">
        <v>145</v>
      </c>
      <c r="I27" s="927"/>
      <c r="J27" s="927" t="s">
        <v>253</v>
      </c>
      <c r="K27" s="927"/>
      <c r="L27" s="927" t="s">
        <v>542</v>
      </c>
      <c r="M27" s="927"/>
      <c r="N27" s="927" t="s">
        <v>306</v>
      </c>
      <c r="O27" s="927"/>
      <c r="P27" s="927" t="s">
        <v>164</v>
      </c>
      <c r="Q27" s="927"/>
      <c r="R27" s="927" t="s">
        <v>379</v>
      </c>
      <c r="S27" s="927"/>
      <c r="T27" s="927" t="s">
        <v>380</v>
      </c>
      <c r="U27" s="927"/>
      <c r="V27" s="927" t="s">
        <v>162</v>
      </c>
      <c r="W27" s="927"/>
      <c r="X27" s="927" t="s">
        <v>163</v>
      </c>
      <c r="Y27" s="927"/>
      <c r="Z27" s="927" t="s">
        <v>305</v>
      </c>
      <c r="AA27" s="927"/>
      <c r="AB27" s="927" t="s">
        <v>311</v>
      </c>
      <c r="AC27" s="927"/>
      <c r="AD27" s="927" t="s">
        <v>312</v>
      </c>
      <c r="AE27" s="927"/>
      <c r="AF27" s="927" t="s">
        <v>313</v>
      </c>
      <c r="AG27" s="927"/>
      <c r="AH27" s="923" t="s">
        <v>10</v>
      </c>
      <c r="AI27" s="923"/>
      <c r="AJ27" s="923" t="s">
        <v>46</v>
      </c>
      <c r="AK27" s="923"/>
      <c r="AL27" s="923" t="s">
        <v>14</v>
      </c>
      <c r="AM27" s="923"/>
      <c r="AN27" s="923" t="s">
        <v>47</v>
      </c>
      <c r="AO27" s="923"/>
      <c r="AP27" s="923" t="s">
        <v>314</v>
      </c>
      <c r="AQ27" s="924"/>
      <c r="AR27" s="925" t="s">
        <v>440</v>
      </c>
      <c r="AS27" s="926"/>
      <c r="AT27" s="288"/>
    </row>
    <row r="28" spans="1:46" ht="15.75">
      <c r="A28" s="929"/>
      <c r="B28" s="604" t="s">
        <v>468</v>
      </c>
      <c r="C28" s="603" t="s">
        <v>469</v>
      </c>
      <c r="D28" s="604" t="s">
        <v>468</v>
      </c>
      <c r="E28" s="603" t="s">
        <v>469</v>
      </c>
      <c r="F28" s="604" t="s">
        <v>468</v>
      </c>
      <c r="G28" s="603" t="s">
        <v>469</v>
      </c>
      <c r="H28" s="604" t="s">
        <v>468</v>
      </c>
      <c r="I28" s="603" t="s">
        <v>469</v>
      </c>
      <c r="J28" s="604" t="s">
        <v>468</v>
      </c>
      <c r="K28" s="603" t="s">
        <v>469</v>
      </c>
      <c r="L28" s="604" t="s">
        <v>468</v>
      </c>
      <c r="M28" s="603" t="s">
        <v>469</v>
      </c>
      <c r="N28" s="604" t="s">
        <v>468</v>
      </c>
      <c r="O28" s="603" t="s">
        <v>469</v>
      </c>
      <c r="P28" s="604" t="s">
        <v>468</v>
      </c>
      <c r="Q28" s="603" t="s">
        <v>469</v>
      </c>
      <c r="R28" s="604" t="s">
        <v>468</v>
      </c>
      <c r="S28" s="603" t="s">
        <v>469</v>
      </c>
      <c r="T28" s="604" t="s">
        <v>468</v>
      </c>
      <c r="U28" s="603" t="s">
        <v>469</v>
      </c>
      <c r="V28" s="604" t="s">
        <v>468</v>
      </c>
      <c r="W28" s="603" t="s">
        <v>469</v>
      </c>
      <c r="X28" s="604" t="s">
        <v>468</v>
      </c>
      <c r="Y28" s="603" t="s">
        <v>469</v>
      </c>
      <c r="Z28" s="604" t="s">
        <v>468</v>
      </c>
      <c r="AA28" s="603" t="s">
        <v>469</v>
      </c>
      <c r="AB28" s="604" t="s">
        <v>468</v>
      </c>
      <c r="AC28" s="603" t="s">
        <v>469</v>
      </c>
      <c r="AD28" s="604" t="s">
        <v>468</v>
      </c>
      <c r="AE28" s="603" t="s">
        <v>469</v>
      </c>
      <c r="AF28" s="604" t="s">
        <v>468</v>
      </c>
      <c r="AG28" s="603" t="s">
        <v>469</v>
      </c>
      <c r="AH28" s="604" t="s">
        <v>468</v>
      </c>
      <c r="AI28" s="603" t="s">
        <v>469</v>
      </c>
      <c r="AJ28" s="604" t="s">
        <v>468</v>
      </c>
      <c r="AK28" s="603" t="s">
        <v>469</v>
      </c>
      <c r="AL28" s="604" t="s">
        <v>468</v>
      </c>
      <c r="AM28" s="603" t="s">
        <v>469</v>
      </c>
      <c r="AN28" s="604" t="s">
        <v>468</v>
      </c>
      <c r="AO28" s="603" t="s">
        <v>469</v>
      </c>
      <c r="AP28" s="604" t="s">
        <v>468</v>
      </c>
      <c r="AQ28" s="649" t="s">
        <v>469</v>
      </c>
      <c r="AR28" s="645" t="s">
        <v>468</v>
      </c>
      <c r="AS28" s="648" t="s">
        <v>469</v>
      </c>
      <c r="AT28" s="288"/>
    </row>
    <row r="29" spans="1:46" ht="15.75">
      <c r="A29" s="605" t="s">
        <v>419</v>
      </c>
      <c r="B29" s="606"/>
      <c r="C29" s="606"/>
      <c r="D29" s="606"/>
      <c r="E29" s="606"/>
      <c r="F29" s="606"/>
      <c r="G29" s="606"/>
      <c r="H29" s="606"/>
      <c r="I29" s="606"/>
      <c r="J29" s="606"/>
      <c r="K29" s="606"/>
      <c r="L29" s="606"/>
      <c r="M29" s="606"/>
      <c r="N29" s="606"/>
      <c r="O29" s="606"/>
      <c r="P29" s="606"/>
      <c r="Q29" s="606"/>
      <c r="R29" s="606"/>
      <c r="S29" s="606"/>
      <c r="T29" s="606"/>
      <c r="U29" s="606"/>
      <c r="V29" s="606"/>
      <c r="W29" s="606"/>
      <c r="X29" s="606"/>
      <c r="Y29" s="606"/>
      <c r="Z29" s="606"/>
      <c r="AA29" s="606"/>
      <c r="AB29" s="606"/>
      <c r="AC29" s="606"/>
      <c r="AD29" s="606"/>
      <c r="AE29" s="606"/>
      <c r="AF29" s="606"/>
      <c r="AG29" s="606"/>
      <c r="AH29" s="606"/>
      <c r="AI29" s="605"/>
      <c r="AJ29" s="606"/>
      <c r="AK29" s="605"/>
      <c r="AL29" s="606"/>
      <c r="AM29" s="605"/>
      <c r="AN29" s="607"/>
      <c r="AO29" s="605"/>
      <c r="AP29" s="606"/>
      <c r="AQ29" s="605"/>
      <c r="AR29" s="608"/>
      <c r="AS29" s="609"/>
      <c r="AT29" s="288"/>
    </row>
    <row r="30" spans="1:46" ht="15.75">
      <c r="A30" s="609" t="s">
        <v>102</v>
      </c>
      <c r="B30" s="610">
        <v>0.4</v>
      </c>
      <c r="C30" s="611">
        <v>0.3</v>
      </c>
      <c r="D30" s="610">
        <v>0</v>
      </c>
      <c r="E30" s="611">
        <v>1.1000000000000001</v>
      </c>
      <c r="F30" s="610">
        <v>0</v>
      </c>
      <c r="G30" s="611">
        <v>1.1000000000000001</v>
      </c>
      <c r="H30" s="610">
        <v>0.3</v>
      </c>
      <c r="I30" s="611">
        <v>0.3</v>
      </c>
      <c r="J30" s="610">
        <v>0.4</v>
      </c>
      <c r="K30" s="611">
        <v>0.3</v>
      </c>
      <c r="L30" s="610">
        <v>0</v>
      </c>
      <c r="M30" s="611">
        <v>0</v>
      </c>
      <c r="N30" s="610">
        <v>3.7</v>
      </c>
      <c r="O30" s="611">
        <v>3.3</v>
      </c>
      <c r="P30" s="610">
        <v>0</v>
      </c>
      <c r="Q30" s="611">
        <v>0</v>
      </c>
      <c r="R30" s="610">
        <v>4.2889999999999997</v>
      </c>
      <c r="S30" s="611">
        <v>3.19</v>
      </c>
      <c r="T30" s="610">
        <v>4.87E-2</v>
      </c>
      <c r="U30" s="611">
        <v>3.6499999999999998E-2</v>
      </c>
      <c r="V30" s="610">
        <v>2.2080000000000002</v>
      </c>
      <c r="W30" s="611">
        <v>1.9379999999999999</v>
      </c>
      <c r="X30" s="610">
        <v>0.17699999999999999</v>
      </c>
      <c r="Y30" s="611">
        <v>0.16889999999999999</v>
      </c>
      <c r="Z30" s="610">
        <v>0.22</v>
      </c>
      <c r="AA30" s="611">
        <v>0.25600000000000001</v>
      </c>
      <c r="AB30" s="610">
        <v>0.32</v>
      </c>
      <c r="AC30" s="611">
        <v>0.35</v>
      </c>
      <c r="AD30" s="610">
        <v>4.48E-2</v>
      </c>
      <c r="AE30" s="611">
        <v>5.1999999999999998E-2</v>
      </c>
      <c r="AF30" s="610">
        <v>7.8E-2</v>
      </c>
      <c r="AG30" s="611">
        <v>0.13200000000000001</v>
      </c>
      <c r="AH30" s="610">
        <v>0.40425327000000005</v>
      </c>
      <c r="AI30" s="611">
        <v>2.4603160859239996</v>
      </c>
      <c r="AJ30" s="610">
        <v>4.4362810135515538</v>
      </c>
      <c r="AK30" s="611">
        <v>3.92732074718674</v>
      </c>
      <c r="AL30" s="610">
        <v>4.3385711589400007</v>
      </c>
      <c r="AM30" s="611">
        <v>3.2332099999999997</v>
      </c>
      <c r="AN30" s="610">
        <v>2.6057590000000004</v>
      </c>
      <c r="AO30" s="611">
        <v>2.3633299999999999</v>
      </c>
      <c r="AP30" s="610">
        <v>0.44659823372033303</v>
      </c>
      <c r="AQ30" s="653">
        <v>0.53417488693889248</v>
      </c>
      <c r="AR30" s="646">
        <v>12.231462676211889</v>
      </c>
      <c r="AS30" s="660">
        <v>12.51835172004963</v>
      </c>
    </row>
    <row r="31" spans="1:46">
      <c r="A31" s="286" t="s">
        <v>103</v>
      </c>
      <c r="B31" s="599">
        <v>0.4</v>
      </c>
      <c r="C31" s="287">
        <v>0.3</v>
      </c>
      <c r="D31" s="599">
        <v>0</v>
      </c>
      <c r="E31" s="287">
        <v>0</v>
      </c>
      <c r="F31" s="599">
        <v>0</v>
      </c>
      <c r="G31" s="287">
        <v>0</v>
      </c>
      <c r="H31" s="599">
        <v>0.3</v>
      </c>
      <c r="I31" s="287">
        <v>0.3</v>
      </c>
      <c r="J31" s="599">
        <v>0.4</v>
      </c>
      <c r="K31" s="287">
        <v>0.3</v>
      </c>
      <c r="L31" s="599">
        <v>0</v>
      </c>
      <c r="M31" s="287">
        <v>0</v>
      </c>
      <c r="N31" s="599">
        <v>0.3</v>
      </c>
      <c r="O31" s="287">
        <v>0.28000000000000003</v>
      </c>
      <c r="P31" s="599">
        <v>0</v>
      </c>
      <c r="Q31" s="287">
        <v>0</v>
      </c>
      <c r="R31" s="599">
        <v>4.03</v>
      </c>
      <c r="S31" s="287">
        <v>3.16</v>
      </c>
      <c r="T31" s="599">
        <v>0</v>
      </c>
      <c r="U31" s="287">
        <v>0</v>
      </c>
      <c r="V31" s="599">
        <v>1.016</v>
      </c>
      <c r="W31" s="287">
        <v>1.1106</v>
      </c>
      <c r="X31" s="599">
        <v>0</v>
      </c>
      <c r="Y31" s="287">
        <v>0</v>
      </c>
      <c r="Z31" s="599">
        <v>0</v>
      </c>
      <c r="AA31" s="287">
        <v>0</v>
      </c>
      <c r="AB31" s="599">
        <v>0.28349342317299453</v>
      </c>
      <c r="AC31" s="287">
        <v>0.32643228899999893</v>
      </c>
      <c r="AD31" s="599">
        <v>4.48E-2</v>
      </c>
      <c r="AE31" s="287">
        <v>5.1999999999999998E-2</v>
      </c>
      <c r="AF31" s="599">
        <v>7.8E-2</v>
      </c>
      <c r="AG31" s="287">
        <v>0.13200000000000001</v>
      </c>
      <c r="AH31" s="599">
        <v>0.40425327000000005</v>
      </c>
      <c r="AI31" s="287">
        <v>0.30703285597700003</v>
      </c>
      <c r="AJ31" s="599">
        <v>1.063820528894208</v>
      </c>
      <c r="AK31" s="287">
        <v>0.87544612977161218</v>
      </c>
      <c r="AL31" s="599">
        <v>4.031670930509998</v>
      </c>
      <c r="AM31" s="287">
        <v>3.1679375041200011</v>
      </c>
      <c r="AN31" s="599">
        <v>1.0160060907055311</v>
      </c>
      <c r="AO31" s="287">
        <v>1.1106696333993928</v>
      </c>
      <c r="AP31" s="599">
        <v>0.40709086927612836</v>
      </c>
      <c r="AQ31" s="654">
        <v>0.5104826291659309</v>
      </c>
      <c r="AR31" s="650">
        <v>6.9228375093858663</v>
      </c>
      <c r="AS31" s="661">
        <v>5.9715687524339369</v>
      </c>
    </row>
    <row r="32" spans="1:46">
      <c r="A32" s="286" t="s">
        <v>104</v>
      </c>
      <c r="B32" s="599">
        <v>0</v>
      </c>
      <c r="C32" s="287">
        <v>0</v>
      </c>
      <c r="D32" s="599">
        <v>0</v>
      </c>
      <c r="E32" s="287">
        <v>1.1000000000000001</v>
      </c>
      <c r="F32" s="599">
        <v>0</v>
      </c>
      <c r="G32" s="287">
        <v>1.1000000000000001</v>
      </c>
      <c r="H32" s="599">
        <v>0</v>
      </c>
      <c r="I32" s="287">
        <v>0</v>
      </c>
      <c r="J32" s="599">
        <v>0</v>
      </c>
      <c r="K32" s="287">
        <v>0</v>
      </c>
      <c r="L32" s="599">
        <v>0</v>
      </c>
      <c r="M32" s="287">
        <v>0</v>
      </c>
      <c r="N32" s="599">
        <v>0</v>
      </c>
      <c r="O32" s="287">
        <v>0</v>
      </c>
      <c r="P32" s="599">
        <v>0</v>
      </c>
      <c r="Q32" s="287">
        <v>0</v>
      </c>
      <c r="R32" s="599">
        <v>0.25800000000000001</v>
      </c>
      <c r="S32" s="287">
        <v>2.8000000000000001E-2</v>
      </c>
      <c r="T32" s="599">
        <v>0</v>
      </c>
      <c r="U32" s="287">
        <v>0</v>
      </c>
      <c r="V32" s="599">
        <v>1.1919999999999999</v>
      </c>
      <c r="W32" s="287">
        <v>0.82699999999999996</v>
      </c>
      <c r="X32" s="599">
        <v>0.17699999999999999</v>
      </c>
      <c r="Y32" s="287">
        <v>0.16889999999999999</v>
      </c>
      <c r="Z32" s="599">
        <v>0</v>
      </c>
      <c r="AA32" s="287">
        <v>0</v>
      </c>
      <c r="AB32" s="599">
        <v>0</v>
      </c>
      <c r="AC32" s="287">
        <v>0</v>
      </c>
      <c r="AD32" s="599">
        <v>0</v>
      </c>
      <c r="AE32" s="287">
        <v>0</v>
      </c>
      <c r="AF32" s="599">
        <v>0</v>
      </c>
      <c r="AG32" s="287">
        <v>0</v>
      </c>
      <c r="AH32" s="599">
        <v>0</v>
      </c>
      <c r="AI32" s="287">
        <v>2.1532537699239995</v>
      </c>
      <c r="AJ32" s="599">
        <v>0</v>
      </c>
      <c r="AK32" s="287">
        <v>0</v>
      </c>
      <c r="AL32" s="599">
        <v>0.25805728373999992</v>
      </c>
      <c r="AM32" s="287">
        <v>2.8766855020000009E-2</v>
      </c>
      <c r="AN32" s="599">
        <v>1.3696313721250002</v>
      </c>
      <c r="AO32" s="287">
        <v>0.99636034135916607</v>
      </c>
      <c r="AP32" s="599">
        <v>0</v>
      </c>
      <c r="AQ32" s="654">
        <v>0</v>
      </c>
      <c r="AR32" s="651">
        <v>1.626488655865</v>
      </c>
      <c r="AS32" s="662">
        <v>3.1783809663031657</v>
      </c>
    </row>
    <row r="33" spans="1:45">
      <c r="A33" s="286" t="s">
        <v>315</v>
      </c>
      <c r="B33" s="599">
        <v>0</v>
      </c>
      <c r="C33" s="287">
        <v>0</v>
      </c>
      <c r="D33" s="599">
        <v>0</v>
      </c>
      <c r="E33" s="287">
        <v>0</v>
      </c>
      <c r="F33" s="599">
        <v>0</v>
      </c>
      <c r="G33" s="287">
        <v>0</v>
      </c>
      <c r="H33" s="599">
        <v>0</v>
      </c>
      <c r="I33" s="287">
        <v>0</v>
      </c>
      <c r="J33" s="599">
        <v>0</v>
      </c>
      <c r="K33" s="287">
        <v>0</v>
      </c>
      <c r="L33" s="599">
        <v>0</v>
      </c>
      <c r="M33" s="287">
        <v>0</v>
      </c>
      <c r="N33" s="599">
        <v>2.87</v>
      </c>
      <c r="O33" s="287">
        <v>2.5499999999999998</v>
      </c>
      <c r="P33" s="599">
        <v>0</v>
      </c>
      <c r="Q33" s="287">
        <v>0</v>
      </c>
      <c r="R33" s="599">
        <v>0</v>
      </c>
      <c r="S33" s="287">
        <v>0</v>
      </c>
      <c r="T33" s="599">
        <v>0</v>
      </c>
      <c r="U33" s="287">
        <v>0</v>
      </c>
      <c r="V33" s="599">
        <v>0</v>
      </c>
      <c r="W33" s="287">
        <v>0</v>
      </c>
      <c r="X33" s="599">
        <v>0</v>
      </c>
      <c r="Y33" s="287">
        <v>0</v>
      </c>
      <c r="Z33" s="599">
        <v>0.1186</v>
      </c>
      <c r="AA33" s="287">
        <v>0.158</v>
      </c>
      <c r="AB33" s="599">
        <v>0</v>
      </c>
      <c r="AC33" s="287">
        <v>0</v>
      </c>
      <c r="AD33" s="599">
        <v>0</v>
      </c>
      <c r="AE33" s="287">
        <v>0</v>
      </c>
      <c r="AF33" s="599">
        <v>0</v>
      </c>
      <c r="AG33" s="287">
        <v>0</v>
      </c>
      <c r="AH33" s="599">
        <v>0</v>
      </c>
      <c r="AI33" s="287">
        <v>0</v>
      </c>
      <c r="AJ33" s="599">
        <v>2.8700235132659406</v>
      </c>
      <c r="AK33" s="287">
        <v>2.5536560960100099</v>
      </c>
      <c r="AL33" s="599">
        <v>0</v>
      </c>
      <c r="AM33" s="287">
        <v>0</v>
      </c>
      <c r="AN33" s="599">
        <v>0.11863721565146386</v>
      </c>
      <c r="AO33" s="287">
        <v>0.15813551999999997</v>
      </c>
      <c r="AP33" s="599">
        <v>0</v>
      </c>
      <c r="AQ33" s="654">
        <v>0</v>
      </c>
      <c r="AR33" s="651">
        <v>2.9886607289174045</v>
      </c>
      <c r="AS33" s="662">
        <v>2.71179161601001</v>
      </c>
    </row>
    <row r="34" spans="1:45">
      <c r="A34" s="614" t="s">
        <v>316</v>
      </c>
      <c r="B34" s="615">
        <v>0</v>
      </c>
      <c r="C34" s="616">
        <v>0</v>
      </c>
      <c r="D34" s="615">
        <v>0</v>
      </c>
      <c r="E34" s="616">
        <v>0</v>
      </c>
      <c r="F34" s="615">
        <v>0</v>
      </c>
      <c r="G34" s="616">
        <v>0</v>
      </c>
      <c r="H34" s="615">
        <v>0</v>
      </c>
      <c r="I34" s="616">
        <v>0</v>
      </c>
      <c r="J34" s="615">
        <v>0</v>
      </c>
      <c r="K34" s="616">
        <v>0</v>
      </c>
      <c r="L34" s="615">
        <v>0</v>
      </c>
      <c r="M34" s="616">
        <v>0</v>
      </c>
      <c r="N34" s="615">
        <v>0.5</v>
      </c>
      <c r="O34" s="616">
        <v>0.49</v>
      </c>
      <c r="P34" s="615">
        <v>0</v>
      </c>
      <c r="Q34" s="616">
        <v>0</v>
      </c>
      <c r="R34" s="615">
        <v>0</v>
      </c>
      <c r="S34" s="616">
        <v>0</v>
      </c>
      <c r="T34" s="615">
        <v>4.87E-2</v>
      </c>
      <c r="U34" s="616">
        <v>3.6499999999999998E-2</v>
      </c>
      <c r="V34" s="615">
        <v>0</v>
      </c>
      <c r="W34" s="616">
        <v>0</v>
      </c>
      <c r="X34" s="615">
        <v>0</v>
      </c>
      <c r="Y34" s="616">
        <v>0</v>
      </c>
      <c r="Z34" s="615">
        <v>0.10100000000000001</v>
      </c>
      <c r="AA34" s="616">
        <v>9.8000000000000004E-2</v>
      </c>
      <c r="AB34" s="615">
        <v>3.9E-2</v>
      </c>
      <c r="AC34" s="616">
        <v>2.3E-2</v>
      </c>
      <c r="AD34" s="615">
        <v>0</v>
      </c>
      <c r="AE34" s="616">
        <v>0</v>
      </c>
      <c r="AF34" s="615">
        <v>0</v>
      </c>
      <c r="AG34" s="616">
        <v>0</v>
      </c>
      <c r="AH34" s="615">
        <v>0</v>
      </c>
      <c r="AI34" s="616">
        <v>0</v>
      </c>
      <c r="AJ34" s="615">
        <v>0.50248054002465781</v>
      </c>
      <c r="AK34" s="616">
        <v>0.49822486826719753</v>
      </c>
      <c r="AL34" s="615">
        <v>4.8721158940000009E-2</v>
      </c>
      <c r="AM34" s="616">
        <v>3.6502923369999982E-2</v>
      </c>
      <c r="AN34" s="615">
        <v>0.10148955857494829</v>
      </c>
      <c r="AO34" s="616">
        <v>9.8156720000000017E-2</v>
      </c>
      <c r="AP34" s="615">
        <v>3.9521156881337935E-2</v>
      </c>
      <c r="AQ34" s="655">
        <v>2.3689936712962E-2</v>
      </c>
      <c r="AR34" s="647">
        <v>0.69221241442094406</v>
      </c>
      <c r="AS34" s="663">
        <v>0.65657444835015955</v>
      </c>
    </row>
    <row r="35" spans="1:45" ht="15.75">
      <c r="A35" s="619" t="s">
        <v>416</v>
      </c>
      <c r="B35" s="620">
        <v>1E-3</v>
      </c>
      <c r="C35" s="621">
        <v>1.1000000000000001E-3</v>
      </c>
      <c r="D35" s="620">
        <v>0</v>
      </c>
      <c r="E35" s="621">
        <v>0</v>
      </c>
      <c r="F35" s="620">
        <v>0</v>
      </c>
      <c r="G35" s="621">
        <v>0</v>
      </c>
      <c r="H35" s="620">
        <v>1</v>
      </c>
      <c r="I35" s="621">
        <v>1.0035933095684098</v>
      </c>
      <c r="J35" s="620">
        <v>2.5000000000000001E-2</v>
      </c>
      <c r="K35" s="621">
        <v>6.9000000000000006E-2</v>
      </c>
      <c r="L35" s="620">
        <v>6.7</v>
      </c>
      <c r="M35" s="621">
        <v>9.1</v>
      </c>
      <c r="N35" s="620">
        <v>1.344413999999998</v>
      </c>
      <c r="O35" s="621">
        <v>0.86153900000000094</v>
      </c>
      <c r="P35" s="620">
        <v>0</v>
      </c>
      <c r="Q35" s="621">
        <v>1.1000000000000001</v>
      </c>
      <c r="R35" s="620">
        <v>0.62</v>
      </c>
      <c r="S35" s="621">
        <v>1.0597000000000001</v>
      </c>
      <c r="T35" s="620">
        <v>0.6090587306330224</v>
      </c>
      <c r="U35" s="621">
        <v>0.29683273463999993</v>
      </c>
      <c r="V35" s="620">
        <v>0.24</v>
      </c>
      <c r="W35" s="621">
        <v>0.54</v>
      </c>
      <c r="X35" s="620">
        <v>0</v>
      </c>
      <c r="Y35" s="621">
        <v>-2.1700000000000001E-2</v>
      </c>
      <c r="Z35" s="620">
        <v>0</v>
      </c>
      <c r="AA35" s="621">
        <v>0</v>
      </c>
      <c r="AB35" s="620">
        <v>0.26</v>
      </c>
      <c r="AC35" s="621">
        <v>8.6999999999999994E-2</v>
      </c>
      <c r="AD35" s="620">
        <v>0</v>
      </c>
      <c r="AE35" s="621">
        <v>0</v>
      </c>
      <c r="AF35" s="620">
        <v>0.12406816348967814</v>
      </c>
      <c r="AG35" s="621">
        <v>0.28034801243407637</v>
      </c>
      <c r="AH35" s="620">
        <v>2E-3</v>
      </c>
      <c r="AI35" s="621">
        <v>1.1000000000000001E-3</v>
      </c>
      <c r="AJ35" s="620">
        <v>9.0706970438198642</v>
      </c>
      <c r="AK35" s="621">
        <v>12.186746148460912</v>
      </c>
      <c r="AL35" s="620">
        <v>1.2292889271109999</v>
      </c>
      <c r="AM35" s="621">
        <v>1.3566176876855203</v>
      </c>
      <c r="AN35" s="620">
        <v>0.24582952405643688</v>
      </c>
      <c r="AO35" s="621">
        <v>0.51900885235439254</v>
      </c>
      <c r="AP35" s="620">
        <v>0.38508644888221338</v>
      </c>
      <c r="AQ35" s="656">
        <v>0.36822505645483655</v>
      </c>
      <c r="AR35" s="642">
        <v>10.932901943869513</v>
      </c>
      <c r="AS35" s="664">
        <v>14.43169774495566</v>
      </c>
    </row>
    <row r="36" spans="1:45" ht="15.75">
      <c r="A36" s="623" t="s">
        <v>417</v>
      </c>
      <c r="B36" s="610">
        <v>1E-3</v>
      </c>
      <c r="C36" s="611">
        <v>1.1000000000000001E-3</v>
      </c>
      <c r="D36" s="610">
        <v>0</v>
      </c>
      <c r="E36" s="611">
        <v>0</v>
      </c>
      <c r="F36" s="610">
        <v>0</v>
      </c>
      <c r="G36" s="611">
        <v>0</v>
      </c>
      <c r="H36" s="610">
        <v>1</v>
      </c>
      <c r="I36" s="611">
        <v>0.67611318956840982</v>
      </c>
      <c r="J36" s="610">
        <v>2.5000000000000001E-2</v>
      </c>
      <c r="K36" s="611">
        <v>6.9000000000000006E-2</v>
      </c>
      <c r="L36" s="610">
        <v>2.2000000000000002</v>
      </c>
      <c r="M36" s="611">
        <v>4.7</v>
      </c>
      <c r="N36" s="610">
        <v>1.2071817809999978</v>
      </c>
      <c r="O36" s="611">
        <v>0.53965577600000092</v>
      </c>
      <c r="P36" s="610">
        <v>0</v>
      </c>
      <c r="Q36" s="611">
        <v>1.1000000000000001</v>
      </c>
      <c r="R36" s="610">
        <v>0.62</v>
      </c>
      <c r="S36" s="611">
        <v>1.0549999999999999</v>
      </c>
      <c r="T36" s="610">
        <v>0.6090587306330224</v>
      </c>
      <c r="U36" s="611">
        <v>0.29683273463999993</v>
      </c>
      <c r="V36" s="610">
        <v>0.24</v>
      </c>
      <c r="W36" s="611">
        <v>0.54</v>
      </c>
      <c r="X36" s="610">
        <v>0</v>
      </c>
      <c r="Y36" s="611">
        <v>-2.1700000000000001E-2</v>
      </c>
      <c r="Z36" s="610">
        <v>0</v>
      </c>
      <c r="AA36" s="611">
        <v>0</v>
      </c>
      <c r="AB36" s="610">
        <v>0.24</v>
      </c>
      <c r="AC36" s="611">
        <v>8.6999999999999994E-2</v>
      </c>
      <c r="AD36" s="610">
        <v>0</v>
      </c>
      <c r="AE36" s="611">
        <v>0</v>
      </c>
      <c r="AF36" s="610">
        <v>6.8259147987828575E-2</v>
      </c>
      <c r="AG36" s="611">
        <v>6.9800181666810401E-2</v>
      </c>
      <c r="AH36" s="610">
        <v>2E-3</v>
      </c>
      <c r="AI36" s="611">
        <v>1.1000000000000001E-3</v>
      </c>
      <c r="AJ36" s="610">
        <v>4.3654152228198608</v>
      </c>
      <c r="AK36" s="611">
        <v>7.1223670294609107</v>
      </c>
      <c r="AL36" s="610">
        <v>1.2292889271109999</v>
      </c>
      <c r="AM36" s="611">
        <v>1.3566176876855203</v>
      </c>
      <c r="AN36" s="610">
        <v>0.24582952405643688</v>
      </c>
      <c r="AO36" s="611">
        <v>0.51900885235439254</v>
      </c>
      <c r="AP36" s="610">
        <v>0.30919148902071264</v>
      </c>
      <c r="AQ36" s="653">
        <v>0.15767722568757059</v>
      </c>
      <c r="AR36" s="644">
        <v>6.1517251630080114</v>
      </c>
      <c r="AS36" s="665">
        <v>9.156770795188395</v>
      </c>
    </row>
    <row r="37" spans="1:45">
      <c r="A37" s="286" t="s">
        <v>413</v>
      </c>
      <c r="B37" s="599">
        <v>0</v>
      </c>
      <c r="C37" s="287">
        <v>0</v>
      </c>
      <c r="D37" s="599">
        <v>0</v>
      </c>
      <c r="E37" s="287">
        <v>0</v>
      </c>
      <c r="F37" s="599">
        <v>0</v>
      </c>
      <c r="G37" s="287">
        <v>0</v>
      </c>
      <c r="H37" s="599">
        <v>0</v>
      </c>
      <c r="I37" s="287">
        <v>0.3</v>
      </c>
      <c r="J37" s="599">
        <v>0</v>
      </c>
      <c r="K37" s="287">
        <v>0</v>
      </c>
      <c r="L37" s="599">
        <v>4.5999999999999996</v>
      </c>
      <c r="M37" s="287">
        <v>4.4000000000000004</v>
      </c>
      <c r="N37" s="599">
        <v>0.1</v>
      </c>
      <c r="O37" s="287">
        <v>0.3</v>
      </c>
      <c r="P37" s="599">
        <v>0</v>
      </c>
      <c r="Q37" s="287">
        <v>0</v>
      </c>
      <c r="R37" s="599">
        <v>0</v>
      </c>
      <c r="S37" s="287">
        <v>4.0000000000000001E-3</v>
      </c>
      <c r="T37" s="599">
        <v>0</v>
      </c>
      <c r="U37" s="287">
        <v>0</v>
      </c>
      <c r="V37" s="599">
        <v>0</v>
      </c>
      <c r="W37" s="287">
        <v>0</v>
      </c>
      <c r="X37" s="599">
        <v>0</v>
      </c>
      <c r="Y37" s="287">
        <v>0</v>
      </c>
      <c r="Z37" s="599">
        <v>0</v>
      </c>
      <c r="AA37" s="287">
        <v>0</v>
      </c>
      <c r="AB37" s="599">
        <v>0.02</v>
      </c>
      <c r="AC37" s="287">
        <v>0</v>
      </c>
      <c r="AD37" s="599">
        <v>0</v>
      </c>
      <c r="AE37" s="287">
        <v>0</v>
      </c>
      <c r="AF37" s="599">
        <v>5.5E-2</v>
      </c>
      <c r="AG37" s="287">
        <v>0.21</v>
      </c>
      <c r="AH37" s="599">
        <v>0</v>
      </c>
      <c r="AI37" s="287">
        <v>0</v>
      </c>
      <c r="AJ37" s="599">
        <v>4.7052818210000025</v>
      </c>
      <c r="AK37" s="287">
        <v>5.0643791189999998</v>
      </c>
      <c r="AL37" s="599">
        <v>0</v>
      </c>
      <c r="AM37" s="287">
        <v>4.0802038300000003E-3</v>
      </c>
      <c r="AN37" s="599">
        <v>0</v>
      </c>
      <c r="AO37" s="287">
        <v>0</v>
      </c>
      <c r="AP37" s="599">
        <v>7.5894959861500716E-2</v>
      </c>
      <c r="AQ37" s="654">
        <v>0.21054783076726596</v>
      </c>
      <c r="AR37" s="650">
        <v>4.7811767808615029</v>
      </c>
      <c r="AS37" s="661">
        <v>5.2790071535972656</v>
      </c>
    </row>
    <row r="38" spans="1:45">
      <c r="A38" s="286" t="s">
        <v>414</v>
      </c>
      <c r="B38" s="599">
        <v>0</v>
      </c>
      <c r="C38" s="287">
        <v>0</v>
      </c>
      <c r="D38" s="599">
        <v>0</v>
      </c>
      <c r="E38" s="287">
        <v>0</v>
      </c>
      <c r="F38" s="599">
        <v>0</v>
      </c>
      <c r="G38" s="287">
        <v>0</v>
      </c>
      <c r="H38" s="599">
        <v>1</v>
      </c>
      <c r="I38" s="287">
        <v>0.1</v>
      </c>
      <c r="J38" s="599">
        <v>0</v>
      </c>
      <c r="K38" s="287">
        <v>0</v>
      </c>
      <c r="L38" s="599">
        <v>1.7</v>
      </c>
      <c r="M38" s="287">
        <v>1.7</v>
      </c>
      <c r="N38" s="599">
        <v>3.9E-2</v>
      </c>
      <c r="O38" s="287">
        <v>8.9999999999999993E-3</v>
      </c>
      <c r="P38" s="599">
        <v>0</v>
      </c>
      <c r="Q38" s="287">
        <v>0.67</v>
      </c>
      <c r="R38" s="599">
        <v>0.15</v>
      </c>
      <c r="S38" s="287">
        <v>0.17199999999999999</v>
      </c>
      <c r="T38" s="599">
        <v>0.3846</v>
      </c>
      <c r="U38" s="287">
        <v>0.1376</v>
      </c>
      <c r="V38" s="599">
        <v>0</v>
      </c>
      <c r="W38" s="287">
        <v>0</v>
      </c>
      <c r="X38" s="599">
        <v>0</v>
      </c>
      <c r="Y38" s="287">
        <v>0</v>
      </c>
      <c r="Z38" s="599">
        <v>0</v>
      </c>
      <c r="AA38" s="287">
        <v>0</v>
      </c>
      <c r="AB38" s="599">
        <v>2.1000000000000001E-2</v>
      </c>
      <c r="AC38" s="287">
        <v>0</v>
      </c>
      <c r="AD38" s="599">
        <v>0</v>
      </c>
      <c r="AE38" s="287">
        <v>0</v>
      </c>
      <c r="AF38" s="599">
        <v>0</v>
      </c>
      <c r="AG38" s="287">
        <v>0</v>
      </c>
      <c r="AH38" s="599">
        <v>0</v>
      </c>
      <c r="AI38" s="287">
        <v>0</v>
      </c>
      <c r="AJ38" s="599">
        <v>2.7718946692084296</v>
      </c>
      <c r="AK38" s="287">
        <v>2.5371485068526041</v>
      </c>
      <c r="AL38" s="599">
        <v>0.5392196693500001</v>
      </c>
      <c r="AM38" s="287">
        <v>0.31008379691999988</v>
      </c>
      <c r="AN38" s="599">
        <v>0</v>
      </c>
      <c r="AO38" s="287">
        <v>0</v>
      </c>
      <c r="AP38" s="599">
        <v>2.1700724486169568E-2</v>
      </c>
      <c r="AQ38" s="654">
        <v>0</v>
      </c>
      <c r="AR38" s="651">
        <v>3.3328150630445994</v>
      </c>
      <c r="AS38" s="662">
        <v>2.8472323037726039</v>
      </c>
    </row>
    <row r="39" spans="1:45">
      <c r="A39" s="614" t="s">
        <v>415</v>
      </c>
      <c r="B39" s="615">
        <v>1E-3</v>
      </c>
      <c r="C39" s="616">
        <v>1.1000000000000001E-3</v>
      </c>
      <c r="D39" s="615">
        <v>0</v>
      </c>
      <c r="E39" s="616">
        <v>0</v>
      </c>
      <c r="F39" s="615">
        <v>0</v>
      </c>
      <c r="G39" s="616">
        <v>0</v>
      </c>
      <c r="H39" s="615">
        <v>0</v>
      </c>
      <c r="I39" s="616">
        <v>0.5</v>
      </c>
      <c r="J39" s="615">
        <v>2.5000000000000001E-2</v>
      </c>
      <c r="K39" s="616">
        <v>6.9000000000000006E-2</v>
      </c>
      <c r="L39" s="615">
        <v>0.4</v>
      </c>
      <c r="M39" s="616">
        <v>3</v>
      </c>
      <c r="N39" s="615">
        <v>1.1599999999999999</v>
      </c>
      <c r="O39" s="616">
        <v>0.5</v>
      </c>
      <c r="P39" s="615">
        <v>0</v>
      </c>
      <c r="Q39" s="616">
        <v>0.4</v>
      </c>
      <c r="R39" s="615">
        <v>0.46500000000000002</v>
      </c>
      <c r="S39" s="616">
        <v>0.88300000000000001</v>
      </c>
      <c r="T39" s="615">
        <v>0.224</v>
      </c>
      <c r="U39" s="616">
        <v>0.159</v>
      </c>
      <c r="V39" s="615">
        <v>0.24</v>
      </c>
      <c r="W39" s="616">
        <v>0.54</v>
      </c>
      <c r="X39" s="615">
        <v>0</v>
      </c>
      <c r="Y39" s="616">
        <v>-2.1700000000000001E-2</v>
      </c>
      <c r="Z39" s="615">
        <v>0</v>
      </c>
      <c r="AA39" s="616">
        <v>0</v>
      </c>
      <c r="AB39" s="615">
        <v>0.21</v>
      </c>
      <c r="AC39" s="616">
        <v>8.6999999999999994E-2</v>
      </c>
      <c r="AD39" s="615">
        <v>0</v>
      </c>
      <c r="AE39" s="616">
        <v>0</v>
      </c>
      <c r="AF39" s="615">
        <v>6.8000000000000005E-2</v>
      </c>
      <c r="AG39" s="616">
        <v>6.9000000000000006E-2</v>
      </c>
      <c r="AH39" s="615">
        <v>2E-3</v>
      </c>
      <c r="AI39" s="616">
        <v>1.1000000000000001E-3</v>
      </c>
      <c r="AJ39" s="615">
        <v>1.5935205536114314</v>
      </c>
      <c r="AK39" s="616">
        <v>4.5852185226083071</v>
      </c>
      <c r="AL39" s="615">
        <v>0.69006925776099992</v>
      </c>
      <c r="AM39" s="616">
        <v>1.0424536869355203</v>
      </c>
      <c r="AN39" s="615">
        <v>0.24582952405643688</v>
      </c>
      <c r="AO39" s="616">
        <v>0.51900885235439254</v>
      </c>
      <c r="AP39" s="615">
        <v>0.28749076453454309</v>
      </c>
      <c r="AQ39" s="655">
        <v>0.15767722568757059</v>
      </c>
      <c r="AR39" s="647">
        <v>2.8189100999634116</v>
      </c>
      <c r="AS39" s="663">
        <v>6.3054582875857905</v>
      </c>
    </row>
    <row r="40" spans="1:45" ht="15.75">
      <c r="A40" s="629" t="s">
        <v>105</v>
      </c>
      <c r="B40" s="633">
        <v>0</v>
      </c>
      <c r="C40" s="629">
        <v>0</v>
      </c>
      <c r="D40" s="633">
        <v>0</v>
      </c>
      <c r="E40" s="629">
        <v>0</v>
      </c>
      <c r="F40" s="633">
        <v>0</v>
      </c>
      <c r="G40" s="629">
        <v>0</v>
      </c>
      <c r="H40" s="633"/>
      <c r="I40" s="629"/>
      <c r="J40" s="633">
        <v>0</v>
      </c>
      <c r="K40" s="629">
        <v>0</v>
      </c>
      <c r="L40" s="633">
        <v>0</v>
      </c>
      <c r="M40" s="629">
        <v>0</v>
      </c>
      <c r="N40" s="633">
        <v>0</v>
      </c>
      <c r="O40" s="629">
        <v>0</v>
      </c>
      <c r="P40" s="633">
        <v>0</v>
      </c>
      <c r="Q40" s="629">
        <v>0</v>
      </c>
      <c r="R40" s="633">
        <v>0</v>
      </c>
      <c r="S40" s="629">
        <v>0</v>
      </c>
      <c r="T40" s="633">
        <v>0</v>
      </c>
      <c r="U40" s="629">
        <v>0</v>
      </c>
      <c r="V40" s="633">
        <v>0</v>
      </c>
      <c r="W40" s="629">
        <v>0</v>
      </c>
      <c r="X40" s="633">
        <v>0</v>
      </c>
      <c r="Y40" s="629">
        <v>0</v>
      </c>
      <c r="Z40" s="633">
        <v>0</v>
      </c>
      <c r="AA40" s="629">
        <v>0</v>
      </c>
      <c r="AB40" s="633">
        <v>0</v>
      </c>
      <c r="AC40" s="629">
        <v>0</v>
      </c>
      <c r="AD40" s="633">
        <v>0</v>
      </c>
      <c r="AE40" s="629">
        <v>0</v>
      </c>
      <c r="AF40" s="633">
        <v>0</v>
      </c>
      <c r="AG40" s="629">
        <v>0</v>
      </c>
      <c r="AH40" s="633">
        <v>0</v>
      </c>
      <c r="AI40" s="629">
        <v>0</v>
      </c>
      <c r="AJ40" s="633">
        <v>0</v>
      </c>
      <c r="AK40" s="629">
        <v>0</v>
      </c>
      <c r="AL40" s="633">
        <v>0</v>
      </c>
      <c r="AM40" s="629">
        <v>0</v>
      </c>
      <c r="AN40" s="633">
        <v>0</v>
      </c>
      <c r="AO40" s="629">
        <v>0</v>
      </c>
      <c r="AP40" s="633">
        <v>0</v>
      </c>
      <c r="AQ40" s="657">
        <v>0</v>
      </c>
      <c r="AR40" s="643">
        <v>0</v>
      </c>
      <c r="AS40" s="666">
        <v>0</v>
      </c>
    </row>
    <row r="41" spans="1:45" ht="15.75">
      <c r="A41" s="629" t="s">
        <v>406</v>
      </c>
      <c r="B41" s="630">
        <v>0.4</v>
      </c>
      <c r="C41" s="631">
        <v>0.3</v>
      </c>
      <c r="D41" s="630">
        <v>0</v>
      </c>
      <c r="E41" s="631">
        <v>1.1000000000000001</v>
      </c>
      <c r="F41" s="630">
        <v>0</v>
      </c>
      <c r="G41" s="631">
        <v>1.1000000000000001</v>
      </c>
      <c r="H41" s="630">
        <v>1.3</v>
      </c>
      <c r="I41" s="631">
        <v>1.3</v>
      </c>
      <c r="J41" s="630">
        <v>0.41499999999999998</v>
      </c>
      <c r="K41" s="631">
        <v>0.33449965456722475</v>
      </c>
      <c r="L41" s="630">
        <v>6.7200404449999969</v>
      </c>
      <c r="M41" s="631">
        <v>9.1344769789999987</v>
      </c>
      <c r="N41" s="630">
        <v>5</v>
      </c>
      <c r="O41" s="631">
        <v>4.1900000000000004</v>
      </c>
      <c r="P41" s="630">
        <v>0</v>
      </c>
      <c r="Q41" s="631">
        <v>1.1000000000000001</v>
      </c>
      <c r="R41" s="630">
        <v>4.8670036935889769</v>
      </c>
      <c r="S41" s="631">
        <v>4.2564906371631448</v>
      </c>
      <c r="T41" s="630">
        <v>0.65890000000000004</v>
      </c>
      <c r="U41" s="631">
        <v>0.33350000000000002</v>
      </c>
      <c r="V41" s="630">
        <v>2.4500000000000002</v>
      </c>
      <c r="W41" s="631">
        <v>2.4780000000000002</v>
      </c>
      <c r="X41" s="630">
        <v>0.17699999999999999</v>
      </c>
      <c r="Y41" s="631">
        <v>0.14699999999999999</v>
      </c>
      <c r="Z41" s="630">
        <v>0.22</v>
      </c>
      <c r="AA41" s="631">
        <v>0.25600000000000001</v>
      </c>
      <c r="AB41" s="630">
        <v>0.57999999999999996</v>
      </c>
      <c r="AC41" s="631">
        <v>0.43</v>
      </c>
      <c r="AD41" s="630">
        <v>4.48E-2</v>
      </c>
      <c r="AE41" s="631">
        <v>5.1999999999999998E-2</v>
      </c>
      <c r="AF41" s="630">
        <v>0.20280000000000001</v>
      </c>
      <c r="AG41" s="631">
        <v>0.41220000000000001</v>
      </c>
      <c r="AH41" s="630">
        <v>0.40524909000000003</v>
      </c>
      <c r="AI41" s="631">
        <v>2.4614160859239997</v>
      </c>
      <c r="AJ41" s="630">
        <v>13.506975057371424</v>
      </c>
      <c r="AK41" s="631">
        <v>16.114072895647649</v>
      </c>
      <c r="AL41" s="630">
        <v>5.5259685002719996</v>
      </c>
      <c r="AM41" s="631">
        <v>4.5900625092431451</v>
      </c>
      <c r="AN41" s="630">
        <v>2.8515937611133801</v>
      </c>
      <c r="AO41" s="631">
        <v>2.8823388271129513</v>
      </c>
      <c r="AP41" s="630">
        <v>0.83166368905527577</v>
      </c>
      <c r="AQ41" s="658">
        <v>0.9023849696580144</v>
      </c>
      <c r="AR41" s="642">
        <v>23.12145009781208</v>
      </c>
      <c r="AS41" s="664">
        <v>26.950275287585761</v>
      </c>
    </row>
    <row r="42" spans="1:45" ht="15.75">
      <c r="A42" s="629" t="s">
        <v>407</v>
      </c>
      <c r="B42" s="630">
        <v>0.4</v>
      </c>
      <c r="C42" s="631">
        <v>0.3</v>
      </c>
      <c r="D42" s="630">
        <v>0</v>
      </c>
      <c r="E42" s="631">
        <v>1.1000000000000001</v>
      </c>
      <c r="F42" s="630">
        <v>0</v>
      </c>
      <c r="G42" s="631">
        <v>1.1000000000000001</v>
      </c>
      <c r="H42" s="630">
        <v>0</v>
      </c>
      <c r="I42" s="631">
        <v>0.3</v>
      </c>
      <c r="J42" s="630">
        <v>0.28299999999999997</v>
      </c>
      <c r="K42" s="631">
        <v>0.18923518256722477</v>
      </c>
      <c r="L42" s="630">
        <v>6.5828082259999965</v>
      </c>
      <c r="M42" s="631">
        <v>8.466942658999999</v>
      </c>
      <c r="N42" s="630">
        <v>1.9</v>
      </c>
      <c r="O42" s="631">
        <v>0.97</v>
      </c>
      <c r="P42" s="630">
        <v>0</v>
      </c>
      <c r="Q42" s="631">
        <v>1.1000000000000001</v>
      </c>
      <c r="R42" s="630">
        <v>4.8670036935889769</v>
      </c>
      <c r="S42" s="631">
        <v>4.2564906371631448</v>
      </c>
      <c r="T42" s="630">
        <v>0.65890000000000004</v>
      </c>
      <c r="U42" s="631">
        <v>0.33350000000000002</v>
      </c>
      <c r="V42" s="630">
        <v>2.4500000000000002</v>
      </c>
      <c r="W42" s="631">
        <v>2.4780000000000002</v>
      </c>
      <c r="X42" s="630">
        <v>0.17699999999999999</v>
      </c>
      <c r="Y42" s="631">
        <v>0.14699999999999999</v>
      </c>
      <c r="Z42" s="630">
        <v>0.22</v>
      </c>
      <c r="AA42" s="631">
        <v>0.25600000000000001</v>
      </c>
      <c r="AB42" s="630">
        <v>0.57799999999999996</v>
      </c>
      <c r="AC42" s="631">
        <v>0.43</v>
      </c>
      <c r="AD42" s="630">
        <v>4.48E-2</v>
      </c>
      <c r="AE42" s="631">
        <v>5.1999999999999998E-2</v>
      </c>
      <c r="AF42" s="630">
        <v>0.14699999999999999</v>
      </c>
      <c r="AG42" s="631">
        <v>0.2016</v>
      </c>
      <c r="AH42" s="630">
        <v>0.40524909000000003</v>
      </c>
      <c r="AI42" s="631">
        <v>2.4614160859239997</v>
      </c>
      <c r="AJ42" s="630">
        <v>8.8016932363714222</v>
      </c>
      <c r="AK42" s="631">
        <v>11.037906422647648</v>
      </c>
      <c r="AL42" s="630">
        <v>5.5259685002719996</v>
      </c>
      <c r="AM42" s="631">
        <v>4.5900625092431451</v>
      </c>
      <c r="AN42" s="630">
        <v>2.8515937611133801</v>
      </c>
      <c r="AO42" s="631">
        <v>2.8823388271129513</v>
      </c>
      <c r="AP42" s="630">
        <v>0.77081383670478387</v>
      </c>
      <c r="AQ42" s="658">
        <v>0.69183713889074838</v>
      </c>
      <c r="AR42" s="644">
        <v>18.355318424461586</v>
      </c>
      <c r="AS42" s="665">
        <v>21.663560983818492</v>
      </c>
    </row>
    <row r="43" spans="1:45">
      <c r="A43" s="286" t="s">
        <v>408</v>
      </c>
      <c r="B43" s="599">
        <v>0.4</v>
      </c>
      <c r="C43" s="287">
        <v>0.3</v>
      </c>
      <c r="D43" s="599">
        <v>0</v>
      </c>
      <c r="E43" s="287">
        <v>1.1000000000000001</v>
      </c>
      <c r="F43" s="599">
        <v>0</v>
      </c>
      <c r="G43" s="287">
        <v>1.1000000000000001</v>
      </c>
      <c r="H43" s="599">
        <v>0</v>
      </c>
      <c r="I43" s="287">
        <v>0</v>
      </c>
      <c r="J43" s="599">
        <v>0.27</v>
      </c>
      <c r="K43" s="287">
        <v>0.186</v>
      </c>
      <c r="L43" s="599">
        <v>0</v>
      </c>
      <c r="M43" s="287">
        <v>0</v>
      </c>
      <c r="N43" s="599">
        <v>1.56</v>
      </c>
      <c r="O43" s="287">
        <v>0.87</v>
      </c>
      <c r="P43" s="599">
        <v>0</v>
      </c>
      <c r="Q43" s="287">
        <v>0.67</v>
      </c>
      <c r="R43" s="599">
        <v>2.5579999999999998</v>
      </c>
      <c r="S43" s="287">
        <v>2.4540000000000002</v>
      </c>
      <c r="T43" s="599">
        <v>0.63</v>
      </c>
      <c r="U43" s="287">
        <v>0.33350000000000002</v>
      </c>
      <c r="V43" s="599">
        <v>1.18</v>
      </c>
      <c r="W43" s="287">
        <v>1.081</v>
      </c>
      <c r="X43" s="599">
        <v>0.1527</v>
      </c>
      <c r="Y43" s="287">
        <v>0.14369999999999999</v>
      </c>
      <c r="Z43" s="599">
        <v>0</v>
      </c>
      <c r="AA43" s="287">
        <v>0</v>
      </c>
      <c r="AB43" s="599">
        <v>0.38</v>
      </c>
      <c r="AC43" s="287">
        <v>0.31</v>
      </c>
      <c r="AD43" s="599">
        <v>4.48E-2</v>
      </c>
      <c r="AE43" s="287">
        <v>5.1999999999999998E-2</v>
      </c>
      <c r="AF43" s="599">
        <v>2.4899999999999999E-2</v>
      </c>
      <c r="AG43" s="287">
        <v>0</v>
      </c>
      <c r="AH43" s="599">
        <v>0.40524909000000003</v>
      </c>
      <c r="AI43" s="287">
        <v>2.4614160859239997</v>
      </c>
      <c r="AJ43" s="599">
        <v>1.8386467791793801</v>
      </c>
      <c r="AK43" s="287">
        <v>1.7337611206720562</v>
      </c>
      <c r="AL43" s="599">
        <v>3.1928032780999995</v>
      </c>
      <c r="AM43" s="287">
        <v>2.7885221872700003</v>
      </c>
      <c r="AN43" s="599">
        <v>1.3357323116098125</v>
      </c>
      <c r="AO43" s="287">
        <v>1.2255094737053405</v>
      </c>
      <c r="AP43" s="599">
        <v>0.45246598504589053</v>
      </c>
      <c r="AQ43" s="654">
        <v>0.36541188388590012</v>
      </c>
      <c r="AR43" s="650">
        <v>7.2248974439350828</v>
      </c>
      <c r="AS43" s="661">
        <v>8.5746207514572959</v>
      </c>
    </row>
    <row r="44" spans="1:45">
      <c r="A44" s="286" t="s">
        <v>409</v>
      </c>
      <c r="B44" s="599">
        <v>0</v>
      </c>
      <c r="C44" s="287">
        <v>0</v>
      </c>
      <c r="D44" s="599">
        <v>0</v>
      </c>
      <c r="E44" s="287">
        <v>0</v>
      </c>
      <c r="F44" s="599">
        <v>0</v>
      </c>
      <c r="G44" s="287">
        <v>0</v>
      </c>
      <c r="H44" s="599">
        <v>0</v>
      </c>
      <c r="I44" s="287">
        <v>0.02</v>
      </c>
      <c r="J44" s="599">
        <v>0</v>
      </c>
      <c r="K44" s="287">
        <v>0</v>
      </c>
      <c r="L44" s="599">
        <v>4.5999999999999996</v>
      </c>
      <c r="M44" s="287">
        <v>4.4000000000000004</v>
      </c>
      <c r="N44" s="599">
        <v>0.5</v>
      </c>
      <c r="O44" s="287">
        <v>-0.16</v>
      </c>
      <c r="P44" s="599">
        <v>0</v>
      </c>
      <c r="Q44" s="287">
        <v>0.4</v>
      </c>
      <c r="R44" s="599">
        <v>1.1419999999999999</v>
      </c>
      <c r="S44" s="287">
        <v>1.155</v>
      </c>
      <c r="T44" s="599">
        <v>0</v>
      </c>
      <c r="U44" s="287">
        <v>0</v>
      </c>
      <c r="V44" s="599">
        <v>1.05</v>
      </c>
      <c r="W44" s="287">
        <v>0.999</v>
      </c>
      <c r="X44" s="599">
        <v>3.8999999999999998E-3</v>
      </c>
      <c r="Y44" s="287">
        <v>3.5000000000000001E-3</v>
      </c>
      <c r="Z44" s="599">
        <v>0</v>
      </c>
      <c r="AA44" s="287">
        <v>0</v>
      </c>
      <c r="AB44" s="599">
        <v>0.159</v>
      </c>
      <c r="AC44" s="287">
        <v>0</v>
      </c>
      <c r="AD44" s="599">
        <v>0</v>
      </c>
      <c r="AE44" s="287">
        <v>0</v>
      </c>
      <c r="AF44" s="599">
        <v>7.9500000000000001E-2</v>
      </c>
      <c r="AG44" s="287">
        <v>0.14699999999999999</v>
      </c>
      <c r="AH44" s="599">
        <v>0</v>
      </c>
      <c r="AI44" s="287">
        <v>0</v>
      </c>
      <c r="AJ44" s="599">
        <v>5.1446218572071336</v>
      </c>
      <c r="AK44" s="287">
        <v>4.7501547084169644</v>
      </c>
      <c r="AL44" s="599">
        <v>1.1424248444830001</v>
      </c>
      <c r="AM44" s="287">
        <v>1.1551785167299997</v>
      </c>
      <c r="AN44" s="599">
        <v>1.0552729220809205</v>
      </c>
      <c r="AO44" s="287">
        <v>1.003230769904887</v>
      </c>
      <c r="AP44" s="599">
        <v>0.23929055985574729</v>
      </c>
      <c r="AQ44" s="654">
        <v>0.14742401835968008</v>
      </c>
      <c r="AR44" s="651">
        <v>7.5816101836268013</v>
      </c>
      <c r="AS44" s="662">
        <v>7.0559880134115316</v>
      </c>
    </row>
    <row r="45" spans="1:45">
      <c r="A45" s="286" t="s">
        <v>410</v>
      </c>
      <c r="B45" s="599">
        <v>0</v>
      </c>
      <c r="C45" s="287">
        <v>0</v>
      </c>
      <c r="D45" s="599">
        <v>0</v>
      </c>
      <c r="E45" s="287">
        <v>0</v>
      </c>
      <c r="F45" s="599">
        <v>0</v>
      </c>
      <c r="G45" s="287">
        <v>0</v>
      </c>
      <c r="H45" s="599">
        <v>0</v>
      </c>
      <c r="I45" s="287">
        <v>0.3</v>
      </c>
      <c r="J45" s="599">
        <v>0.01</v>
      </c>
      <c r="K45" s="287">
        <v>2.8E-3</v>
      </c>
      <c r="L45" s="599">
        <v>2</v>
      </c>
      <c r="M45" s="287">
        <v>4</v>
      </c>
      <c r="N45" s="599">
        <v>-0.17</v>
      </c>
      <c r="O45" s="287">
        <v>0.26</v>
      </c>
      <c r="P45" s="599">
        <v>0</v>
      </c>
      <c r="Q45" s="287">
        <v>0</v>
      </c>
      <c r="R45" s="599">
        <v>1.165</v>
      </c>
      <c r="S45" s="287">
        <v>0.64600000000000002</v>
      </c>
      <c r="T45" s="599">
        <v>2.47E-2</v>
      </c>
      <c r="U45" s="287">
        <v>0</v>
      </c>
      <c r="V45" s="599">
        <v>0.22</v>
      </c>
      <c r="W45" s="287">
        <v>0.39700000000000002</v>
      </c>
      <c r="X45" s="599">
        <v>2.0400000000000001E-2</v>
      </c>
      <c r="Y45" s="287">
        <v>0</v>
      </c>
      <c r="Z45" s="599">
        <v>0.22</v>
      </c>
      <c r="AA45" s="287">
        <v>0.25600000000000001</v>
      </c>
      <c r="AB45" s="599">
        <v>3.5999999999999997E-2</v>
      </c>
      <c r="AC45" s="287">
        <v>0.12</v>
      </c>
      <c r="AD45" s="599">
        <v>0</v>
      </c>
      <c r="AE45" s="287">
        <v>0</v>
      </c>
      <c r="AF45" s="599">
        <v>4.2000000000000003E-2</v>
      </c>
      <c r="AG45" s="287">
        <v>5.3999999999999999E-2</v>
      </c>
      <c r="AH45" s="599">
        <v>0</v>
      </c>
      <c r="AI45" s="287">
        <v>0</v>
      </c>
      <c r="AJ45" s="599">
        <v>1.8184245999849076</v>
      </c>
      <c r="AK45" s="287">
        <v>4.5539905935586269</v>
      </c>
      <c r="AL45" s="599">
        <v>1.1907403776889998</v>
      </c>
      <c r="AM45" s="287">
        <v>0.64636180524314446</v>
      </c>
      <c r="AN45" s="599">
        <v>0.460588527422647</v>
      </c>
      <c r="AO45" s="287">
        <v>0.65359858350272393</v>
      </c>
      <c r="AP45" s="599">
        <v>7.9057291803145996E-2</v>
      </c>
      <c r="AQ45" s="654">
        <v>0.1790012366451682</v>
      </c>
      <c r="AR45" s="651">
        <v>3.5488107968997005</v>
      </c>
      <c r="AS45" s="662">
        <v>6.0329522189496627</v>
      </c>
    </row>
    <row r="46" spans="1:45">
      <c r="A46" s="614" t="s">
        <v>411</v>
      </c>
      <c r="B46" s="615">
        <v>0</v>
      </c>
      <c r="C46" s="616">
        <v>0</v>
      </c>
      <c r="D46" s="615">
        <v>0</v>
      </c>
      <c r="E46" s="616">
        <v>0</v>
      </c>
      <c r="F46" s="615">
        <v>0</v>
      </c>
      <c r="G46" s="616">
        <v>0</v>
      </c>
      <c r="H46" s="615">
        <v>1.3</v>
      </c>
      <c r="I46" s="616">
        <v>1</v>
      </c>
      <c r="J46" s="615">
        <v>0.13100000000000001</v>
      </c>
      <c r="K46" s="616">
        <v>0.14499999999999999</v>
      </c>
      <c r="L46" s="615">
        <v>0.1</v>
      </c>
      <c r="M46" s="616">
        <v>0.7</v>
      </c>
      <c r="N46" s="615">
        <v>3.1</v>
      </c>
      <c r="O46" s="616">
        <v>3.2</v>
      </c>
      <c r="P46" s="615">
        <v>0</v>
      </c>
      <c r="Q46" s="616">
        <v>0</v>
      </c>
      <c r="R46" s="615">
        <v>0</v>
      </c>
      <c r="S46" s="616">
        <v>0</v>
      </c>
      <c r="T46" s="615">
        <v>0</v>
      </c>
      <c r="U46" s="616">
        <v>0</v>
      </c>
      <c r="V46" s="615">
        <v>0</v>
      </c>
      <c r="W46" s="616">
        <v>0</v>
      </c>
      <c r="X46" s="615"/>
      <c r="Y46" s="616">
        <v>0</v>
      </c>
      <c r="Z46" s="615">
        <v>0</v>
      </c>
      <c r="AA46" s="616">
        <v>0</v>
      </c>
      <c r="AB46" s="615">
        <v>5.0000000000000001E-3</v>
      </c>
      <c r="AC46" s="616">
        <v>0</v>
      </c>
      <c r="AD46" s="615">
        <v>0</v>
      </c>
      <c r="AE46" s="616">
        <v>0</v>
      </c>
      <c r="AF46" s="615">
        <v>5.5800000000000002E-2</v>
      </c>
      <c r="AG46" s="616">
        <v>0.21</v>
      </c>
      <c r="AH46" s="615">
        <v>0</v>
      </c>
      <c r="AI46" s="616">
        <v>0</v>
      </c>
      <c r="AJ46" s="615">
        <v>4.7052818210000025</v>
      </c>
      <c r="AK46" s="616">
        <v>5.0761664730000016</v>
      </c>
      <c r="AL46" s="615">
        <v>0</v>
      </c>
      <c r="AM46" s="616">
        <v>0</v>
      </c>
      <c r="AN46" s="615">
        <v>0</v>
      </c>
      <c r="AO46" s="616">
        <v>0</v>
      </c>
      <c r="AP46" s="615">
        <v>6.0849852350491875E-2</v>
      </c>
      <c r="AQ46" s="655">
        <v>0.21054783076726596</v>
      </c>
      <c r="AR46" s="669">
        <v>4.7661316733504941</v>
      </c>
      <c r="AS46" s="670">
        <v>5.2867143037672673</v>
      </c>
    </row>
    <row r="47" spans="1:45" ht="15.75">
      <c r="A47" s="609" t="s">
        <v>106</v>
      </c>
      <c r="B47" s="610">
        <v>38.5</v>
      </c>
      <c r="C47" s="611">
        <v>37.4</v>
      </c>
      <c r="D47" s="610">
        <v>38.5</v>
      </c>
      <c r="E47" s="611">
        <v>37.4</v>
      </c>
      <c r="F47" s="610">
        <v>38.5</v>
      </c>
      <c r="G47" s="611">
        <v>37.4</v>
      </c>
      <c r="H47" s="610">
        <v>134.6</v>
      </c>
      <c r="I47" s="611">
        <v>130.19999999999999</v>
      </c>
      <c r="J47" s="610">
        <v>134.6</v>
      </c>
      <c r="K47" s="611">
        <v>130.19999999999999</v>
      </c>
      <c r="L47" s="610">
        <v>134.6</v>
      </c>
      <c r="M47" s="611">
        <v>130.19999999999999</v>
      </c>
      <c r="N47" s="610">
        <v>134.6</v>
      </c>
      <c r="O47" s="611">
        <v>130.19999999999999</v>
      </c>
      <c r="P47" s="610">
        <v>0</v>
      </c>
      <c r="Q47" s="611">
        <v>130.19999999999999</v>
      </c>
      <c r="R47" s="610">
        <v>19.79</v>
      </c>
      <c r="S47" s="611">
        <v>19.055</v>
      </c>
      <c r="T47" s="610">
        <v>19.79</v>
      </c>
      <c r="U47" s="611">
        <v>19.05</v>
      </c>
      <c r="V47" s="610">
        <v>14.41</v>
      </c>
      <c r="W47" s="611">
        <v>13.57</v>
      </c>
      <c r="X47" s="610">
        <v>14.41</v>
      </c>
      <c r="Y47" s="611">
        <v>13.57</v>
      </c>
      <c r="Z47" s="610">
        <v>14.4</v>
      </c>
      <c r="AA47" s="611">
        <v>13.57</v>
      </c>
      <c r="AB47" s="610">
        <v>3.08</v>
      </c>
      <c r="AC47" s="611">
        <v>2.78</v>
      </c>
      <c r="AD47" s="610">
        <v>3.09</v>
      </c>
      <c r="AE47" s="611">
        <v>2.76</v>
      </c>
      <c r="AF47" s="610">
        <v>3.22</v>
      </c>
      <c r="AG47" s="611">
        <v>2.38</v>
      </c>
      <c r="AH47" s="610">
        <v>38.523762290999997</v>
      </c>
      <c r="AI47" s="611">
        <v>37.414770257240008</v>
      </c>
      <c r="AJ47" s="610">
        <v>134.62259999999998</v>
      </c>
      <c r="AK47" s="611">
        <v>130.23330000000001</v>
      </c>
      <c r="AL47" s="610">
        <v>19.792123979359999</v>
      </c>
      <c r="AM47" s="611">
        <v>19.055631082250009</v>
      </c>
      <c r="AN47" s="610">
        <v>14.415724119999995</v>
      </c>
      <c r="AO47" s="611">
        <v>13.570142217357498</v>
      </c>
      <c r="AP47" s="610">
        <v>9.4074604471047696</v>
      </c>
      <c r="AQ47" s="653">
        <v>7.9305310757777452</v>
      </c>
      <c r="AR47" s="652" t="s">
        <v>285</v>
      </c>
      <c r="AS47" s="668" t="s">
        <v>285</v>
      </c>
    </row>
    <row r="48" spans="1:45" ht="15.75">
      <c r="A48" s="623" t="s">
        <v>107</v>
      </c>
      <c r="B48" s="624">
        <v>1.226046032741562E-2</v>
      </c>
      <c r="C48" s="625">
        <v>1.0062270395930155E-2</v>
      </c>
      <c r="D48" s="624">
        <v>1.457882678203438E-2</v>
      </c>
      <c r="E48" s="625">
        <v>3.7370216922981869E-2</v>
      </c>
      <c r="F48" s="624">
        <v>8.2016380636655718E-3</v>
      </c>
      <c r="G48" s="625">
        <v>3.2032271363331095E-2</v>
      </c>
      <c r="H48" s="624">
        <v>1.0379215572014031E-2</v>
      </c>
      <c r="I48" s="625">
        <v>1.0858486207062654E-2</v>
      </c>
      <c r="J48" s="624">
        <v>3.3270798166808889E-3</v>
      </c>
      <c r="K48" s="625">
        <v>2.9807240270169231E-3</v>
      </c>
      <c r="L48" s="624">
        <v>0.05</v>
      </c>
      <c r="M48" s="625">
        <v>6.8000000000000005E-2</v>
      </c>
      <c r="N48" s="624">
        <v>3.6452815406196958E-2</v>
      </c>
      <c r="O48" s="625">
        <v>3.2932962788022192E-2</v>
      </c>
      <c r="P48" s="635">
        <v>0</v>
      </c>
      <c r="Q48" s="625">
        <v>8.5000000000000006E-3</v>
      </c>
      <c r="R48" s="624">
        <v>0.24196999999999999</v>
      </c>
      <c r="S48" s="625">
        <v>0.22700000000000001</v>
      </c>
      <c r="T48" s="624">
        <v>3.3799999999999997E-2</v>
      </c>
      <c r="U48" s="625">
        <v>1.4999999999999999E-2</v>
      </c>
      <c r="V48" s="624">
        <v>0.17799999999999999</v>
      </c>
      <c r="W48" s="625">
        <v>0.19</v>
      </c>
      <c r="X48" s="624">
        <v>1.2E-2</v>
      </c>
      <c r="Y48" s="625">
        <v>1.09E-2</v>
      </c>
      <c r="Z48" s="624">
        <v>1.3599999999999999E-2</v>
      </c>
      <c r="AA48" s="625">
        <v>1.7999999999999999E-2</v>
      </c>
      <c r="AB48" s="624">
        <v>0.1767</v>
      </c>
      <c r="AC48" s="625">
        <v>0.15479999999999999</v>
      </c>
      <c r="AD48" s="624">
        <v>1.21E-2</v>
      </c>
      <c r="AE48" s="625">
        <v>1.3599999999999999E-2</v>
      </c>
      <c r="AF48" s="624">
        <v>6.7500000000000004E-2</v>
      </c>
      <c r="AG48" s="625">
        <v>0.108</v>
      </c>
      <c r="AH48" s="641">
        <v>3.5040925173115571E-2</v>
      </c>
      <c r="AI48" s="627">
        <v>7.946475868224312E-2</v>
      </c>
      <c r="AJ48" s="641">
        <v>6.5380502503824933E-2</v>
      </c>
      <c r="AK48" s="627">
        <v>8.4754870088123754E-2</v>
      </c>
      <c r="AL48" s="641">
        <v>0.27578823368505395</v>
      </c>
      <c r="AM48" s="627">
        <v>0.24216423770841825</v>
      </c>
      <c r="AN48" s="641">
        <v>0.20407877819570952</v>
      </c>
      <c r="AO48" s="627">
        <v>0.21950232609289361</v>
      </c>
      <c r="AP48" s="641">
        <v>8.1936441937633511E-2</v>
      </c>
      <c r="AQ48" s="628">
        <v>8.7237176461464158E-2</v>
      </c>
      <c r="AR48" s="659" t="s">
        <v>285</v>
      </c>
      <c r="AS48" s="667" t="s">
        <v>285</v>
      </c>
    </row>
  </sheetData>
  <mergeCells count="46">
    <mergeCell ref="AR3:AS3"/>
    <mergeCell ref="J3:K3"/>
    <mergeCell ref="N3:O3"/>
    <mergeCell ref="AB3:AC3"/>
    <mergeCell ref="AD3:AE3"/>
    <mergeCell ref="AF3:AG3"/>
    <mergeCell ref="AH3:AI3"/>
    <mergeCell ref="T3:U3"/>
    <mergeCell ref="V3:W3"/>
    <mergeCell ref="X3:Y3"/>
    <mergeCell ref="AN3:AO3"/>
    <mergeCell ref="AJ3:AK3"/>
    <mergeCell ref="AP3:AQ3"/>
    <mergeCell ref="R3:S3"/>
    <mergeCell ref="P3:Q3"/>
    <mergeCell ref="L3:M3"/>
    <mergeCell ref="Z3:AA3"/>
    <mergeCell ref="AL3:AM3"/>
    <mergeCell ref="A3:A4"/>
    <mergeCell ref="D3:E3"/>
    <mergeCell ref="B3:C3"/>
    <mergeCell ref="F3:G3"/>
    <mergeCell ref="H3:I3"/>
    <mergeCell ref="A27:A28"/>
    <mergeCell ref="B27:C27"/>
    <mergeCell ref="D27:E27"/>
    <mergeCell ref="F27:G27"/>
    <mergeCell ref="H27:I27"/>
    <mergeCell ref="J27:K27"/>
    <mergeCell ref="L27:M27"/>
    <mergeCell ref="N27:O27"/>
    <mergeCell ref="P27:Q27"/>
    <mergeCell ref="R27:S27"/>
    <mergeCell ref="T27:U27"/>
    <mergeCell ref="V27:W27"/>
    <mergeCell ref="X27:Y27"/>
    <mergeCell ref="Z27:AA27"/>
    <mergeCell ref="AB27:AC27"/>
    <mergeCell ref="AN27:AO27"/>
    <mergeCell ref="AP27:AQ27"/>
    <mergeCell ref="AR27:AS27"/>
    <mergeCell ref="AD27:AE27"/>
    <mergeCell ref="AF27:AG27"/>
    <mergeCell ref="AH27:AI27"/>
    <mergeCell ref="AJ27:AK27"/>
    <mergeCell ref="AL27:AM27"/>
  </mergeCells>
  <pageMargins left="0.7" right="0.7" top="0.75" bottom="0.75" header="0.3" footer="0.3"/>
  <pageSetup paperSize="9" orientation="portrait" r:id="rId1"/>
  <headerFooter>
    <oddHeader>&amp;C&amp;"Arial"&amp;8&amp;K000000INTERNAL&amp;1#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A89"/>
  <sheetViews>
    <sheetView showGridLines="0" zoomScaleNormal="100" workbookViewId="0"/>
  </sheetViews>
  <sheetFormatPr baseColWidth="10" defaultColWidth="11.42578125" defaultRowHeight="12.75"/>
  <cols>
    <col min="1" max="1" width="2" style="297" customWidth="1"/>
    <col min="2" max="2" width="55.7109375" style="297" customWidth="1"/>
    <col min="3" max="3" width="12.5703125" style="297" customWidth="1"/>
    <col min="4" max="4" width="12" style="297" customWidth="1"/>
    <col min="5" max="5" width="14.7109375" style="297" customWidth="1"/>
    <col min="6" max="6" width="13" style="297" customWidth="1"/>
    <col min="7" max="7" width="13.42578125" style="297" customWidth="1"/>
    <col min="8" max="8" width="14.5703125" style="297" customWidth="1"/>
    <col min="9" max="9" width="17.140625" style="297" customWidth="1"/>
    <col min="10" max="11" width="14.140625" style="297" customWidth="1"/>
    <col min="12" max="13" width="14" style="297" customWidth="1"/>
    <col min="14" max="15" width="12.85546875" style="237" customWidth="1"/>
    <col min="16" max="25" width="11.42578125" style="237" customWidth="1"/>
    <col min="26" max="26" width="11.42578125" style="237"/>
    <col min="27" max="16384" width="11.42578125" style="297"/>
  </cols>
  <sheetData>
    <row r="1" spans="2:27" s="294" customFormat="1">
      <c r="B1" s="295"/>
      <c r="C1" s="293"/>
      <c r="D1" s="293"/>
      <c r="E1" s="293"/>
      <c r="F1" s="293"/>
      <c r="G1" s="237"/>
      <c r="H1" s="276"/>
      <c r="I1" s="293"/>
      <c r="J1" s="293"/>
      <c r="K1" s="293"/>
      <c r="L1" s="293"/>
      <c r="M1" s="293"/>
      <c r="N1" s="293"/>
      <c r="O1" s="293"/>
      <c r="P1" s="293"/>
      <c r="Q1" s="293"/>
      <c r="R1" s="293"/>
      <c r="S1" s="293"/>
      <c r="T1" s="293"/>
      <c r="U1" s="293"/>
      <c r="V1" s="293"/>
      <c r="W1" s="293"/>
      <c r="X1" s="293"/>
      <c r="Y1" s="293"/>
      <c r="Z1" s="293"/>
    </row>
    <row r="2" spans="2:27" s="294" customFormat="1">
      <c r="B2" s="295"/>
      <c r="C2" s="293"/>
      <c r="D2" s="293"/>
      <c r="E2" s="293"/>
      <c r="F2" s="293"/>
      <c r="G2" s="276"/>
      <c r="H2" s="276"/>
      <c r="I2" s="293"/>
      <c r="J2" s="293"/>
      <c r="K2" s="293"/>
      <c r="L2" s="293"/>
      <c r="M2" s="293"/>
      <c r="N2" s="293"/>
      <c r="O2" s="293"/>
      <c r="P2" s="293"/>
      <c r="Q2" s="293"/>
      <c r="R2" s="293"/>
      <c r="S2" s="293"/>
      <c r="T2" s="293"/>
      <c r="U2" s="293"/>
      <c r="V2" s="293"/>
      <c r="W2" s="293"/>
      <c r="X2" s="293"/>
      <c r="Y2" s="293"/>
      <c r="Z2" s="293"/>
    </row>
    <row r="3" spans="2:27" ht="25.5" customHeight="1">
      <c r="B3" s="296"/>
      <c r="C3" s="671" t="s">
        <v>50</v>
      </c>
      <c r="D3" s="672" t="s">
        <v>155</v>
      </c>
      <c r="E3" s="672" t="s">
        <v>51</v>
      </c>
      <c r="F3" s="672" t="s">
        <v>52</v>
      </c>
      <c r="G3" s="672" t="s">
        <v>53</v>
      </c>
      <c r="H3" s="672" t="s">
        <v>156</v>
      </c>
      <c r="I3" s="673" t="s">
        <v>129</v>
      </c>
      <c r="J3" s="930" t="s">
        <v>88</v>
      </c>
      <c r="K3" s="931"/>
      <c r="L3" s="930" t="s">
        <v>157</v>
      </c>
      <c r="M3" s="931"/>
      <c r="N3" s="930" t="s">
        <v>95</v>
      </c>
      <c r="O3" s="931"/>
      <c r="P3" s="930" t="s">
        <v>29</v>
      </c>
      <c r="Q3" s="931"/>
      <c r="R3" s="930" t="s">
        <v>158</v>
      </c>
      <c r="S3" s="931"/>
      <c r="T3" s="930" t="s">
        <v>159</v>
      </c>
      <c r="U3" s="931"/>
      <c r="V3" s="930" t="s">
        <v>160</v>
      </c>
      <c r="W3" s="931"/>
      <c r="X3" s="930" t="s">
        <v>86</v>
      </c>
      <c r="Y3" s="931"/>
      <c r="Z3" s="930" t="s">
        <v>87</v>
      </c>
      <c r="AA3" s="931"/>
    </row>
    <row r="4" spans="2:27">
      <c r="B4" s="298"/>
      <c r="C4" s="674" t="s">
        <v>537</v>
      </c>
      <c r="D4" s="674" t="s">
        <v>537</v>
      </c>
      <c r="E4" s="674" t="s">
        <v>537</v>
      </c>
      <c r="F4" s="674" t="s">
        <v>537</v>
      </c>
      <c r="G4" s="674" t="s">
        <v>537</v>
      </c>
      <c r="H4" s="674" t="s">
        <v>537</v>
      </c>
      <c r="I4" s="674" t="s">
        <v>537</v>
      </c>
      <c r="J4" s="675" t="s">
        <v>468</v>
      </c>
      <c r="K4" s="675" t="s">
        <v>538</v>
      </c>
      <c r="L4" s="675" t="s">
        <v>468</v>
      </c>
      <c r="M4" s="675" t="s">
        <v>538</v>
      </c>
      <c r="N4" s="675" t="s">
        <v>468</v>
      </c>
      <c r="O4" s="675" t="s">
        <v>538</v>
      </c>
      <c r="P4" s="675" t="s">
        <v>468</v>
      </c>
      <c r="Q4" s="675" t="s">
        <v>538</v>
      </c>
      <c r="R4" s="675" t="s">
        <v>468</v>
      </c>
      <c r="S4" s="675" t="s">
        <v>538</v>
      </c>
      <c r="T4" s="675" t="s">
        <v>468</v>
      </c>
      <c r="U4" s="675" t="s">
        <v>538</v>
      </c>
      <c r="V4" s="675" t="s">
        <v>468</v>
      </c>
      <c r="W4" s="675" t="s">
        <v>538</v>
      </c>
      <c r="X4" s="675" t="s">
        <v>468</v>
      </c>
      <c r="Y4" s="675" t="s">
        <v>538</v>
      </c>
      <c r="Z4" s="675" t="s">
        <v>468</v>
      </c>
      <c r="AA4" s="675" t="s">
        <v>538</v>
      </c>
    </row>
    <row r="5" spans="2:27">
      <c r="B5" s="298"/>
      <c r="C5" s="676" t="s">
        <v>304</v>
      </c>
      <c r="D5" s="676" t="s">
        <v>304</v>
      </c>
      <c r="E5" s="676" t="s">
        <v>304</v>
      </c>
      <c r="F5" s="676" t="s">
        <v>304</v>
      </c>
      <c r="G5" s="676" t="s">
        <v>304</v>
      </c>
      <c r="H5" s="676" t="s">
        <v>304</v>
      </c>
      <c r="I5" s="676" t="s">
        <v>304</v>
      </c>
      <c r="J5" s="676" t="s">
        <v>304</v>
      </c>
      <c r="K5" s="676" t="s">
        <v>304</v>
      </c>
      <c r="L5" s="676" t="s">
        <v>304</v>
      </c>
      <c r="M5" s="676" t="s">
        <v>304</v>
      </c>
      <c r="N5" s="676" t="s">
        <v>304</v>
      </c>
      <c r="O5" s="676" t="s">
        <v>304</v>
      </c>
      <c r="P5" s="676" t="s">
        <v>304</v>
      </c>
      <c r="Q5" s="676" t="s">
        <v>304</v>
      </c>
      <c r="R5" s="676" t="s">
        <v>304</v>
      </c>
      <c r="S5" s="676" t="s">
        <v>304</v>
      </c>
      <c r="T5" s="676" t="s">
        <v>304</v>
      </c>
      <c r="U5" s="676" t="s">
        <v>304</v>
      </c>
      <c r="V5" s="676" t="s">
        <v>304</v>
      </c>
      <c r="W5" s="676" t="s">
        <v>304</v>
      </c>
      <c r="X5" s="676" t="s">
        <v>304</v>
      </c>
      <c r="Y5" s="676" t="s">
        <v>304</v>
      </c>
      <c r="Z5" s="676" t="s">
        <v>304</v>
      </c>
      <c r="AA5" s="676" t="s">
        <v>304</v>
      </c>
    </row>
    <row r="6" spans="2:27">
      <c r="B6" s="299"/>
      <c r="C6" s="300"/>
      <c r="D6" s="300"/>
      <c r="E6" s="300"/>
      <c r="F6" s="300"/>
      <c r="G6" s="300"/>
      <c r="H6" s="300"/>
      <c r="I6" s="300"/>
      <c r="J6" s="300"/>
      <c r="K6" s="300"/>
      <c r="L6" s="300"/>
      <c r="M6" s="300"/>
      <c r="N6" s="300"/>
      <c r="O6" s="300"/>
      <c r="P6" s="300"/>
      <c r="Q6" s="300"/>
      <c r="R6" s="300"/>
      <c r="S6" s="300"/>
      <c r="T6" s="300"/>
      <c r="U6" s="300"/>
      <c r="V6" s="300"/>
      <c r="W6" s="300"/>
      <c r="X6" s="300"/>
      <c r="Y6" s="300"/>
      <c r="Z6" s="300"/>
    </row>
    <row r="7" spans="2:27">
      <c r="B7" s="233" t="s">
        <v>139</v>
      </c>
      <c r="C7" s="301">
        <v>12.909000000000001</v>
      </c>
      <c r="D7" s="301">
        <v>377.53800000000001</v>
      </c>
      <c r="E7" s="301">
        <v>390.447</v>
      </c>
      <c r="F7" s="301">
        <v>1.9379999999999999</v>
      </c>
      <c r="G7" s="301">
        <v>0</v>
      </c>
      <c r="H7" s="301">
        <v>388.50900000000001</v>
      </c>
      <c r="I7" s="301">
        <v>390.447</v>
      </c>
      <c r="J7" s="301">
        <v>0</v>
      </c>
      <c r="K7" s="301">
        <v>0</v>
      </c>
      <c r="L7" s="301">
        <v>-2.8000000000000001E-2</v>
      </c>
      <c r="M7" s="301">
        <v>-6.5000000000000002E-2</v>
      </c>
      <c r="N7" s="301">
        <v>-2.8000000000000001E-2</v>
      </c>
      <c r="O7" s="301">
        <v>-6.5000000000000002E-2</v>
      </c>
      <c r="P7" s="301">
        <v>-3.2010000000000001</v>
      </c>
      <c r="Q7" s="301">
        <v>-4.3529999999999998</v>
      </c>
      <c r="R7" s="301">
        <v>-3.22</v>
      </c>
      <c r="S7" s="301">
        <v>-4.3899999999999997</v>
      </c>
      <c r="T7" s="301">
        <v>12.676</v>
      </c>
      <c r="U7" s="301">
        <v>47.241</v>
      </c>
      <c r="V7" s="301">
        <v>9.7249999999999996</v>
      </c>
      <c r="W7" s="301">
        <v>41.731000000000002</v>
      </c>
      <c r="X7" s="301">
        <v>10.847</v>
      </c>
      <c r="Y7" s="301">
        <v>7.4279999999999999</v>
      </c>
      <c r="Z7" s="301">
        <v>20.571999999999999</v>
      </c>
      <c r="AA7" s="301">
        <v>49.158999999999999</v>
      </c>
    </row>
    <row r="8" spans="2:27">
      <c r="B8" s="107" t="s">
        <v>140</v>
      </c>
      <c r="C8" s="301">
        <v>0</v>
      </c>
      <c r="D8" s="301">
        <v>0</v>
      </c>
      <c r="E8" s="301">
        <v>0</v>
      </c>
      <c r="F8" s="301">
        <v>0</v>
      </c>
      <c r="G8" s="301">
        <v>0</v>
      </c>
      <c r="H8" s="301">
        <v>0</v>
      </c>
      <c r="I8" s="301">
        <v>0</v>
      </c>
      <c r="J8" s="301">
        <v>-3.1720000000000002</v>
      </c>
      <c r="K8" s="301">
        <v>13.89</v>
      </c>
      <c r="L8" s="301">
        <v>0.121</v>
      </c>
      <c r="M8" s="301">
        <v>-0.53400000000000003</v>
      </c>
      <c r="N8" s="301">
        <v>-3.0510000000000002</v>
      </c>
      <c r="O8" s="301">
        <v>13.356</v>
      </c>
      <c r="P8" s="301">
        <v>-1.7829999999999999</v>
      </c>
      <c r="Q8" s="301">
        <v>7.8070000000000004</v>
      </c>
      <c r="R8" s="301">
        <v>-0.71199999999999997</v>
      </c>
      <c r="S8" s="301">
        <v>3.1150000000000002</v>
      </c>
      <c r="T8" s="301">
        <v>-0.53300000000000003</v>
      </c>
      <c r="U8" s="301">
        <v>2.3340000000000001</v>
      </c>
      <c r="V8" s="301">
        <v>-1.2450000000000001</v>
      </c>
      <c r="W8" s="301">
        <v>5.4489999999999998</v>
      </c>
      <c r="X8" s="301">
        <v>1.3029999999999999</v>
      </c>
      <c r="Y8" s="301">
        <v>-5.7009999999999996</v>
      </c>
      <c r="Z8" s="301">
        <v>5.8000000000000003E-2</v>
      </c>
      <c r="AA8" s="301">
        <v>-0.252</v>
      </c>
    </row>
    <row r="9" spans="2:27">
      <c r="B9" s="107" t="s">
        <v>141</v>
      </c>
      <c r="C9" s="301">
        <v>93.468000000000004</v>
      </c>
      <c r="D9" s="301">
        <v>130.791</v>
      </c>
      <c r="E9" s="301">
        <v>224.25899999999999</v>
      </c>
      <c r="F9" s="301">
        <v>18.143999999999998</v>
      </c>
      <c r="G9" s="301">
        <v>40.94</v>
      </c>
      <c r="H9" s="301">
        <v>165.17500000000001</v>
      </c>
      <c r="I9" s="301">
        <v>224.25899999999999</v>
      </c>
      <c r="J9" s="301">
        <v>8.3529999999999998</v>
      </c>
      <c r="K9" s="301">
        <v>18.824000000000002</v>
      </c>
      <c r="L9" s="301">
        <v>-0.77100000000000002</v>
      </c>
      <c r="M9" s="301">
        <v>-1.5589999999999999</v>
      </c>
      <c r="N9" s="301">
        <v>7.5819999999999999</v>
      </c>
      <c r="O9" s="301">
        <v>17.265000000000001</v>
      </c>
      <c r="P9" s="301">
        <v>14.401</v>
      </c>
      <c r="Q9" s="301">
        <v>11.207000000000001</v>
      </c>
      <c r="R9" s="301">
        <v>0.96899999999999997</v>
      </c>
      <c r="S9" s="301">
        <v>-6.8339999999999996</v>
      </c>
      <c r="T9" s="301">
        <v>-7.806</v>
      </c>
      <c r="U9" s="301">
        <v>-9.2270000000000003</v>
      </c>
      <c r="V9" s="301">
        <v>-13.864000000000001</v>
      </c>
      <c r="W9" s="301">
        <v>-23.087</v>
      </c>
      <c r="X9" s="301">
        <v>7.73</v>
      </c>
      <c r="Y9" s="301">
        <v>11.369</v>
      </c>
      <c r="Z9" s="301">
        <v>-6.1340000000000003</v>
      </c>
      <c r="AA9" s="301">
        <v>-11.718</v>
      </c>
    </row>
    <row r="10" spans="2:27">
      <c r="B10" s="107" t="s">
        <v>142</v>
      </c>
      <c r="C10" s="301">
        <v>319.452</v>
      </c>
      <c r="D10" s="301">
        <v>2330.9009999999998</v>
      </c>
      <c r="E10" s="301">
        <v>2650.3530000000001</v>
      </c>
      <c r="F10" s="301">
        <v>542.55600000000004</v>
      </c>
      <c r="G10" s="301">
        <v>959.78800000000001</v>
      </c>
      <c r="H10" s="301">
        <v>1148.009</v>
      </c>
      <c r="I10" s="301">
        <v>2650.3530000000001</v>
      </c>
      <c r="J10" s="301">
        <v>271.31200000000001</v>
      </c>
      <c r="K10" s="301">
        <v>500.6</v>
      </c>
      <c r="L10" s="301">
        <v>-203.553</v>
      </c>
      <c r="M10" s="301">
        <v>-414.26400000000001</v>
      </c>
      <c r="N10" s="301">
        <v>67.759</v>
      </c>
      <c r="O10" s="301">
        <v>86.335999999999999</v>
      </c>
      <c r="P10" s="301">
        <v>-2.5649999999999999</v>
      </c>
      <c r="Q10" s="301">
        <v>-54.152000000000001</v>
      </c>
      <c r="R10" s="301">
        <v>-37.606999999999999</v>
      </c>
      <c r="S10" s="301">
        <v>-114.718</v>
      </c>
      <c r="T10" s="301">
        <v>102.124</v>
      </c>
      <c r="U10" s="301">
        <v>180.529</v>
      </c>
      <c r="V10" s="301">
        <v>64.501000000000005</v>
      </c>
      <c r="W10" s="301">
        <v>65.795000000000002</v>
      </c>
      <c r="X10" s="301">
        <v>-21.198</v>
      </c>
      <c r="Y10" s="301">
        <v>46.432000000000002</v>
      </c>
      <c r="Z10" s="301">
        <v>43.302999999999997</v>
      </c>
      <c r="AA10" s="301">
        <v>112.227</v>
      </c>
    </row>
    <row r="11" spans="2:27">
      <c r="B11" s="107" t="s">
        <v>317</v>
      </c>
      <c r="C11" s="301">
        <v>14.384</v>
      </c>
      <c r="D11" s="301">
        <v>1.012</v>
      </c>
      <c r="E11" s="301">
        <v>15.396000000000001</v>
      </c>
      <c r="F11" s="301">
        <v>13.917</v>
      </c>
      <c r="G11" s="301">
        <v>0</v>
      </c>
      <c r="H11" s="301">
        <v>1.4790000000000001</v>
      </c>
      <c r="I11" s="301">
        <v>15.396000000000001</v>
      </c>
      <c r="J11" s="301">
        <v>0.187</v>
      </c>
      <c r="K11" s="301">
        <v>0.27100000000000002</v>
      </c>
      <c r="L11" s="301">
        <v>-4.2000000000000003E-2</v>
      </c>
      <c r="M11" s="301">
        <v>-8.3000000000000004E-2</v>
      </c>
      <c r="N11" s="301">
        <v>0.14499999999999999</v>
      </c>
      <c r="O11" s="301">
        <v>0.188</v>
      </c>
      <c r="P11" s="301">
        <v>-7.1999999999999995E-2</v>
      </c>
      <c r="Q11" s="301">
        <v>-0.22</v>
      </c>
      <c r="R11" s="301">
        <v>-0.114</v>
      </c>
      <c r="S11" s="301">
        <v>-0.32500000000000001</v>
      </c>
      <c r="T11" s="301">
        <v>0.37</v>
      </c>
      <c r="U11" s="301">
        <v>1.2E-2</v>
      </c>
      <c r="V11" s="301">
        <v>0.254</v>
      </c>
      <c r="W11" s="301">
        <v>-0.30199999999999999</v>
      </c>
      <c r="X11" s="301">
        <v>0</v>
      </c>
      <c r="Y11" s="301">
        <v>0</v>
      </c>
      <c r="Z11" s="301">
        <v>0.254</v>
      </c>
      <c r="AA11" s="301">
        <v>-0.30199999999999999</v>
      </c>
    </row>
    <row r="12" spans="2:27">
      <c r="B12" s="107" t="s">
        <v>254</v>
      </c>
      <c r="C12" s="301">
        <v>0</v>
      </c>
      <c r="D12" s="301">
        <v>0</v>
      </c>
      <c r="E12" s="301">
        <v>0</v>
      </c>
      <c r="F12" s="301">
        <v>0</v>
      </c>
      <c r="G12" s="301">
        <v>0</v>
      </c>
      <c r="H12" s="301">
        <v>0</v>
      </c>
      <c r="I12" s="301">
        <v>0</v>
      </c>
      <c r="J12" s="301">
        <v>-2.637</v>
      </c>
      <c r="K12" s="301">
        <v>11.545</v>
      </c>
      <c r="L12" s="301">
        <v>0.1</v>
      </c>
      <c r="M12" s="301">
        <v>-0.439</v>
      </c>
      <c r="N12" s="301">
        <v>-2.5369999999999999</v>
      </c>
      <c r="O12" s="301">
        <v>11.106</v>
      </c>
      <c r="P12" s="301">
        <v>-2.04</v>
      </c>
      <c r="Q12" s="301">
        <v>8.93</v>
      </c>
      <c r="R12" s="301">
        <v>-1.099</v>
      </c>
      <c r="S12" s="301">
        <v>4.8120000000000003</v>
      </c>
      <c r="T12" s="301">
        <v>4.04</v>
      </c>
      <c r="U12" s="301">
        <v>-17.690000000000001</v>
      </c>
      <c r="V12" s="301">
        <v>2.9409999999999998</v>
      </c>
      <c r="W12" s="301">
        <v>-12.878</v>
      </c>
      <c r="X12" s="301">
        <v>1.2729999999999999</v>
      </c>
      <c r="Y12" s="301">
        <v>-5.5720000000000001</v>
      </c>
      <c r="Z12" s="301">
        <v>4.2140000000000004</v>
      </c>
      <c r="AA12" s="301">
        <v>-18.45</v>
      </c>
    </row>
    <row r="13" spans="2:27">
      <c r="B13" s="107" t="s">
        <v>143</v>
      </c>
      <c r="C13" s="301">
        <v>149.50800000000001</v>
      </c>
      <c r="D13" s="301">
        <v>649.90700000000004</v>
      </c>
      <c r="E13" s="301">
        <v>799.41499999999996</v>
      </c>
      <c r="F13" s="301">
        <v>21.948</v>
      </c>
      <c r="G13" s="301">
        <v>40.94</v>
      </c>
      <c r="H13" s="301">
        <v>736.52700000000004</v>
      </c>
      <c r="I13" s="301">
        <v>799.41499999999996</v>
      </c>
      <c r="J13" s="301">
        <v>5.181</v>
      </c>
      <c r="K13" s="301">
        <v>32.713999999999999</v>
      </c>
      <c r="L13" s="301">
        <v>-0.93100000000000005</v>
      </c>
      <c r="M13" s="301">
        <v>-2.577</v>
      </c>
      <c r="N13" s="301">
        <v>4.25</v>
      </c>
      <c r="O13" s="301">
        <v>30.137</v>
      </c>
      <c r="P13" s="301">
        <v>9.16</v>
      </c>
      <c r="Q13" s="301">
        <v>14.237</v>
      </c>
      <c r="R13" s="301">
        <v>-8.9819999999999993</v>
      </c>
      <c r="S13" s="301">
        <v>-8.532</v>
      </c>
      <c r="T13" s="301">
        <v>19.3</v>
      </c>
      <c r="U13" s="301">
        <v>48.554000000000002</v>
      </c>
      <c r="V13" s="301">
        <v>21.558</v>
      </c>
      <c r="W13" s="301">
        <v>83.522999999999996</v>
      </c>
      <c r="X13" s="301">
        <v>17.478999999999999</v>
      </c>
      <c r="Y13" s="301">
        <v>9.8339999999999996</v>
      </c>
      <c r="Z13" s="301">
        <v>39.036999999999999</v>
      </c>
      <c r="AA13" s="301">
        <v>93.356999999999999</v>
      </c>
    </row>
    <row r="14" spans="2:27">
      <c r="B14" s="107" t="s">
        <v>381</v>
      </c>
      <c r="C14" s="301">
        <v>494.65800000000002</v>
      </c>
      <c r="D14" s="301">
        <v>5281.1769999999997</v>
      </c>
      <c r="E14" s="301">
        <v>5775.835</v>
      </c>
      <c r="F14" s="301">
        <v>1121.575</v>
      </c>
      <c r="G14" s="301">
        <v>724.28599999999994</v>
      </c>
      <c r="H14" s="301">
        <v>3929.9740000000002</v>
      </c>
      <c r="I14" s="301">
        <v>5775.835</v>
      </c>
      <c r="J14" s="301">
        <v>177.66399999999999</v>
      </c>
      <c r="K14" s="301">
        <v>320.98399999999998</v>
      </c>
      <c r="L14" s="301">
        <v>-33.601999999999997</v>
      </c>
      <c r="M14" s="301">
        <v>-66.509</v>
      </c>
      <c r="N14" s="301">
        <v>144.06200000000001</v>
      </c>
      <c r="O14" s="301">
        <v>254.47499999999999</v>
      </c>
      <c r="P14" s="301">
        <v>125.286</v>
      </c>
      <c r="Q14" s="301">
        <v>214.68199999999999</v>
      </c>
      <c r="R14" s="301">
        <v>87.543000000000006</v>
      </c>
      <c r="S14" s="301">
        <v>147.97300000000001</v>
      </c>
      <c r="T14" s="301">
        <v>5.0949999999999998</v>
      </c>
      <c r="U14" s="301">
        <v>1.516</v>
      </c>
      <c r="V14" s="301">
        <v>92.638000000000005</v>
      </c>
      <c r="W14" s="301">
        <v>149.489</v>
      </c>
      <c r="X14" s="301">
        <v>-17.452999999999999</v>
      </c>
      <c r="Y14" s="301">
        <v>-28.501999999999999</v>
      </c>
      <c r="Z14" s="301">
        <v>75.185000000000002</v>
      </c>
      <c r="AA14" s="301">
        <v>120.98699999999999</v>
      </c>
    </row>
    <row r="15" spans="2:27">
      <c r="B15" s="107" t="s">
        <v>145</v>
      </c>
      <c r="C15" s="301">
        <v>39.209000000000003</v>
      </c>
      <c r="D15" s="301">
        <v>115.398</v>
      </c>
      <c r="E15" s="301">
        <v>154.607</v>
      </c>
      <c r="F15" s="301">
        <v>38.664999999999999</v>
      </c>
      <c r="G15" s="301">
        <v>15.37</v>
      </c>
      <c r="H15" s="301">
        <v>100.572</v>
      </c>
      <c r="I15" s="301">
        <v>154.607</v>
      </c>
      <c r="J15" s="301">
        <v>38.466000000000001</v>
      </c>
      <c r="K15" s="301">
        <v>75.903999999999996</v>
      </c>
      <c r="L15" s="301">
        <v>-23.901</v>
      </c>
      <c r="M15" s="301">
        <v>-44.183999999999997</v>
      </c>
      <c r="N15" s="301">
        <v>14.565</v>
      </c>
      <c r="O15" s="301">
        <v>31.72</v>
      </c>
      <c r="P15" s="301">
        <v>11.744</v>
      </c>
      <c r="Q15" s="301">
        <v>25.893999999999998</v>
      </c>
      <c r="R15" s="301">
        <v>8.6910000000000007</v>
      </c>
      <c r="S15" s="301">
        <v>19.948</v>
      </c>
      <c r="T15" s="301">
        <v>0.23799999999999999</v>
      </c>
      <c r="U15" s="301">
        <v>5.1999999999999998E-2</v>
      </c>
      <c r="V15" s="301">
        <v>8.9309999999999992</v>
      </c>
      <c r="W15" s="301">
        <v>20.001000000000001</v>
      </c>
      <c r="X15" s="301">
        <v>-3.0760000000000001</v>
      </c>
      <c r="Y15" s="301">
        <v>-6.8769999999999998</v>
      </c>
      <c r="Z15" s="301">
        <v>5.8550000000000004</v>
      </c>
      <c r="AA15" s="301">
        <v>13.124000000000001</v>
      </c>
    </row>
    <row r="16" spans="2:27">
      <c r="B16" s="107" t="s">
        <v>168</v>
      </c>
      <c r="C16" s="301">
        <v>44.155000000000001</v>
      </c>
      <c r="D16" s="301">
        <v>329.64299999999997</v>
      </c>
      <c r="E16" s="301">
        <v>373.798</v>
      </c>
      <c r="F16" s="301">
        <v>51.186999999999998</v>
      </c>
      <c r="G16" s="301">
        <v>154.11699999999999</v>
      </c>
      <c r="H16" s="301">
        <v>168.494</v>
      </c>
      <c r="I16" s="301">
        <v>373.798</v>
      </c>
      <c r="J16" s="301">
        <v>16.463999999999999</v>
      </c>
      <c r="K16" s="301">
        <v>36.994</v>
      </c>
      <c r="L16" s="301">
        <v>-2.9279999999999999</v>
      </c>
      <c r="M16" s="301">
        <v>-5.5540000000000003</v>
      </c>
      <c r="N16" s="301">
        <v>13.536</v>
      </c>
      <c r="O16" s="301">
        <v>31.44</v>
      </c>
      <c r="P16" s="301">
        <v>12.403</v>
      </c>
      <c r="Q16" s="301">
        <v>29.210999999999999</v>
      </c>
      <c r="R16" s="301">
        <v>12.375999999999999</v>
      </c>
      <c r="S16" s="301">
        <v>29.247</v>
      </c>
      <c r="T16" s="301">
        <v>-2.7389999999999999</v>
      </c>
      <c r="U16" s="301">
        <v>-6.9720000000000004</v>
      </c>
      <c r="V16" s="301">
        <v>9.6379999999999999</v>
      </c>
      <c r="W16" s="301">
        <v>22.274999999999999</v>
      </c>
      <c r="X16" s="301">
        <v>-3.2759999999999998</v>
      </c>
      <c r="Y16" s="301">
        <v>-7.5810000000000004</v>
      </c>
      <c r="Z16" s="301">
        <v>6.3620000000000001</v>
      </c>
      <c r="AA16" s="301">
        <v>14.694000000000001</v>
      </c>
    </row>
    <row r="17" spans="2:27">
      <c r="B17" s="107" t="s">
        <v>146</v>
      </c>
      <c r="C17" s="301">
        <v>180.85400000000001</v>
      </c>
      <c r="D17" s="301">
        <v>77.748000000000005</v>
      </c>
      <c r="E17" s="301">
        <v>258.60199999999998</v>
      </c>
      <c r="F17" s="301">
        <v>31.099</v>
      </c>
      <c r="G17" s="301">
        <v>0.68500000000000005</v>
      </c>
      <c r="H17" s="301">
        <v>226.81800000000001</v>
      </c>
      <c r="I17" s="301">
        <v>258.60199999999998</v>
      </c>
      <c r="J17" s="301">
        <v>-0.1</v>
      </c>
      <c r="K17" s="301">
        <v>16.248000000000001</v>
      </c>
      <c r="L17" s="301">
        <v>-2E-3</v>
      </c>
      <c r="M17" s="301">
        <v>-4.0000000000000001E-3</v>
      </c>
      <c r="N17" s="301">
        <v>-0.10199999999999999</v>
      </c>
      <c r="O17" s="301">
        <v>16.244</v>
      </c>
      <c r="P17" s="301">
        <v>-0.84399999999999997</v>
      </c>
      <c r="Q17" s="301">
        <v>13.071</v>
      </c>
      <c r="R17" s="301">
        <v>-0.96399999999999997</v>
      </c>
      <c r="S17" s="301">
        <v>12.481999999999999</v>
      </c>
      <c r="T17" s="301">
        <v>5.3419999999999996</v>
      </c>
      <c r="U17" s="301">
        <v>6.1369999999999996</v>
      </c>
      <c r="V17" s="301">
        <v>10.56</v>
      </c>
      <c r="W17" s="301">
        <v>127.69799999999999</v>
      </c>
      <c r="X17" s="301">
        <v>-3.57</v>
      </c>
      <c r="Y17" s="301">
        <v>-43.415999999999997</v>
      </c>
      <c r="Z17" s="301">
        <v>6.99</v>
      </c>
      <c r="AA17" s="301">
        <v>84.281999999999996</v>
      </c>
    </row>
    <row r="18" spans="2:27">
      <c r="B18" s="107" t="s">
        <v>135</v>
      </c>
      <c r="C18" s="301">
        <v>897.49</v>
      </c>
      <c r="D18" s="301">
        <v>2002.923</v>
      </c>
      <c r="E18" s="301">
        <v>2900.413</v>
      </c>
      <c r="F18" s="301">
        <v>1101.566</v>
      </c>
      <c r="G18" s="301">
        <v>922.74300000000005</v>
      </c>
      <c r="H18" s="301">
        <v>876.10400000000004</v>
      </c>
      <c r="I18" s="301">
        <v>2900.413</v>
      </c>
      <c r="J18" s="301">
        <v>436.29199999999997</v>
      </c>
      <c r="K18" s="301">
        <v>868.46199999999999</v>
      </c>
      <c r="L18" s="301">
        <v>-290.14499999999998</v>
      </c>
      <c r="M18" s="301">
        <v>-580.97699999999998</v>
      </c>
      <c r="N18" s="301">
        <v>146.14699999999999</v>
      </c>
      <c r="O18" s="301">
        <v>287.48500000000001</v>
      </c>
      <c r="P18" s="301">
        <v>97.941999999999993</v>
      </c>
      <c r="Q18" s="301">
        <v>191.73</v>
      </c>
      <c r="R18" s="301">
        <v>61.765000000000001</v>
      </c>
      <c r="S18" s="301">
        <v>121.211</v>
      </c>
      <c r="T18" s="301">
        <v>-40.851999999999997</v>
      </c>
      <c r="U18" s="301">
        <v>-77.474999999999994</v>
      </c>
      <c r="V18" s="301">
        <v>21.02</v>
      </c>
      <c r="W18" s="301">
        <v>43.795999999999999</v>
      </c>
      <c r="X18" s="301">
        <v>-6.968</v>
      </c>
      <c r="Y18" s="301">
        <v>-14.545</v>
      </c>
      <c r="Z18" s="301">
        <v>14.052</v>
      </c>
      <c r="AA18" s="301">
        <v>29.251000000000001</v>
      </c>
    </row>
    <row r="19" spans="2:27">
      <c r="B19" s="107" t="s">
        <v>147</v>
      </c>
      <c r="C19" s="301">
        <v>902.32899999999995</v>
      </c>
      <c r="D19" s="301">
        <v>2933.4</v>
      </c>
      <c r="E19" s="301">
        <v>3835.7289999999998</v>
      </c>
      <c r="F19" s="301">
        <v>1334.154</v>
      </c>
      <c r="G19" s="301">
        <v>1346.4849999999999</v>
      </c>
      <c r="H19" s="301">
        <v>1155.0899999999999</v>
      </c>
      <c r="I19" s="301">
        <v>3835.7289999999998</v>
      </c>
      <c r="J19" s="301">
        <v>384.738</v>
      </c>
      <c r="K19" s="301">
        <v>793.197</v>
      </c>
      <c r="L19" s="301">
        <v>-258.25299999999999</v>
      </c>
      <c r="M19" s="301">
        <v>-519.16999999999996</v>
      </c>
      <c r="N19" s="301">
        <v>126.485</v>
      </c>
      <c r="O19" s="301">
        <v>274.02699999999999</v>
      </c>
      <c r="P19" s="301">
        <v>78.146000000000001</v>
      </c>
      <c r="Q19" s="301">
        <v>181.8</v>
      </c>
      <c r="R19" s="301">
        <v>35.125999999999998</v>
      </c>
      <c r="S19" s="301">
        <v>92.147999999999996</v>
      </c>
      <c r="T19" s="301">
        <v>-38.295000000000002</v>
      </c>
      <c r="U19" s="301">
        <v>-93.563000000000002</v>
      </c>
      <c r="V19" s="301">
        <v>-2.8759999999999999</v>
      </c>
      <c r="W19" s="301">
        <v>-1.1040000000000001</v>
      </c>
      <c r="X19" s="301">
        <v>0.91200000000000003</v>
      </c>
      <c r="Y19" s="301">
        <v>-2.1190000000000002</v>
      </c>
      <c r="Z19" s="301">
        <v>-1.964</v>
      </c>
      <c r="AA19" s="301">
        <v>-3.2229999999999999</v>
      </c>
    </row>
    <row r="20" spans="2:27">
      <c r="B20" s="107" t="s">
        <v>169</v>
      </c>
      <c r="C20" s="301">
        <v>64.289000000000001</v>
      </c>
      <c r="D20" s="301">
        <v>100.545</v>
      </c>
      <c r="E20" s="301">
        <v>164.834</v>
      </c>
      <c r="F20" s="301">
        <v>60.279000000000003</v>
      </c>
      <c r="G20" s="301">
        <v>2.3220000000000001</v>
      </c>
      <c r="H20" s="301">
        <v>102.233</v>
      </c>
      <c r="I20" s="301">
        <v>164.834</v>
      </c>
      <c r="J20" s="301">
        <v>12.693</v>
      </c>
      <c r="K20" s="301">
        <v>18.643999999999998</v>
      </c>
      <c r="L20" s="301">
        <v>-7.71</v>
      </c>
      <c r="M20" s="301">
        <v>-9.2850000000000001</v>
      </c>
      <c r="N20" s="301">
        <v>4.9829999999999997</v>
      </c>
      <c r="O20" s="301">
        <v>9.359</v>
      </c>
      <c r="P20" s="301">
        <v>-0.95599999999999996</v>
      </c>
      <c r="Q20" s="301">
        <v>-1.9590000000000001</v>
      </c>
      <c r="R20" s="301">
        <v>-1.349</v>
      </c>
      <c r="S20" s="301">
        <v>-2.78</v>
      </c>
      <c r="T20" s="301">
        <v>1.734</v>
      </c>
      <c r="U20" s="301">
        <v>2.1549999999999998</v>
      </c>
      <c r="V20" s="301">
        <v>0.38600000000000001</v>
      </c>
      <c r="W20" s="301">
        <v>-0.624</v>
      </c>
      <c r="X20" s="301">
        <v>-0.29499999999999998</v>
      </c>
      <c r="Y20" s="301">
        <v>5.3999999999999999E-2</v>
      </c>
      <c r="Z20" s="301">
        <v>9.0999999999999998E-2</v>
      </c>
      <c r="AA20" s="301">
        <v>-0.56999999999999995</v>
      </c>
    </row>
    <row r="21" spans="2:27">
      <c r="B21" s="107" t="s">
        <v>255</v>
      </c>
      <c r="C21" s="301">
        <v>1774.451</v>
      </c>
      <c r="D21" s="301">
        <v>5761.8329999999996</v>
      </c>
      <c r="E21" s="301">
        <v>7536.2839999999997</v>
      </c>
      <c r="F21" s="301">
        <v>2150.9340000000002</v>
      </c>
      <c r="G21" s="301">
        <v>4185.8500000000004</v>
      </c>
      <c r="H21" s="301">
        <v>1199.5</v>
      </c>
      <c r="I21" s="301">
        <v>7536.2839999999997</v>
      </c>
      <c r="J21" s="301">
        <v>929.68299999999999</v>
      </c>
      <c r="K21" s="301">
        <v>1879.104</v>
      </c>
      <c r="L21" s="301">
        <v>-588.50699999999995</v>
      </c>
      <c r="M21" s="301">
        <v>-1168.0329999999999</v>
      </c>
      <c r="N21" s="301">
        <v>341.17599999999999</v>
      </c>
      <c r="O21" s="301">
        <v>711.07100000000003</v>
      </c>
      <c r="P21" s="301">
        <v>252.209</v>
      </c>
      <c r="Q21" s="301">
        <v>547.65700000000004</v>
      </c>
      <c r="R21" s="301">
        <v>166.583</v>
      </c>
      <c r="S21" s="301">
        <v>379.46800000000002</v>
      </c>
      <c r="T21" s="301">
        <v>-76.843999999999994</v>
      </c>
      <c r="U21" s="301">
        <v>-144.804</v>
      </c>
      <c r="V21" s="301">
        <v>89.74</v>
      </c>
      <c r="W21" s="301">
        <v>234.66499999999999</v>
      </c>
      <c r="X21" s="301">
        <v>-22.498000000000001</v>
      </c>
      <c r="Y21" s="301">
        <v>-63.662999999999997</v>
      </c>
      <c r="Z21" s="301">
        <v>67.242000000000004</v>
      </c>
      <c r="AA21" s="301">
        <v>171.00200000000001</v>
      </c>
    </row>
    <row r="22" spans="2:27">
      <c r="B22" s="107" t="s">
        <v>148</v>
      </c>
      <c r="C22" s="301">
        <v>5162.2309999999998</v>
      </c>
      <c r="D22" s="301">
        <v>17617.798999999999</v>
      </c>
      <c r="E22" s="301">
        <v>22780.03</v>
      </c>
      <c r="F22" s="301">
        <v>5455.6459999999997</v>
      </c>
      <c r="G22" s="301">
        <v>7852.8770000000004</v>
      </c>
      <c r="H22" s="301">
        <v>9471.5069999999996</v>
      </c>
      <c r="I22" s="301">
        <v>22780.03</v>
      </c>
      <c r="J22" s="301">
        <v>2029.5429999999999</v>
      </c>
      <c r="K22" s="301">
        <v>4098.0460000000003</v>
      </c>
      <c r="L22" s="301">
        <v>-1226.2159999999999</v>
      </c>
      <c r="M22" s="301">
        <v>-2452.0070000000001</v>
      </c>
      <c r="N22" s="301">
        <v>803.327</v>
      </c>
      <c r="O22" s="301">
        <v>1646.039</v>
      </c>
      <c r="P22" s="301">
        <v>565.69000000000005</v>
      </c>
      <c r="Q22" s="301">
        <v>1188.3019999999999</v>
      </c>
      <c r="R22" s="301">
        <v>357.27</v>
      </c>
      <c r="S22" s="301">
        <v>782.05</v>
      </c>
      <c r="T22" s="301">
        <v>-132.08000000000001</v>
      </c>
      <c r="U22" s="301">
        <v>-294.35500000000002</v>
      </c>
      <c r="V22" s="301">
        <v>231.82599999999999</v>
      </c>
      <c r="W22" s="301">
        <v>597.08600000000001</v>
      </c>
      <c r="X22" s="301">
        <v>-68.228999999999999</v>
      </c>
      <c r="Y22" s="301">
        <v>-188.86799999999999</v>
      </c>
      <c r="Z22" s="301">
        <v>163.59700000000001</v>
      </c>
      <c r="AA22" s="301">
        <v>408.21800000000002</v>
      </c>
    </row>
    <row r="23" spans="2:27">
      <c r="B23" s="107" t="s">
        <v>382</v>
      </c>
      <c r="C23" s="301">
        <v>1140.2159999999999</v>
      </c>
      <c r="D23" s="301">
        <v>5372.7759999999998</v>
      </c>
      <c r="E23" s="301">
        <v>6512.9920000000002</v>
      </c>
      <c r="F23" s="301">
        <v>1834.854</v>
      </c>
      <c r="G23" s="301">
        <v>1715.9169999999999</v>
      </c>
      <c r="H23" s="301">
        <v>2962.221</v>
      </c>
      <c r="I23" s="301">
        <v>6512.9920000000002</v>
      </c>
      <c r="J23" s="301">
        <v>844.23500000000001</v>
      </c>
      <c r="K23" s="301">
        <v>1582.223</v>
      </c>
      <c r="L23" s="301">
        <v>-409.84199999999998</v>
      </c>
      <c r="M23" s="301">
        <v>-767.98599999999999</v>
      </c>
      <c r="N23" s="301">
        <v>434.39299999999997</v>
      </c>
      <c r="O23" s="301">
        <v>814.23699999999997</v>
      </c>
      <c r="P23" s="301">
        <v>381.06400000000002</v>
      </c>
      <c r="Q23" s="301">
        <v>713.18600000000004</v>
      </c>
      <c r="R23" s="301">
        <v>332.16800000000001</v>
      </c>
      <c r="S23" s="301">
        <v>618.57500000000005</v>
      </c>
      <c r="T23" s="301">
        <v>-44.83</v>
      </c>
      <c r="U23" s="301">
        <v>-81.472999999999999</v>
      </c>
      <c r="V23" s="301">
        <v>344.64400000000001</v>
      </c>
      <c r="W23" s="301">
        <v>596.19500000000005</v>
      </c>
      <c r="X23" s="301">
        <v>-112.92</v>
      </c>
      <c r="Y23" s="301">
        <v>-203.458</v>
      </c>
      <c r="Z23" s="301">
        <v>231.72399999999999</v>
      </c>
      <c r="AA23" s="301">
        <v>392.73700000000002</v>
      </c>
    </row>
    <row r="24" spans="2:27">
      <c r="B24" s="107" t="s">
        <v>319</v>
      </c>
      <c r="C24" s="301">
        <v>41.908000000000001</v>
      </c>
      <c r="D24" s="301">
        <v>173.66</v>
      </c>
      <c r="E24" s="301">
        <v>215.56800000000001</v>
      </c>
      <c r="F24" s="301">
        <v>3.44</v>
      </c>
      <c r="G24" s="301">
        <v>0.56599999999999995</v>
      </c>
      <c r="H24" s="301">
        <v>211.56200000000001</v>
      </c>
      <c r="I24" s="301">
        <v>215.56800000000001</v>
      </c>
      <c r="J24" s="301">
        <v>0.88900000000000001</v>
      </c>
      <c r="K24" s="301">
        <v>1.7430000000000001</v>
      </c>
      <c r="L24" s="301">
        <v>0</v>
      </c>
      <c r="M24" s="301">
        <v>0</v>
      </c>
      <c r="N24" s="301">
        <v>0.88900000000000001</v>
      </c>
      <c r="O24" s="301">
        <v>1.7430000000000001</v>
      </c>
      <c r="P24" s="301">
        <v>-0.315</v>
      </c>
      <c r="Q24" s="301">
        <v>-0.36599999999999999</v>
      </c>
      <c r="R24" s="301">
        <v>-0.39300000000000002</v>
      </c>
      <c r="S24" s="301">
        <v>-0.505</v>
      </c>
      <c r="T24" s="301">
        <v>0.247</v>
      </c>
      <c r="U24" s="301">
        <v>0.33300000000000002</v>
      </c>
      <c r="V24" s="301">
        <v>-0.14799999999999999</v>
      </c>
      <c r="W24" s="301">
        <v>-0.17100000000000001</v>
      </c>
      <c r="X24" s="301">
        <v>2.8000000000000001E-2</v>
      </c>
      <c r="Y24" s="301">
        <v>-1.7000000000000001E-2</v>
      </c>
      <c r="Z24" s="301">
        <v>-0.12</v>
      </c>
      <c r="AA24" s="301">
        <v>-0.188</v>
      </c>
    </row>
    <row r="25" spans="2:27">
      <c r="B25" s="107" t="s">
        <v>320</v>
      </c>
      <c r="C25" s="301">
        <v>7.1980000000000004</v>
      </c>
      <c r="D25" s="301">
        <v>92.393000000000001</v>
      </c>
      <c r="E25" s="301">
        <v>99.590999999999994</v>
      </c>
      <c r="F25" s="301">
        <v>100.12</v>
      </c>
      <c r="G25" s="301">
        <v>35</v>
      </c>
      <c r="H25" s="301">
        <v>-35.529000000000003</v>
      </c>
      <c r="I25" s="301">
        <v>99.590999999999994</v>
      </c>
      <c r="J25" s="301">
        <v>2.9590000000000001</v>
      </c>
      <c r="K25" s="301">
        <v>5.3</v>
      </c>
      <c r="L25" s="301">
        <v>0</v>
      </c>
      <c r="M25" s="301">
        <v>0</v>
      </c>
      <c r="N25" s="301">
        <v>2.9590000000000001</v>
      </c>
      <c r="O25" s="301">
        <v>5.3</v>
      </c>
      <c r="P25" s="301">
        <v>-7.5369999999999999</v>
      </c>
      <c r="Q25" s="301">
        <v>-6.34</v>
      </c>
      <c r="R25" s="301">
        <v>-8.9169999999999998</v>
      </c>
      <c r="S25" s="301">
        <v>-9.1010000000000009</v>
      </c>
      <c r="T25" s="301">
        <v>-63.523000000000003</v>
      </c>
      <c r="U25" s="301">
        <v>-64.924999999999997</v>
      </c>
      <c r="V25" s="301">
        <v>-72.438999999999993</v>
      </c>
      <c r="W25" s="301">
        <v>-74.025999999999996</v>
      </c>
      <c r="X25" s="301">
        <v>0</v>
      </c>
      <c r="Y25" s="301">
        <v>0</v>
      </c>
      <c r="Z25" s="301">
        <v>-72.438999999999993</v>
      </c>
      <c r="AA25" s="301">
        <v>-74.025999999999996</v>
      </c>
    </row>
    <row r="26" spans="2:27">
      <c r="B26" s="233" t="s">
        <v>383</v>
      </c>
      <c r="C26" s="301">
        <v>7.43</v>
      </c>
      <c r="D26" s="301">
        <v>4.1459999999999999</v>
      </c>
      <c r="E26" s="301">
        <v>11.576000000000001</v>
      </c>
      <c r="F26" s="301">
        <v>9.6820000000000004</v>
      </c>
      <c r="G26" s="301">
        <v>1.4330000000000001</v>
      </c>
      <c r="H26" s="301">
        <v>0.46100000000000002</v>
      </c>
      <c r="I26" s="301">
        <v>11.576000000000001</v>
      </c>
      <c r="J26" s="301">
        <v>16.271000000000001</v>
      </c>
      <c r="K26" s="301">
        <v>26.93</v>
      </c>
      <c r="L26" s="301">
        <v>-13.404</v>
      </c>
      <c r="M26" s="301">
        <v>-23.041</v>
      </c>
      <c r="N26" s="301">
        <v>2.867</v>
      </c>
      <c r="O26" s="301">
        <v>3.8889999999999998</v>
      </c>
      <c r="P26" s="301">
        <v>0.85699999999999998</v>
      </c>
      <c r="Q26" s="301">
        <v>0.26600000000000001</v>
      </c>
      <c r="R26" s="301">
        <v>0.68799999999999994</v>
      </c>
      <c r="S26" s="301">
        <v>-7.1999999999999995E-2</v>
      </c>
      <c r="T26" s="301">
        <v>-3.2000000000000001E-2</v>
      </c>
      <c r="U26" s="301">
        <v>-5.1999999999999998E-2</v>
      </c>
      <c r="V26" s="301">
        <v>0.79700000000000004</v>
      </c>
      <c r="W26" s="301">
        <v>1.4999999999999999E-2</v>
      </c>
      <c r="X26" s="301">
        <v>-7.0000000000000001E-3</v>
      </c>
      <c r="Y26" s="301">
        <v>-4.5999999999999999E-2</v>
      </c>
      <c r="Z26" s="301">
        <v>0.79</v>
      </c>
      <c r="AA26" s="301">
        <v>-3.1E-2</v>
      </c>
    </row>
    <row r="27" spans="2:27">
      <c r="B27" s="233" t="s">
        <v>384</v>
      </c>
      <c r="C27" s="301">
        <v>5.67</v>
      </c>
      <c r="D27" s="301">
        <v>35.162999999999997</v>
      </c>
      <c r="E27" s="301">
        <v>40.832999999999998</v>
      </c>
      <c r="F27" s="301">
        <v>1.5549999999999999</v>
      </c>
      <c r="G27" s="301">
        <v>3.0630000000000002</v>
      </c>
      <c r="H27" s="301">
        <v>36.215000000000003</v>
      </c>
      <c r="I27" s="301">
        <v>40.832999999999998</v>
      </c>
      <c r="J27" s="301">
        <v>3.6120000000000001</v>
      </c>
      <c r="K27" s="301">
        <v>6.4829999999999997</v>
      </c>
      <c r="L27" s="301">
        <v>-0.78900000000000003</v>
      </c>
      <c r="M27" s="301">
        <v>-1.1339999999999999</v>
      </c>
      <c r="N27" s="301">
        <v>2.823</v>
      </c>
      <c r="O27" s="301">
        <v>5.3490000000000002</v>
      </c>
      <c r="P27" s="301">
        <v>2.0859999999999999</v>
      </c>
      <c r="Q27" s="301">
        <v>3.8690000000000002</v>
      </c>
      <c r="R27" s="301">
        <v>1.7649999999999999</v>
      </c>
      <c r="S27" s="301">
        <v>3.2309999999999999</v>
      </c>
      <c r="T27" s="301">
        <v>-5.3999999999999999E-2</v>
      </c>
      <c r="U27" s="301">
        <v>-0.107</v>
      </c>
      <c r="V27" s="301">
        <v>1.712</v>
      </c>
      <c r="W27" s="301">
        <v>3.125</v>
      </c>
      <c r="X27" s="301">
        <v>-0.25900000000000001</v>
      </c>
      <c r="Y27" s="301">
        <v>-0.46200000000000002</v>
      </c>
      <c r="Z27" s="301">
        <v>1.4530000000000001</v>
      </c>
      <c r="AA27" s="301">
        <v>2.6629999999999998</v>
      </c>
    </row>
    <row r="28" spans="2:27">
      <c r="B28" s="233" t="s">
        <v>385</v>
      </c>
      <c r="C28" s="301">
        <v>55.209000000000003</v>
      </c>
      <c r="D28" s="301">
        <v>20.454000000000001</v>
      </c>
      <c r="E28" s="301">
        <v>75.662999999999997</v>
      </c>
      <c r="F28" s="301">
        <v>41.183999999999997</v>
      </c>
      <c r="G28" s="301">
        <v>9.3290000000000006</v>
      </c>
      <c r="H28" s="301">
        <v>25.15</v>
      </c>
      <c r="I28" s="301">
        <v>75.662999999999997</v>
      </c>
      <c r="J28" s="301">
        <v>0.57099999999999995</v>
      </c>
      <c r="K28" s="301">
        <v>1.1319999999999999</v>
      </c>
      <c r="L28" s="301">
        <v>-2E-3</v>
      </c>
      <c r="M28" s="301">
        <v>0</v>
      </c>
      <c r="N28" s="301">
        <v>0.56899999999999995</v>
      </c>
      <c r="O28" s="301">
        <v>1.1319999999999999</v>
      </c>
      <c r="P28" s="301">
        <v>0.34699999999999998</v>
      </c>
      <c r="Q28" s="301">
        <v>0.70599999999999996</v>
      </c>
      <c r="R28" s="301">
        <v>0.159</v>
      </c>
      <c r="S28" s="301">
        <v>0.32500000000000001</v>
      </c>
      <c r="T28" s="301">
        <v>9.6000000000000002E-2</v>
      </c>
      <c r="U28" s="301">
        <v>0.55800000000000005</v>
      </c>
      <c r="V28" s="301">
        <v>0.254</v>
      </c>
      <c r="W28" s="301">
        <v>0.88300000000000001</v>
      </c>
      <c r="X28" s="301">
        <v>-4.9000000000000002E-2</v>
      </c>
      <c r="Y28" s="301">
        <v>-9.5000000000000001E-2</v>
      </c>
      <c r="Z28" s="301">
        <v>0.20499999999999999</v>
      </c>
      <c r="AA28" s="301">
        <v>0.78800000000000003</v>
      </c>
    </row>
    <row r="29" spans="2:27">
      <c r="B29" s="233" t="s">
        <v>386</v>
      </c>
      <c r="C29" s="301">
        <v>45.863999999999997</v>
      </c>
      <c r="D29" s="301">
        <v>316.58499999999998</v>
      </c>
      <c r="E29" s="301">
        <v>362.44900000000001</v>
      </c>
      <c r="F29" s="301">
        <v>2.9329999999999998</v>
      </c>
      <c r="G29" s="301">
        <v>0</v>
      </c>
      <c r="H29" s="301">
        <v>359.51600000000002</v>
      </c>
      <c r="I29" s="301">
        <v>362.44900000000001</v>
      </c>
      <c r="J29" s="301">
        <v>4.5890000000000004</v>
      </c>
      <c r="K29" s="301">
        <v>12.695</v>
      </c>
      <c r="L29" s="301">
        <v>-2.3149999999999999</v>
      </c>
      <c r="M29" s="301">
        <v>-3.6419999999999999</v>
      </c>
      <c r="N29" s="301">
        <v>2.274</v>
      </c>
      <c r="O29" s="301">
        <v>9.0530000000000008</v>
      </c>
      <c r="P29" s="301">
        <v>0.66400000000000003</v>
      </c>
      <c r="Q29" s="301">
        <v>5.6859999999999999</v>
      </c>
      <c r="R29" s="301">
        <v>-1.5449999999999999</v>
      </c>
      <c r="S29" s="301">
        <v>1.2749999999999999</v>
      </c>
      <c r="T29" s="301">
        <v>-5.0000000000000001E-3</v>
      </c>
      <c r="U29" s="301">
        <v>2E-3</v>
      </c>
      <c r="V29" s="301">
        <v>-1.5509999999999999</v>
      </c>
      <c r="W29" s="301">
        <v>1.2769999999999999</v>
      </c>
      <c r="X29" s="301">
        <v>-0.33200000000000002</v>
      </c>
      <c r="Y29" s="301">
        <v>-0.95099999999999996</v>
      </c>
      <c r="Z29" s="301">
        <v>-1.883</v>
      </c>
      <c r="AA29" s="301">
        <v>0.32600000000000001</v>
      </c>
    </row>
    <row r="30" spans="2:27">
      <c r="B30" s="233" t="s">
        <v>387</v>
      </c>
      <c r="C30" s="301">
        <v>12.632999999999999</v>
      </c>
      <c r="D30" s="301">
        <v>20.696999999999999</v>
      </c>
      <c r="E30" s="301">
        <v>33.33</v>
      </c>
      <c r="F30" s="301">
        <v>0.503</v>
      </c>
      <c r="G30" s="301">
        <v>0</v>
      </c>
      <c r="H30" s="301">
        <v>32.826999999999998</v>
      </c>
      <c r="I30" s="301">
        <v>33.33</v>
      </c>
      <c r="J30" s="301">
        <v>0.86199999999999999</v>
      </c>
      <c r="K30" s="301">
        <v>1.712</v>
      </c>
      <c r="L30" s="301">
        <v>-1.7999999999999999E-2</v>
      </c>
      <c r="M30" s="301">
        <v>-3.9E-2</v>
      </c>
      <c r="N30" s="301">
        <v>0.84399999999999997</v>
      </c>
      <c r="O30" s="301">
        <v>1.673</v>
      </c>
      <c r="P30" s="301">
        <v>0.65700000000000003</v>
      </c>
      <c r="Q30" s="301">
        <v>0.81499999999999995</v>
      </c>
      <c r="R30" s="301">
        <v>0.46300000000000002</v>
      </c>
      <c r="S30" s="301">
        <v>0.434</v>
      </c>
      <c r="T30" s="301">
        <v>0</v>
      </c>
      <c r="U30" s="301">
        <v>3.0000000000000001E-3</v>
      </c>
      <c r="V30" s="301">
        <v>0.47199999999999998</v>
      </c>
      <c r="W30" s="301">
        <v>0.44600000000000001</v>
      </c>
      <c r="X30" s="301">
        <v>-7.0000000000000007E-2</v>
      </c>
      <c r="Y30" s="301">
        <v>-0.13400000000000001</v>
      </c>
      <c r="Z30" s="301">
        <v>0.40200000000000002</v>
      </c>
      <c r="AA30" s="301">
        <v>0.312</v>
      </c>
    </row>
    <row r="31" spans="2:27">
      <c r="B31" s="233" t="s">
        <v>321</v>
      </c>
      <c r="C31" s="301">
        <v>89.058999999999997</v>
      </c>
      <c r="D31" s="301">
        <v>214.25800000000001</v>
      </c>
      <c r="E31" s="301">
        <v>303.31700000000001</v>
      </c>
      <c r="F31" s="301">
        <v>58.228999999999999</v>
      </c>
      <c r="G31" s="301">
        <v>26.001999999999999</v>
      </c>
      <c r="H31" s="301">
        <v>219.08600000000001</v>
      </c>
      <c r="I31" s="301">
        <v>303.31700000000001</v>
      </c>
      <c r="J31" s="301">
        <v>0.76900000000000002</v>
      </c>
      <c r="K31" s="301">
        <v>2.0139999999999998</v>
      </c>
      <c r="L31" s="301">
        <v>0</v>
      </c>
      <c r="M31" s="301">
        <v>0</v>
      </c>
      <c r="N31" s="301">
        <v>0.76900000000000002</v>
      </c>
      <c r="O31" s="301">
        <v>2.0139999999999998</v>
      </c>
      <c r="P31" s="301">
        <v>-0.219</v>
      </c>
      <c r="Q31" s="301">
        <v>-0.112</v>
      </c>
      <c r="R31" s="301">
        <v>-0.83799999999999997</v>
      </c>
      <c r="S31" s="301">
        <v>-0.86399999999999999</v>
      </c>
      <c r="T31" s="301">
        <v>9.6000000000000002E-2</v>
      </c>
      <c r="U31" s="301">
        <v>0.34899999999999998</v>
      </c>
      <c r="V31" s="301">
        <v>-0.74099999999999999</v>
      </c>
      <c r="W31" s="301">
        <v>25.87</v>
      </c>
      <c r="X31" s="301">
        <v>-0.29299999999999998</v>
      </c>
      <c r="Y31" s="301">
        <v>-2.97</v>
      </c>
      <c r="Z31" s="301">
        <v>-1.034</v>
      </c>
      <c r="AA31" s="301">
        <v>22.9</v>
      </c>
    </row>
    <row r="32" spans="2:27">
      <c r="B32" s="233" t="s">
        <v>323</v>
      </c>
      <c r="C32" s="301">
        <v>4.0759999999999996</v>
      </c>
      <c r="D32" s="301">
        <v>63.408000000000001</v>
      </c>
      <c r="E32" s="301">
        <v>67.483999999999995</v>
      </c>
      <c r="F32" s="301">
        <v>47.106000000000002</v>
      </c>
      <c r="G32" s="301">
        <v>2.33</v>
      </c>
      <c r="H32" s="301">
        <v>18.047999999999998</v>
      </c>
      <c r="I32" s="301">
        <v>67.483999999999995</v>
      </c>
      <c r="J32" s="301">
        <v>3.1389999999999998</v>
      </c>
      <c r="K32" s="301">
        <v>6.6870000000000003</v>
      </c>
      <c r="L32" s="301">
        <v>-0.31</v>
      </c>
      <c r="M32" s="301">
        <v>-0.54100000000000004</v>
      </c>
      <c r="N32" s="301">
        <v>2.8290000000000002</v>
      </c>
      <c r="O32" s="301">
        <v>6.1459999999999999</v>
      </c>
      <c r="P32" s="301">
        <v>2.4790000000000001</v>
      </c>
      <c r="Q32" s="301">
        <v>5.3789999999999996</v>
      </c>
      <c r="R32" s="301">
        <v>1.5289999999999999</v>
      </c>
      <c r="S32" s="301">
        <v>3.4769999999999999</v>
      </c>
      <c r="T32" s="301">
        <v>-0.78900000000000003</v>
      </c>
      <c r="U32" s="301">
        <v>-1.5589999999999999</v>
      </c>
      <c r="V32" s="301">
        <v>0.73899999999999999</v>
      </c>
      <c r="W32" s="301">
        <v>1.917</v>
      </c>
      <c r="X32" s="301">
        <v>-0.27900000000000003</v>
      </c>
      <c r="Y32" s="301">
        <v>-0.50800000000000001</v>
      </c>
      <c r="Z32" s="301">
        <v>0.46</v>
      </c>
      <c r="AA32" s="301">
        <v>1.409</v>
      </c>
    </row>
    <row r="33" spans="2:27">
      <c r="B33" s="233" t="s">
        <v>322</v>
      </c>
      <c r="C33" s="301">
        <v>119.31699999999999</v>
      </c>
      <c r="D33" s="301">
        <v>482.154</v>
      </c>
      <c r="E33" s="301">
        <v>601.471</v>
      </c>
      <c r="F33" s="301">
        <v>71.057000000000002</v>
      </c>
      <c r="G33" s="301">
        <v>106.73699999999999</v>
      </c>
      <c r="H33" s="301">
        <v>423.67700000000002</v>
      </c>
      <c r="I33" s="301">
        <v>601.471</v>
      </c>
      <c r="J33" s="301">
        <v>53.341999999999999</v>
      </c>
      <c r="K33" s="301">
        <v>94.566999999999993</v>
      </c>
      <c r="L33" s="301">
        <v>-40.171999999999997</v>
      </c>
      <c r="M33" s="301">
        <v>-49.856999999999999</v>
      </c>
      <c r="N33" s="301">
        <v>13.17</v>
      </c>
      <c r="O33" s="301">
        <v>44.71</v>
      </c>
      <c r="P33" s="301">
        <v>10.25</v>
      </c>
      <c r="Q33" s="301">
        <v>38.244</v>
      </c>
      <c r="R33" s="301">
        <v>5.4210000000000003</v>
      </c>
      <c r="S33" s="301">
        <v>28.396999999999998</v>
      </c>
      <c r="T33" s="301">
        <v>-0.84</v>
      </c>
      <c r="U33" s="301">
        <v>-1.786</v>
      </c>
      <c r="V33" s="301">
        <v>4.58</v>
      </c>
      <c r="W33" s="301">
        <v>26.611000000000001</v>
      </c>
      <c r="X33" s="301">
        <v>-1.1870000000000001</v>
      </c>
      <c r="Y33" s="301">
        <v>-8.0239999999999991</v>
      </c>
      <c r="Z33" s="301">
        <v>3.3929999999999998</v>
      </c>
      <c r="AA33" s="301">
        <v>18.587</v>
      </c>
    </row>
    <row r="34" spans="2:27">
      <c r="B34" s="233" t="s">
        <v>388</v>
      </c>
      <c r="C34" s="301">
        <v>1286.7729999999999</v>
      </c>
      <c r="D34" s="301">
        <v>5952.3649999999998</v>
      </c>
      <c r="E34" s="301">
        <v>7239.1379999999999</v>
      </c>
      <c r="F34" s="301">
        <v>1971.356</v>
      </c>
      <c r="G34" s="301">
        <v>1911.223</v>
      </c>
      <c r="H34" s="301">
        <v>3356.5590000000002</v>
      </c>
      <c r="I34" s="301">
        <v>7239.1379999999999</v>
      </c>
      <c r="J34" s="301">
        <v>926.75599999999997</v>
      </c>
      <c r="K34" s="301">
        <v>1726.6759999999999</v>
      </c>
      <c r="L34" s="301">
        <v>-462.57799999999997</v>
      </c>
      <c r="M34" s="301">
        <v>-833.70299999999997</v>
      </c>
      <c r="N34" s="301">
        <v>464.178</v>
      </c>
      <c r="O34" s="301">
        <v>892.97299999999996</v>
      </c>
      <c r="P34" s="301">
        <v>391.85399999999998</v>
      </c>
      <c r="Q34" s="301">
        <v>757.84</v>
      </c>
      <c r="R34" s="301">
        <v>331.05700000000002</v>
      </c>
      <c r="S34" s="301">
        <v>639.46799999999996</v>
      </c>
      <c r="T34" s="301">
        <v>-111.532</v>
      </c>
      <c r="U34" s="301">
        <v>-153.78700000000001</v>
      </c>
      <c r="V34" s="301">
        <v>224.53800000000001</v>
      </c>
      <c r="W34" s="301">
        <v>490.76100000000002</v>
      </c>
      <c r="X34" s="301">
        <v>-114.489</v>
      </c>
      <c r="Y34" s="301">
        <v>-213.55199999999999</v>
      </c>
      <c r="Z34" s="301">
        <v>110.04900000000001</v>
      </c>
      <c r="AA34" s="301">
        <v>277.209</v>
      </c>
    </row>
    <row r="35" spans="2:27">
      <c r="B35" s="233" t="s">
        <v>389</v>
      </c>
      <c r="C35" s="301">
        <v>49.694000000000003</v>
      </c>
      <c r="D35" s="301">
        <v>1052.8969999999999</v>
      </c>
      <c r="E35" s="301">
        <v>1102.5909999999999</v>
      </c>
      <c r="F35" s="301">
        <v>64.754999999999995</v>
      </c>
      <c r="G35" s="301">
        <v>0</v>
      </c>
      <c r="H35" s="301">
        <v>1037.836</v>
      </c>
      <c r="I35" s="301">
        <v>1102.5909999999999</v>
      </c>
      <c r="J35" s="301">
        <v>0</v>
      </c>
      <c r="K35" s="301">
        <v>0</v>
      </c>
      <c r="L35" s="301">
        <v>0</v>
      </c>
      <c r="M35" s="301">
        <v>0</v>
      </c>
      <c r="N35" s="301">
        <v>0</v>
      </c>
      <c r="O35" s="301">
        <v>0</v>
      </c>
      <c r="P35" s="301">
        <v>-1.9E-2</v>
      </c>
      <c r="Q35" s="301">
        <v>-2.1999999999999999E-2</v>
      </c>
      <c r="R35" s="301">
        <v>-1.9E-2</v>
      </c>
      <c r="S35" s="301">
        <v>-2.1999999999999999E-2</v>
      </c>
      <c r="T35" s="301">
        <v>1.6759999999999999</v>
      </c>
      <c r="U35" s="301">
        <v>1.968</v>
      </c>
      <c r="V35" s="301">
        <v>50.250999999999998</v>
      </c>
      <c r="W35" s="301">
        <v>103.16</v>
      </c>
      <c r="X35" s="301">
        <v>-5.1999999999999998E-2</v>
      </c>
      <c r="Y35" s="301">
        <v>-5.1999999999999998E-2</v>
      </c>
      <c r="Z35" s="301">
        <v>50.198999999999998</v>
      </c>
      <c r="AA35" s="301">
        <v>103.108</v>
      </c>
    </row>
    <row r="36" spans="2:27">
      <c r="B36" s="233" t="s">
        <v>150</v>
      </c>
      <c r="C36" s="301">
        <v>164.07</v>
      </c>
      <c r="D36" s="301">
        <v>899.34799999999996</v>
      </c>
      <c r="E36" s="301">
        <v>1063.4179999999999</v>
      </c>
      <c r="F36" s="301">
        <v>282.99599999999998</v>
      </c>
      <c r="G36" s="301">
        <v>216.56899999999999</v>
      </c>
      <c r="H36" s="301">
        <v>563.85299999999995</v>
      </c>
      <c r="I36" s="301">
        <v>1063.4179999999999</v>
      </c>
      <c r="J36" s="301">
        <v>151.36199999999999</v>
      </c>
      <c r="K36" s="301">
        <v>292.68299999999999</v>
      </c>
      <c r="L36" s="301">
        <v>-66.206999999999994</v>
      </c>
      <c r="M36" s="301">
        <v>-118.33</v>
      </c>
      <c r="N36" s="301">
        <v>85.155000000000001</v>
      </c>
      <c r="O36" s="301">
        <v>174.35300000000001</v>
      </c>
      <c r="P36" s="301">
        <v>67.792000000000002</v>
      </c>
      <c r="Q36" s="301">
        <v>140.25899999999999</v>
      </c>
      <c r="R36" s="301">
        <v>67.622</v>
      </c>
      <c r="S36" s="301">
        <v>131.25299999999999</v>
      </c>
      <c r="T36" s="301">
        <v>-0.99099999999999999</v>
      </c>
      <c r="U36" s="301">
        <v>-2.6</v>
      </c>
      <c r="V36" s="301">
        <v>66.739000000000004</v>
      </c>
      <c r="W36" s="301">
        <v>135.58500000000001</v>
      </c>
      <c r="X36" s="301">
        <v>-20.242000000000001</v>
      </c>
      <c r="Y36" s="301">
        <v>-41.405000000000001</v>
      </c>
      <c r="Z36" s="301">
        <v>46.497</v>
      </c>
      <c r="AA36" s="301">
        <v>94.18</v>
      </c>
    </row>
    <row r="37" spans="2:27">
      <c r="B37" s="233" t="s">
        <v>151</v>
      </c>
      <c r="C37" s="301">
        <v>36.042000000000002</v>
      </c>
      <c r="D37" s="301">
        <v>136.239</v>
      </c>
      <c r="E37" s="301">
        <v>172.28100000000001</v>
      </c>
      <c r="F37" s="301">
        <v>16.686</v>
      </c>
      <c r="G37" s="301">
        <v>34.545000000000002</v>
      </c>
      <c r="H37" s="301">
        <v>121.05</v>
      </c>
      <c r="I37" s="301">
        <v>172.28100000000001</v>
      </c>
      <c r="J37" s="301">
        <v>17.855</v>
      </c>
      <c r="K37" s="301">
        <v>36.094999999999999</v>
      </c>
      <c r="L37" s="301">
        <v>-3.0430000000000001</v>
      </c>
      <c r="M37" s="301">
        <v>-4.3040000000000003</v>
      </c>
      <c r="N37" s="301">
        <v>14.811999999999999</v>
      </c>
      <c r="O37" s="301">
        <v>31.791</v>
      </c>
      <c r="P37" s="301">
        <v>13.371</v>
      </c>
      <c r="Q37" s="301">
        <v>29.009</v>
      </c>
      <c r="R37" s="301">
        <v>13.353999999999999</v>
      </c>
      <c r="S37" s="301">
        <v>28.105</v>
      </c>
      <c r="T37" s="301">
        <v>8.6999999999999994E-2</v>
      </c>
      <c r="U37" s="301">
        <v>0.17</v>
      </c>
      <c r="V37" s="301">
        <v>13.442</v>
      </c>
      <c r="W37" s="301">
        <v>28.276</v>
      </c>
      <c r="X37" s="301">
        <v>-3.976</v>
      </c>
      <c r="Y37" s="301">
        <v>-8.3539999999999992</v>
      </c>
      <c r="Z37" s="301">
        <v>9.4659999999999993</v>
      </c>
      <c r="AA37" s="301">
        <v>19.922000000000001</v>
      </c>
    </row>
    <row r="38" spans="2:27">
      <c r="B38" s="233" t="s">
        <v>152</v>
      </c>
      <c r="C38" s="301">
        <v>31.779</v>
      </c>
      <c r="D38" s="301">
        <v>157.047</v>
      </c>
      <c r="E38" s="301">
        <v>188.82599999999999</v>
      </c>
      <c r="F38" s="301">
        <v>78.91</v>
      </c>
      <c r="G38" s="301">
        <v>29.85</v>
      </c>
      <c r="H38" s="301">
        <v>80.066000000000003</v>
      </c>
      <c r="I38" s="301">
        <v>188.82599999999999</v>
      </c>
      <c r="J38" s="301">
        <v>25.79</v>
      </c>
      <c r="K38" s="301">
        <v>48.435000000000002</v>
      </c>
      <c r="L38" s="301">
        <v>-7.7</v>
      </c>
      <c r="M38" s="301">
        <v>-14.584</v>
      </c>
      <c r="N38" s="301">
        <v>18.09</v>
      </c>
      <c r="O38" s="301">
        <v>33.850999999999999</v>
      </c>
      <c r="P38" s="301">
        <v>15.724</v>
      </c>
      <c r="Q38" s="301">
        <v>28.751000000000001</v>
      </c>
      <c r="R38" s="301">
        <v>15.686</v>
      </c>
      <c r="S38" s="301">
        <v>26.356000000000002</v>
      </c>
      <c r="T38" s="301">
        <v>1.345</v>
      </c>
      <c r="U38" s="301">
        <v>1.5569999999999999</v>
      </c>
      <c r="V38" s="301">
        <v>17.030999999999999</v>
      </c>
      <c r="W38" s="301">
        <v>27.914000000000001</v>
      </c>
      <c r="X38" s="301">
        <v>-5.4710000000000001</v>
      </c>
      <c r="Y38" s="301">
        <v>-8.8670000000000009</v>
      </c>
      <c r="Z38" s="301">
        <v>11.56</v>
      </c>
      <c r="AA38" s="301">
        <v>19.047000000000001</v>
      </c>
    </row>
    <row r="39" spans="2:27">
      <c r="B39" s="233" t="s">
        <v>153</v>
      </c>
      <c r="C39" s="301">
        <v>213.96299999999999</v>
      </c>
      <c r="D39" s="301">
        <v>1577.4059999999999</v>
      </c>
      <c r="E39" s="301">
        <v>1791.3689999999999</v>
      </c>
      <c r="F39" s="301">
        <v>424.65</v>
      </c>
      <c r="G39" s="301">
        <v>444.56</v>
      </c>
      <c r="H39" s="301">
        <v>922.15899999999999</v>
      </c>
      <c r="I39" s="301">
        <v>1791.3689999999999</v>
      </c>
      <c r="J39" s="301">
        <v>284.77100000000002</v>
      </c>
      <c r="K39" s="301">
        <v>572.22299999999996</v>
      </c>
      <c r="L39" s="301">
        <v>-192.97499999999999</v>
      </c>
      <c r="M39" s="301">
        <v>-379.88099999999997</v>
      </c>
      <c r="N39" s="301">
        <v>91.796000000000006</v>
      </c>
      <c r="O39" s="301">
        <v>192.34200000000001</v>
      </c>
      <c r="P39" s="301">
        <v>70.813999999999993</v>
      </c>
      <c r="Q39" s="301">
        <v>153.45400000000001</v>
      </c>
      <c r="R39" s="301">
        <v>69.442999999999998</v>
      </c>
      <c r="S39" s="301">
        <v>133.32400000000001</v>
      </c>
      <c r="T39" s="301">
        <v>-6.0179999999999998</v>
      </c>
      <c r="U39" s="301">
        <v>-10.644</v>
      </c>
      <c r="V39" s="301">
        <v>63.424999999999997</v>
      </c>
      <c r="W39" s="301">
        <v>122.68</v>
      </c>
      <c r="X39" s="301">
        <v>-21.465</v>
      </c>
      <c r="Y39" s="301">
        <v>-40.216000000000001</v>
      </c>
      <c r="Z39" s="301">
        <v>41.96</v>
      </c>
      <c r="AA39" s="301">
        <v>82.463999999999999</v>
      </c>
    </row>
    <row r="40" spans="2:27">
      <c r="B40" s="233" t="s">
        <v>154</v>
      </c>
      <c r="C40" s="301">
        <v>3120.9960000000001</v>
      </c>
      <c r="D40" s="301">
        <v>8.0559999999999992</v>
      </c>
      <c r="E40" s="301">
        <v>3129.0520000000001</v>
      </c>
      <c r="F40" s="301">
        <v>1545.5160000000001</v>
      </c>
      <c r="G40" s="301">
        <v>0</v>
      </c>
      <c r="H40" s="301">
        <v>1583.5360000000001</v>
      </c>
      <c r="I40" s="301">
        <v>3129.0520000000001</v>
      </c>
      <c r="J40" s="301">
        <v>829.76099999999997</v>
      </c>
      <c r="K40" s="301">
        <v>829.76099999999997</v>
      </c>
      <c r="L40" s="301">
        <v>-399.30500000000001</v>
      </c>
      <c r="M40" s="301">
        <v>-399.30500000000001</v>
      </c>
      <c r="N40" s="301">
        <v>430.45600000000002</v>
      </c>
      <c r="O40" s="301">
        <v>430.45600000000002</v>
      </c>
      <c r="P40" s="301">
        <v>353.74400000000003</v>
      </c>
      <c r="Q40" s="301">
        <v>353.74099999999999</v>
      </c>
      <c r="R40" s="301">
        <v>321.18900000000002</v>
      </c>
      <c r="S40" s="301">
        <v>321.18599999999998</v>
      </c>
      <c r="T40" s="301">
        <v>-10.003</v>
      </c>
      <c r="U40" s="301">
        <v>-9.8010000000000002</v>
      </c>
      <c r="V40" s="301">
        <v>311.19</v>
      </c>
      <c r="W40" s="301">
        <v>311.34899999999999</v>
      </c>
      <c r="X40" s="301">
        <v>-99.774000000000001</v>
      </c>
      <c r="Y40" s="301">
        <v>-99.774000000000001</v>
      </c>
      <c r="Z40" s="301">
        <v>111.18</v>
      </c>
      <c r="AA40" s="301">
        <v>211.57400000000001</v>
      </c>
    </row>
    <row r="41" spans="2:27">
      <c r="B41" s="233" t="s">
        <v>324</v>
      </c>
      <c r="C41" s="301">
        <v>134.87</v>
      </c>
      <c r="D41" s="301">
        <v>580.40800000000002</v>
      </c>
      <c r="E41" s="301">
        <v>715.27800000000002</v>
      </c>
      <c r="F41" s="301">
        <v>84.3</v>
      </c>
      <c r="G41" s="301">
        <v>299.50900000000001</v>
      </c>
      <c r="H41" s="301">
        <v>331.46899999999999</v>
      </c>
      <c r="I41" s="301">
        <v>715.27800000000002</v>
      </c>
      <c r="J41" s="301">
        <v>11.997</v>
      </c>
      <c r="K41" s="301">
        <v>21.785</v>
      </c>
      <c r="L41" s="301">
        <v>-0.97299999999999998</v>
      </c>
      <c r="M41" s="301">
        <v>-1.9610000000000001</v>
      </c>
      <c r="N41" s="301">
        <v>11.023999999999999</v>
      </c>
      <c r="O41" s="301">
        <v>19.824000000000002</v>
      </c>
      <c r="P41" s="301">
        <v>7.2539999999999996</v>
      </c>
      <c r="Q41" s="301">
        <v>12.94</v>
      </c>
      <c r="R41" s="301">
        <v>7.2009999999999996</v>
      </c>
      <c r="S41" s="301">
        <v>9.9760000000000009</v>
      </c>
      <c r="T41" s="301">
        <v>-1.2</v>
      </c>
      <c r="U41" s="301">
        <v>-2.8010000000000002</v>
      </c>
      <c r="V41" s="301">
        <v>6.0010000000000003</v>
      </c>
      <c r="W41" s="301">
        <v>7.1749999999999998</v>
      </c>
      <c r="X41" s="301">
        <v>8.7590000000000003</v>
      </c>
      <c r="Y41" s="301">
        <v>-19.190000000000001</v>
      </c>
      <c r="Z41" s="301">
        <v>14.76</v>
      </c>
      <c r="AA41" s="301">
        <v>-12.015000000000001</v>
      </c>
    </row>
    <row r="42" spans="2:27">
      <c r="B42" s="267"/>
      <c r="C42" s="267"/>
      <c r="D42" s="267"/>
      <c r="E42" s="267"/>
      <c r="F42" s="267"/>
      <c r="G42" s="267"/>
      <c r="H42" s="267"/>
      <c r="I42" s="267"/>
      <c r="J42" s="267"/>
      <c r="K42" s="267"/>
      <c r="L42" s="267"/>
      <c r="M42" s="267"/>
      <c r="N42" s="267"/>
      <c r="O42" s="267"/>
      <c r="P42" s="267"/>
      <c r="Q42" s="267"/>
      <c r="R42" s="267"/>
      <c r="S42" s="267"/>
      <c r="T42" s="267"/>
      <c r="U42" s="267"/>
      <c r="V42" s="267"/>
      <c r="W42" s="267"/>
      <c r="X42" s="267"/>
      <c r="Y42" s="267"/>
      <c r="Z42" s="267"/>
      <c r="AA42" s="267"/>
    </row>
    <row r="43" spans="2:27">
      <c r="B43" s="267"/>
      <c r="C43" s="302"/>
      <c r="D43" s="302"/>
      <c r="E43" s="302"/>
      <c r="F43" s="302"/>
      <c r="G43" s="302"/>
      <c r="H43" s="302"/>
      <c r="I43" s="302"/>
      <c r="J43" s="302"/>
      <c r="K43" s="302"/>
      <c r="L43" s="302"/>
      <c r="M43" s="302"/>
      <c r="N43" s="302"/>
      <c r="O43" s="302"/>
      <c r="P43" s="302"/>
      <c r="Q43" s="302"/>
      <c r="R43" s="302"/>
      <c r="S43" s="302"/>
      <c r="T43" s="302"/>
      <c r="U43" s="302"/>
      <c r="V43" s="302"/>
      <c r="W43" s="302"/>
      <c r="X43" s="302"/>
      <c r="Y43" s="302"/>
      <c r="Z43" s="302"/>
    </row>
    <row r="44" spans="2:27">
      <c r="G44" s="237"/>
      <c r="I44" s="276"/>
      <c r="V44" s="302"/>
      <c r="W44" s="302"/>
    </row>
    <row r="45" spans="2:27" s="294" customFormat="1">
      <c r="G45" s="276"/>
      <c r="I45" s="276"/>
      <c r="J45" s="297"/>
      <c r="K45" s="297"/>
      <c r="L45" s="303"/>
      <c r="M45" s="303"/>
      <c r="N45" s="276"/>
      <c r="O45" s="276"/>
      <c r="P45" s="276"/>
      <c r="Q45" s="276"/>
      <c r="R45" s="276"/>
      <c r="S45" s="276"/>
      <c r="T45" s="276"/>
      <c r="U45" s="276"/>
      <c r="V45" s="276"/>
      <c r="W45" s="276"/>
      <c r="X45" s="276"/>
      <c r="Y45" s="276"/>
      <c r="Z45" s="276"/>
    </row>
    <row r="46" spans="2:27" ht="25.5" customHeight="1">
      <c r="C46" s="671" t="s">
        <v>50</v>
      </c>
      <c r="D46" s="672" t="s">
        <v>155</v>
      </c>
      <c r="E46" s="672" t="s">
        <v>51</v>
      </c>
      <c r="F46" s="672" t="s">
        <v>52</v>
      </c>
      <c r="G46" s="672" t="s">
        <v>53</v>
      </c>
      <c r="H46" s="672" t="s">
        <v>156</v>
      </c>
      <c r="I46" s="673" t="s">
        <v>129</v>
      </c>
      <c r="J46" s="930" t="s">
        <v>88</v>
      </c>
      <c r="K46" s="931"/>
      <c r="L46" s="930" t="s">
        <v>157</v>
      </c>
      <c r="M46" s="931"/>
      <c r="N46" s="930" t="s">
        <v>95</v>
      </c>
      <c r="O46" s="931"/>
      <c r="P46" s="930" t="s">
        <v>29</v>
      </c>
      <c r="Q46" s="931"/>
      <c r="R46" s="930" t="s">
        <v>158</v>
      </c>
      <c r="S46" s="931"/>
      <c r="T46" s="930" t="s">
        <v>159</v>
      </c>
      <c r="U46" s="931"/>
      <c r="V46" s="930" t="s">
        <v>160</v>
      </c>
      <c r="W46" s="931"/>
      <c r="X46" s="930" t="s">
        <v>86</v>
      </c>
      <c r="Y46" s="931"/>
      <c r="Z46" s="930" t="s">
        <v>87</v>
      </c>
      <c r="AA46" s="931"/>
    </row>
    <row r="47" spans="2:27">
      <c r="C47" s="674" t="s">
        <v>412</v>
      </c>
      <c r="D47" s="674" t="s">
        <v>412</v>
      </c>
      <c r="E47" s="674" t="s">
        <v>412</v>
      </c>
      <c r="F47" s="674" t="s">
        <v>412</v>
      </c>
      <c r="G47" s="674" t="s">
        <v>412</v>
      </c>
      <c r="H47" s="674" t="s">
        <v>412</v>
      </c>
      <c r="I47" s="674" t="s">
        <v>412</v>
      </c>
      <c r="J47" s="675" t="s">
        <v>469</v>
      </c>
      <c r="K47" s="675" t="s">
        <v>539</v>
      </c>
      <c r="L47" s="675" t="s">
        <v>469</v>
      </c>
      <c r="M47" s="675" t="s">
        <v>539</v>
      </c>
      <c r="N47" s="675" t="s">
        <v>469</v>
      </c>
      <c r="O47" s="675" t="s">
        <v>539</v>
      </c>
      <c r="P47" s="675" t="s">
        <v>469</v>
      </c>
      <c r="Q47" s="675" t="s">
        <v>539</v>
      </c>
      <c r="R47" s="675" t="s">
        <v>469</v>
      </c>
      <c r="S47" s="675" t="s">
        <v>539</v>
      </c>
      <c r="T47" s="675" t="s">
        <v>469</v>
      </c>
      <c r="U47" s="675" t="s">
        <v>539</v>
      </c>
      <c r="V47" s="675" t="s">
        <v>469</v>
      </c>
      <c r="W47" s="675" t="s">
        <v>539</v>
      </c>
      <c r="X47" s="675" t="s">
        <v>469</v>
      </c>
      <c r="Y47" s="675" t="s">
        <v>539</v>
      </c>
      <c r="Z47" s="675" t="s">
        <v>469</v>
      </c>
      <c r="AA47" s="675" t="s">
        <v>539</v>
      </c>
    </row>
    <row r="48" spans="2:27">
      <c r="C48" s="676" t="s">
        <v>304</v>
      </c>
      <c r="D48" s="676" t="s">
        <v>304</v>
      </c>
      <c r="E48" s="676" t="s">
        <v>304</v>
      </c>
      <c r="F48" s="676" t="s">
        <v>304</v>
      </c>
      <c r="G48" s="676" t="s">
        <v>304</v>
      </c>
      <c r="H48" s="676" t="s">
        <v>304</v>
      </c>
      <c r="I48" s="676" t="s">
        <v>304</v>
      </c>
      <c r="J48" s="676" t="s">
        <v>304</v>
      </c>
      <c r="K48" s="676" t="s">
        <v>304</v>
      </c>
      <c r="L48" s="676" t="s">
        <v>304</v>
      </c>
      <c r="M48" s="676" t="s">
        <v>304</v>
      </c>
      <c r="N48" s="676" t="s">
        <v>304</v>
      </c>
      <c r="O48" s="676" t="s">
        <v>304</v>
      </c>
      <c r="P48" s="676" t="s">
        <v>304</v>
      </c>
      <c r="Q48" s="676" t="s">
        <v>304</v>
      </c>
      <c r="R48" s="676" t="s">
        <v>304</v>
      </c>
      <c r="S48" s="676" t="s">
        <v>304</v>
      </c>
      <c r="T48" s="676" t="s">
        <v>304</v>
      </c>
      <c r="U48" s="676" t="s">
        <v>304</v>
      </c>
      <c r="V48" s="676" t="s">
        <v>304</v>
      </c>
      <c r="W48" s="676" t="s">
        <v>304</v>
      </c>
      <c r="X48" s="676" t="s">
        <v>304</v>
      </c>
      <c r="Y48" s="676" t="s">
        <v>304</v>
      </c>
      <c r="Z48" s="676" t="s">
        <v>304</v>
      </c>
      <c r="AA48" s="676" t="s">
        <v>304</v>
      </c>
    </row>
    <row r="50" spans="2:27">
      <c r="B50" s="233" t="s">
        <v>139</v>
      </c>
      <c r="C50" s="301">
        <v>65.486000000000004</v>
      </c>
      <c r="D50" s="301">
        <v>339.91</v>
      </c>
      <c r="E50" s="301">
        <v>405.39600000000002</v>
      </c>
      <c r="F50" s="301">
        <v>0.215</v>
      </c>
      <c r="G50" s="301">
        <v>0</v>
      </c>
      <c r="H50" s="301">
        <v>405.18099999999998</v>
      </c>
      <c r="I50" s="301">
        <v>405.39600000000002</v>
      </c>
      <c r="J50" s="301">
        <v>0</v>
      </c>
      <c r="K50" s="301">
        <v>0</v>
      </c>
      <c r="L50" s="301">
        <v>-0.01</v>
      </c>
      <c r="M50" s="301">
        <v>-1.4E-2</v>
      </c>
      <c r="N50" s="301">
        <v>-0.01</v>
      </c>
      <c r="O50" s="301">
        <v>-1.4E-2</v>
      </c>
      <c r="P50" s="301">
        <v>-0.69399999999999995</v>
      </c>
      <c r="Q50" s="301">
        <v>-1.1080000000000001</v>
      </c>
      <c r="R50" s="301">
        <v>-0.69399999999999995</v>
      </c>
      <c r="S50" s="301">
        <v>-1.1080000000000001</v>
      </c>
      <c r="T50" s="301">
        <v>7.29</v>
      </c>
      <c r="U50" s="301">
        <v>6.5119999999999996</v>
      </c>
      <c r="V50" s="301">
        <v>6.5949999999999998</v>
      </c>
      <c r="W50" s="301">
        <v>5.4029999999999996</v>
      </c>
      <c r="X50" s="301">
        <v>0.23100000000000001</v>
      </c>
      <c r="Y50" s="301">
        <v>0.42099999999999999</v>
      </c>
      <c r="Z50" s="301">
        <v>6.8259999999999996</v>
      </c>
      <c r="AA50" s="301">
        <v>5.8239999999999998</v>
      </c>
    </row>
    <row r="51" spans="2:27">
      <c r="B51" s="107" t="s">
        <v>140</v>
      </c>
      <c r="C51" s="301">
        <v>82.593999999999994</v>
      </c>
      <c r="D51" s="301">
        <v>178.125</v>
      </c>
      <c r="E51" s="301">
        <v>260.71899999999999</v>
      </c>
      <c r="F51" s="301">
        <v>60.036999999999999</v>
      </c>
      <c r="G51" s="301">
        <v>38.341999999999999</v>
      </c>
      <c r="H51" s="301">
        <v>162.34</v>
      </c>
      <c r="I51" s="301">
        <v>260.71899999999999</v>
      </c>
      <c r="J51" s="301">
        <v>28.425000000000001</v>
      </c>
      <c r="K51" s="301">
        <v>50.776000000000003</v>
      </c>
      <c r="L51" s="301">
        <v>-0.88200000000000001</v>
      </c>
      <c r="M51" s="301">
        <v>-1.716</v>
      </c>
      <c r="N51" s="301">
        <v>27.542999999999999</v>
      </c>
      <c r="O51" s="301">
        <v>49.06</v>
      </c>
      <c r="P51" s="301">
        <v>15.62</v>
      </c>
      <c r="Q51" s="301">
        <v>25.594000000000001</v>
      </c>
      <c r="R51" s="301">
        <v>14.504</v>
      </c>
      <c r="S51" s="301">
        <v>16.065000000000001</v>
      </c>
      <c r="T51" s="301">
        <v>1.0349999999999999</v>
      </c>
      <c r="U51" s="301">
        <v>2.504</v>
      </c>
      <c r="V51" s="301">
        <v>15.579000000000001</v>
      </c>
      <c r="W51" s="301">
        <v>18.609000000000002</v>
      </c>
      <c r="X51" s="301">
        <v>11.827999999999999</v>
      </c>
      <c r="Y51" s="301">
        <v>21.992999999999999</v>
      </c>
      <c r="Z51" s="301">
        <v>27.407</v>
      </c>
      <c r="AA51" s="301">
        <v>40.601999999999997</v>
      </c>
    </row>
    <row r="52" spans="2:27">
      <c r="B52" s="107" t="s">
        <v>141</v>
      </c>
      <c r="C52" s="301">
        <v>65.55</v>
      </c>
      <c r="D52" s="301">
        <v>182.13800000000001</v>
      </c>
      <c r="E52" s="301">
        <v>247.68799999999999</v>
      </c>
      <c r="F52" s="301">
        <v>18.725999999999999</v>
      </c>
      <c r="G52" s="301">
        <v>54.103000000000002</v>
      </c>
      <c r="H52" s="301">
        <v>174.85900000000001</v>
      </c>
      <c r="I52" s="301">
        <v>247.68799999999999</v>
      </c>
      <c r="J52" s="301">
        <v>10.856999999999999</v>
      </c>
      <c r="K52" s="301">
        <v>19.832999999999998</v>
      </c>
      <c r="L52" s="301">
        <v>-0.70299999999999996</v>
      </c>
      <c r="M52" s="301">
        <v>-1.5349999999999999</v>
      </c>
      <c r="N52" s="301">
        <v>10.154</v>
      </c>
      <c r="O52" s="301">
        <v>18.297999999999998</v>
      </c>
      <c r="P52" s="301">
        <v>6.15</v>
      </c>
      <c r="Q52" s="301">
        <v>12.129</v>
      </c>
      <c r="R52" s="301">
        <v>1.2569999999999999</v>
      </c>
      <c r="S52" s="301">
        <v>2.758</v>
      </c>
      <c r="T52" s="301">
        <v>-9.8179999999999996</v>
      </c>
      <c r="U52" s="301">
        <v>-22.664000000000001</v>
      </c>
      <c r="V52" s="301">
        <v>-7.8659999999999997</v>
      </c>
      <c r="W52" s="301">
        <v>-19.210999999999999</v>
      </c>
      <c r="X52" s="301">
        <v>-0.754</v>
      </c>
      <c r="Y52" s="301">
        <v>-5.4489999999999998</v>
      </c>
      <c r="Z52" s="301">
        <v>-8.6199999999999992</v>
      </c>
      <c r="AA52" s="301">
        <v>-24.66</v>
      </c>
    </row>
    <row r="53" spans="2:27">
      <c r="B53" s="107" t="s">
        <v>142</v>
      </c>
      <c r="C53" s="301">
        <v>361.262</v>
      </c>
      <c r="D53" s="301">
        <v>2194.7170000000001</v>
      </c>
      <c r="E53" s="301">
        <v>2555.9789999999998</v>
      </c>
      <c r="F53" s="301">
        <v>959.39499999999998</v>
      </c>
      <c r="G53" s="301">
        <v>615.34799999999996</v>
      </c>
      <c r="H53" s="301">
        <v>981.23599999999999</v>
      </c>
      <c r="I53" s="301">
        <v>2555.9789999999998</v>
      </c>
      <c r="J53" s="301">
        <v>229.46799999999999</v>
      </c>
      <c r="K53" s="301">
        <v>418.42700000000002</v>
      </c>
      <c r="L53" s="301">
        <v>-187.249</v>
      </c>
      <c r="M53" s="301">
        <v>-317.09199999999998</v>
      </c>
      <c r="N53" s="301">
        <v>42.219000000000001</v>
      </c>
      <c r="O53" s="301">
        <v>101.33499999999999</v>
      </c>
      <c r="P53" s="301">
        <v>-28.288</v>
      </c>
      <c r="Q53" s="301">
        <v>-32.302999999999997</v>
      </c>
      <c r="R53" s="301">
        <v>-53.006</v>
      </c>
      <c r="S53" s="301">
        <v>-85.382999999999996</v>
      </c>
      <c r="T53" s="301">
        <v>77.48</v>
      </c>
      <c r="U53" s="301">
        <v>116.283</v>
      </c>
      <c r="V53" s="301">
        <v>24.494</v>
      </c>
      <c r="W53" s="301">
        <v>30.919</v>
      </c>
      <c r="X53" s="301">
        <v>-4.2210000000000001</v>
      </c>
      <c r="Y53" s="301">
        <v>-5.9370000000000003</v>
      </c>
      <c r="Z53" s="301">
        <v>20.273</v>
      </c>
      <c r="AA53" s="301">
        <v>24.981999999999999</v>
      </c>
    </row>
    <row r="54" spans="2:27">
      <c r="B54" s="107" t="s">
        <v>317</v>
      </c>
      <c r="C54" s="301">
        <v>15.798</v>
      </c>
      <c r="D54" s="301">
        <v>1.1479999999999999</v>
      </c>
      <c r="E54" s="301">
        <v>16.946000000000002</v>
      </c>
      <c r="F54" s="301">
        <v>16.241</v>
      </c>
      <c r="G54" s="301">
        <v>0</v>
      </c>
      <c r="H54" s="301">
        <v>0.70499999999999996</v>
      </c>
      <c r="I54" s="301">
        <v>16.946000000000002</v>
      </c>
      <c r="J54" s="301">
        <v>0.39800000000000002</v>
      </c>
      <c r="K54" s="301">
        <v>0.65500000000000003</v>
      </c>
      <c r="L54" s="301">
        <v>-3.3000000000000002E-2</v>
      </c>
      <c r="M54" s="301">
        <v>-4.8000000000000001E-2</v>
      </c>
      <c r="N54" s="301">
        <v>0.36499999999999999</v>
      </c>
      <c r="O54" s="301">
        <v>0.60699999999999998</v>
      </c>
      <c r="P54" s="301">
        <v>-0.08</v>
      </c>
      <c r="Q54" s="301">
        <v>-0.22500000000000001</v>
      </c>
      <c r="R54" s="301">
        <v>-0.20300000000000001</v>
      </c>
      <c r="S54" s="301">
        <v>-0.39</v>
      </c>
      <c r="T54" s="301">
        <v>-1.6459999999999999</v>
      </c>
      <c r="U54" s="301">
        <v>-1.6919999999999999</v>
      </c>
      <c r="V54" s="301">
        <v>-1.849</v>
      </c>
      <c r="W54" s="301">
        <v>-2.0819999999999999</v>
      </c>
      <c r="X54" s="301">
        <v>0</v>
      </c>
      <c r="Y54" s="301">
        <v>0</v>
      </c>
      <c r="Z54" s="301">
        <v>-1.849</v>
      </c>
      <c r="AA54" s="301">
        <v>-2.0819999999999999</v>
      </c>
    </row>
    <row r="55" spans="2:27">
      <c r="B55" s="107" t="s">
        <v>254</v>
      </c>
      <c r="C55" s="301">
        <v>108.807</v>
      </c>
      <c r="D55" s="301">
        <v>230.274</v>
      </c>
      <c r="E55" s="301">
        <v>339.08100000000002</v>
      </c>
      <c r="F55" s="301">
        <v>33.906999999999996</v>
      </c>
      <c r="G55" s="301">
        <v>27.084</v>
      </c>
      <c r="H55" s="301">
        <v>278.08999999999997</v>
      </c>
      <c r="I55" s="301">
        <v>339.08100000000002</v>
      </c>
      <c r="J55" s="301">
        <v>18.402999999999999</v>
      </c>
      <c r="K55" s="301">
        <v>34.161999999999999</v>
      </c>
      <c r="L55" s="301">
        <v>-0.90500000000000003</v>
      </c>
      <c r="M55" s="301">
        <v>-1.976</v>
      </c>
      <c r="N55" s="301">
        <v>17.498000000000001</v>
      </c>
      <c r="O55" s="301">
        <v>32.186</v>
      </c>
      <c r="P55" s="301">
        <v>13.313000000000001</v>
      </c>
      <c r="Q55" s="301">
        <v>24.155000000000001</v>
      </c>
      <c r="R55" s="301">
        <v>5.056</v>
      </c>
      <c r="S55" s="301">
        <v>7.6050000000000004</v>
      </c>
      <c r="T55" s="301">
        <v>-13.936999999999999</v>
      </c>
      <c r="U55" s="301">
        <v>-22.81</v>
      </c>
      <c r="V55" s="301">
        <v>-8.8800000000000008</v>
      </c>
      <c r="W55" s="301">
        <v>-15.204000000000001</v>
      </c>
      <c r="X55" s="301">
        <v>3.3079999999999998</v>
      </c>
      <c r="Y55" s="301">
        <v>4.2919999999999998</v>
      </c>
      <c r="Z55" s="301">
        <v>-5.5720000000000001</v>
      </c>
      <c r="AA55" s="301">
        <v>-10.912000000000001</v>
      </c>
    </row>
    <row r="56" spans="2:27">
      <c r="B56" s="107" t="s">
        <v>143</v>
      </c>
      <c r="C56" s="301">
        <v>274.39499999999998</v>
      </c>
      <c r="D56" s="301">
        <v>620.01400000000001</v>
      </c>
      <c r="E56" s="301">
        <v>894.40899999999999</v>
      </c>
      <c r="F56" s="301">
        <v>117.396</v>
      </c>
      <c r="G56" s="301">
        <v>54.103999999999999</v>
      </c>
      <c r="H56" s="301">
        <v>722.90899999999999</v>
      </c>
      <c r="I56" s="301">
        <v>894.40899999999999</v>
      </c>
      <c r="J56" s="301">
        <v>38.435000000000002</v>
      </c>
      <c r="K56" s="301">
        <v>69.661000000000001</v>
      </c>
      <c r="L56" s="301">
        <v>-1.9219999999999999</v>
      </c>
      <c r="M56" s="301">
        <v>-3.9990000000000001</v>
      </c>
      <c r="N56" s="301">
        <v>36.512999999999998</v>
      </c>
      <c r="O56" s="301">
        <v>65.662000000000006</v>
      </c>
      <c r="P56" s="301">
        <v>20.739000000000001</v>
      </c>
      <c r="Q56" s="301">
        <v>35.869999999999997</v>
      </c>
      <c r="R56" s="301">
        <v>14.73</v>
      </c>
      <c r="S56" s="301">
        <v>16.97</v>
      </c>
      <c r="T56" s="301">
        <v>-11.590999999999999</v>
      </c>
      <c r="U56" s="301">
        <v>-29.986999999999998</v>
      </c>
      <c r="V56" s="301">
        <v>11.766999999999999</v>
      </c>
      <c r="W56" s="301">
        <v>-2.4769999999999999</v>
      </c>
      <c r="X56" s="301">
        <v>13.993</v>
      </c>
      <c r="Y56" s="301">
        <v>21.686</v>
      </c>
      <c r="Z56" s="301">
        <v>25.76</v>
      </c>
      <c r="AA56" s="301">
        <v>19.209</v>
      </c>
    </row>
    <row r="57" spans="2:27">
      <c r="B57" s="107" t="s">
        <v>381</v>
      </c>
      <c r="C57" s="301">
        <v>307.78100000000001</v>
      </c>
      <c r="D57" s="301">
        <v>4461.933</v>
      </c>
      <c r="E57" s="301">
        <v>4769.7139999999999</v>
      </c>
      <c r="F57" s="301">
        <v>1173.519</v>
      </c>
      <c r="G57" s="301">
        <v>640.40300000000002</v>
      </c>
      <c r="H57" s="301">
        <v>2955.7919999999999</v>
      </c>
      <c r="I57" s="301">
        <v>4769.7139999999999</v>
      </c>
      <c r="J57" s="301">
        <v>158.66547835316328</v>
      </c>
      <c r="K57" s="301">
        <v>286.37647835316329</v>
      </c>
      <c r="L57" s="301">
        <v>-26.623099661283806</v>
      </c>
      <c r="M57" s="301">
        <v>-54.855099661283809</v>
      </c>
      <c r="N57" s="301">
        <v>132.04237869187949</v>
      </c>
      <c r="O57" s="301">
        <v>231.52137869187948</v>
      </c>
      <c r="P57" s="301">
        <v>111.65510813053773</v>
      </c>
      <c r="Q57" s="301">
        <v>193.15210813053773</v>
      </c>
      <c r="R57" s="301">
        <v>84.320491864870505</v>
      </c>
      <c r="S57" s="301">
        <v>139.8234918648705</v>
      </c>
      <c r="T57" s="301">
        <v>-25.679672340102609</v>
      </c>
      <c r="U57" s="301">
        <v>18.937327659897388</v>
      </c>
      <c r="V57" s="301">
        <v>58.640069251241833</v>
      </c>
      <c r="W57" s="301">
        <v>158.76006925124184</v>
      </c>
      <c r="X57" s="301">
        <v>-16.167835156742466</v>
      </c>
      <c r="Y57" s="301">
        <v>-29.541835156742465</v>
      </c>
      <c r="Z57" s="301">
        <v>42.472234094499363</v>
      </c>
      <c r="AA57" s="301">
        <v>129.21823409449937</v>
      </c>
    </row>
    <row r="58" spans="2:27">
      <c r="B58" s="107" t="s">
        <v>144</v>
      </c>
      <c r="C58" s="301">
        <v>0</v>
      </c>
      <c r="D58" s="301">
        <v>0</v>
      </c>
      <c r="E58" s="301">
        <v>0</v>
      </c>
      <c r="F58" s="301">
        <v>0</v>
      </c>
      <c r="G58" s="301">
        <v>0</v>
      </c>
      <c r="H58" s="301">
        <v>0</v>
      </c>
      <c r="I58" s="301">
        <v>0</v>
      </c>
      <c r="J58" s="301">
        <v>80.644000000000005</v>
      </c>
      <c r="K58" s="301">
        <v>140.67599999999999</v>
      </c>
      <c r="L58" s="301">
        <v>-37.11</v>
      </c>
      <c r="M58" s="301">
        <v>-69.953000000000003</v>
      </c>
      <c r="N58" s="301">
        <v>43.533999999999999</v>
      </c>
      <c r="O58" s="301">
        <v>70.722999999999999</v>
      </c>
      <c r="P58" s="301">
        <v>41.871000000000002</v>
      </c>
      <c r="Q58" s="301">
        <v>67.331999999999994</v>
      </c>
      <c r="R58" s="301">
        <v>38.801000000000002</v>
      </c>
      <c r="S58" s="301">
        <v>61.348999999999997</v>
      </c>
      <c r="T58" s="301">
        <v>2.649</v>
      </c>
      <c r="U58" s="301">
        <v>4.4169999999999998</v>
      </c>
      <c r="V58" s="301">
        <v>41.454999999999998</v>
      </c>
      <c r="W58" s="301">
        <v>65.771000000000001</v>
      </c>
      <c r="X58" s="301">
        <v>-14.125</v>
      </c>
      <c r="Y58" s="301">
        <v>-22.48</v>
      </c>
      <c r="Z58" s="301">
        <v>27.33</v>
      </c>
      <c r="AA58" s="301">
        <v>43.290999999999997</v>
      </c>
    </row>
    <row r="59" spans="2:27">
      <c r="B59" s="107" t="s">
        <v>145</v>
      </c>
      <c r="C59" s="301">
        <v>69.149000000000001</v>
      </c>
      <c r="D59" s="301">
        <v>110.13200000000001</v>
      </c>
      <c r="E59" s="301">
        <v>179.28100000000001</v>
      </c>
      <c r="F59" s="301">
        <v>76.227000000000004</v>
      </c>
      <c r="G59" s="301">
        <v>15.177</v>
      </c>
      <c r="H59" s="301">
        <v>87.876999999999995</v>
      </c>
      <c r="I59" s="301">
        <v>179.28100000000001</v>
      </c>
      <c r="J59" s="301">
        <v>32.866999999999997</v>
      </c>
      <c r="K59" s="301">
        <v>67.216999999999999</v>
      </c>
      <c r="L59" s="301">
        <v>-20.870999999999999</v>
      </c>
      <c r="M59" s="301">
        <v>-37.079000000000001</v>
      </c>
      <c r="N59" s="301">
        <v>11.996</v>
      </c>
      <c r="O59" s="301">
        <v>30.138000000000002</v>
      </c>
      <c r="P59" s="301">
        <v>9.6449999999999996</v>
      </c>
      <c r="Q59" s="301">
        <v>25.129000000000001</v>
      </c>
      <c r="R59" s="301">
        <v>6.8419999999999996</v>
      </c>
      <c r="S59" s="301">
        <v>19.864000000000001</v>
      </c>
      <c r="T59" s="301">
        <v>-1.0720000000000001</v>
      </c>
      <c r="U59" s="301">
        <v>-1.0189999999999999</v>
      </c>
      <c r="V59" s="301">
        <v>5.7750000000000004</v>
      </c>
      <c r="W59" s="301">
        <v>18.850000000000001</v>
      </c>
      <c r="X59" s="301">
        <v>-2.004</v>
      </c>
      <c r="Y59" s="301">
        <v>-6.4909999999999997</v>
      </c>
      <c r="Z59" s="301">
        <v>3.7709999999999999</v>
      </c>
      <c r="AA59" s="301">
        <v>12.359</v>
      </c>
    </row>
    <row r="60" spans="2:27">
      <c r="B60" s="107" t="s">
        <v>168</v>
      </c>
      <c r="C60" s="301">
        <v>25.411000000000001</v>
      </c>
      <c r="D60" s="301">
        <v>297.142</v>
      </c>
      <c r="E60" s="301">
        <v>322.553</v>
      </c>
      <c r="F60" s="301">
        <v>40.978000000000002</v>
      </c>
      <c r="G60" s="301">
        <v>134.38499999999999</v>
      </c>
      <c r="H60" s="301">
        <v>147.19</v>
      </c>
      <c r="I60" s="301">
        <v>322.553</v>
      </c>
      <c r="J60" s="301">
        <v>21.446000000000002</v>
      </c>
      <c r="K60" s="301">
        <v>41.533000000000001</v>
      </c>
      <c r="L60" s="301">
        <v>-2.742</v>
      </c>
      <c r="M60" s="301">
        <v>-5.26</v>
      </c>
      <c r="N60" s="301">
        <v>18.704000000000001</v>
      </c>
      <c r="O60" s="301">
        <v>36.273000000000003</v>
      </c>
      <c r="P60" s="301">
        <v>17.713000000000001</v>
      </c>
      <c r="Q60" s="301">
        <v>34.366999999999997</v>
      </c>
      <c r="R60" s="301">
        <v>17.696000000000002</v>
      </c>
      <c r="S60" s="301">
        <v>34.314999999999998</v>
      </c>
      <c r="T60" s="301">
        <v>-5.4429999999999996</v>
      </c>
      <c r="U60" s="301">
        <v>-9.9290000000000003</v>
      </c>
      <c r="V60" s="301">
        <v>12.254</v>
      </c>
      <c r="W60" s="301">
        <v>24.388000000000002</v>
      </c>
      <c r="X60" s="301">
        <v>-4.1669999999999998</v>
      </c>
      <c r="Y60" s="301">
        <v>-8.3369999999999997</v>
      </c>
      <c r="Z60" s="301">
        <v>8.0869999999999997</v>
      </c>
      <c r="AA60" s="301">
        <v>16.050999999999998</v>
      </c>
    </row>
    <row r="61" spans="2:27">
      <c r="B61" s="107" t="s">
        <v>146</v>
      </c>
      <c r="C61" s="301">
        <v>88.091999999999999</v>
      </c>
      <c r="D61" s="301">
        <v>65.974000000000004</v>
      </c>
      <c r="E61" s="301">
        <v>154.066</v>
      </c>
      <c r="F61" s="301">
        <v>6.9420000000000002</v>
      </c>
      <c r="G61" s="301">
        <v>0.34</v>
      </c>
      <c r="H61" s="301">
        <v>146.78399999999999</v>
      </c>
      <c r="I61" s="301">
        <v>154.066</v>
      </c>
      <c r="J61" s="301">
        <v>15.333</v>
      </c>
      <c r="K61" s="301">
        <v>29.699000000000002</v>
      </c>
      <c r="L61" s="301">
        <v>-4.9000000000000002E-2</v>
      </c>
      <c r="M61" s="301">
        <v>-4.9000000000000002E-2</v>
      </c>
      <c r="N61" s="301">
        <v>15.284000000000001</v>
      </c>
      <c r="O61" s="301">
        <v>29.65</v>
      </c>
      <c r="P61" s="301">
        <v>12.664999999999999</v>
      </c>
      <c r="Q61" s="301">
        <v>25.446000000000002</v>
      </c>
      <c r="R61" s="301">
        <v>11.154999999999999</v>
      </c>
      <c r="S61" s="301">
        <v>22.478999999999999</v>
      </c>
      <c r="T61" s="301">
        <v>0.51200000000000001</v>
      </c>
      <c r="U61" s="301">
        <v>1.0309999999999999</v>
      </c>
      <c r="V61" s="301">
        <v>11.667</v>
      </c>
      <c r="W61" s="301">
        <v>23.510999999999999</v>
      </c>
      <c r="X61" s="301">
        <v>-3.984</v>
      </c>
      <c r="Y61" s="301">
        <v>-8.0359999999999996</v>
      </c>
      <c r="Z61" s="301">
        <v>7.6829999999999998</v>
      </c>
      <c r="AA61" s="301">
        <v>15.475</v>
      </c>
    </row>
    <row r="62" spans="2:27">
      <c r="B62" s="107" t="s">
        <v>135</v>
      </c>
      <c r="C62" s="301">
        <v>754.75</v>
      </c>
      <c r="D62" s="301">
        <v>1667.8920000000001</v>
      </c>
      <c r="E62" s="301">
        <v>2422.6419999999998</v>
      </c>
      <c r="F62" s="301">
        <v>831.79</v>
      </c>
      <c r="G62" s="301">
        <v>812.06100000000004</v>
      </c>
      <c r="H62" s="301">
        <v>778.79100000000005</v>
      </c>
      <c r="I62" s="301">
        <v>2422.6419999999998</v>
      </c>
      <c r="J62" s="301">
        <v>429.92500000000001</v>
      </c>
      <c r="K62" s="301">
        <v>820.798</v>
      </c>
      <c r="L62" s="301">
        <v>-286.09699999999998</v>
      </c>
      <c r="M62" s="301">
        <v>-561.85900000000004</v>
      </c>
      <c r="N62" s="301">
        <v>143.828</v>
      </c>
      <c r="O62" s="301">
        <v>258.93900000000002</v>
      </c>
      <c r="P62" s="301">
        <v>100.114</v>
      </c>
      <c r="Q62" s="301">
        <v>177.84800000000001</v>
      </c>
      <c r="R62" s="301">
        <v>72.19</v>
      </c>
      <c r="S62" s="301">
        <v>123.73399999999999</v>
      </c>
      <c r="T62" s="301">
        <v>-24.553000000000001</v>
      </c>
      <c r="U62" s="301">
        <v>-47.219000000000001</v>
      </c>
      <c r="V62" s="301">
        <v>47.917000000000002</v>
      </c>
      <c r="W62" s="301">
        <v>77.102000000000004</v>
      </c>
      <c r="X62" s="301">
        <v>-8.6850000000000005</v>
      </c>
      <c r="Y62" s="301">
        <v>-16.512</v>
      </c>
      <c r="Z62" s="301">
        <v>39.231999999999999</v>
      </c>
      <c r="AA62" s="301">
        <v>60.59</v>
      </c>
    </row>
    <row r="63" spans="2:27">
      <c r="B63" s="107" t="s">
        <v>147</v>
      </c>
      <c r="C63" s="301">
        <v>761.30799999999999</v>
      </c>
      <c r="D63" s="301">
        <v>2577.5329999999999</v>
      </c>
      <c r="E63" s="301">
        <v>3338.8409999999999</v>
      </c>
      <c r="F63" s="301">
        <v>1001.761</v>
      </c>
      <c r="G63" s="301">
        <v>1330.5319999999999</v>
      </c>
      <c r="H63" s="301">
        <v>1006.548</v>
      </c>
      <c r="I63" s="301">
        <v>3338.8409999999999</v>
      </c>
      <c r="J63" s="301">
        <v>372.33300000000003</v>
      </c>
      <c r="K63" s="301">
        <v>783.82</v>
      </c>
      <c r="L63" s="301">
        <v>-263.70400000000001</v>
      </c>
      <c r="M63" s="301">
        <v>-527.76300000000003</v>
      </c>
      <c r="N63" s="301">
        <v>108.629</v>
      </c>
      <c r="O63" s="301">
        <v>256.05700000000002</v>
      </c>
      <c r="P63" s="301">
        <v>61.42</v>
      </c>
      <c r="Q63" s="301">
        <v>169.00700000000001</v>
      </c>
      <c r="R63" s="301">
        <v>14.124000000000001</v>
      </c>
      <c r="S63" s="301">
        <v>56.156999999999996</v>
      </c>
      <c r="T63" s="301">
        <v>-41.52</v>
      </c>
      <c r="U63" s="301">
        <v>-71.454999999999998</v>
      </c>
      <c r="V63" s="301">
        <v>-27.21</v>
      </c>
      <c r="W63" s="301">
        <v>-15.116</v>
      </c>
      <c r="X63" s="301">
        <v>9.3490000000000002</v>
      </c>
      <c r="Y63" s="301">
        <v>4.6779999999999999</v>
      </c>
      <c r="Z63" s="301">
        <v>-17.861000000000001</v>
      </c>
      <c r="AA63" s="301">
        <v>-10.438000000000001</v>
      </c>
    </row>
    <row r="64" spans="2:27">
      <c r="B64" s="107" t="s">
        <v>174</v>
      </c>
      <c r="C64" s="301">
        <v>0</v>
      </c>
      <c r="D64" s="301">
        <v>0</v>
      </c>
      <c r="E64" s="301">
        <v>0</v>
      </c>
      <c r="F64" s="301">
        <v>0</v>
      </c>
      <c r="G64" s="301">
        <v>0</v>
      </c>
      <c r="H64" s="301">
        <v>0</v>
      </c>
      <c r="I64" s="301">
        <v>0</v>
      </c>
      <c r="J64" s="301">
        <v>425.90600000000001</v>
      </c>
      <c r="K64" s="301">
        <v>868.64099999999996</v>
      </c>
      <c r="L64" s="301">
        <v>-325.04899999999998</v>
      </c>
      <c r="M64" s="301">
        <v>-661.57299999999998</v>
      </c>
      <c r="N64" s="301">
        <v>100.857</v>
      </c>
      <c r="O64" s="301">
        <v>207.06800000000001</v>
      </c>
      <c r="P64" s="301">
        <v>46.002000000000002</v>
      </c>
      <c r="Q64" s="301">
        <v>92.995000000000005</v>
      </c>
      <c r="R64" s="301">
        <v>5.3040000000000003</v>
      </c>
      <c r="S64" s="301">
        <v>25.530999999999999</v>
      </c>
      <c r="T64" s="301">
        <v>-40.831000000000003</v>
      </c>
      <c r="U64" s="301">
        <v>-75.234999999999999</v>
      </c>
      <c r="V64" s="301">
        <v>-35.420999999999999</v>
      </c>
      <c r="W64" s="301">
        <v>-49.427999999999997</v>
      </c>
      <c r="X64" s="301">
        <v>11.635</v>
      </c>
      <c r="Y64" s="301">
        <v>15.766999999999999</v>
      </c>
      <c r="Z64" s="301">
        <v>-23.786000000000001</v>
      </c>
      <c r="AA64" s="301">
        <v>-33.661000000000001</v>
      </c>
    </row>
    <row r="65" spans="2:27">
      <c r="B65" s="107" t="s">
        <v>169</v>
      </c>
      <c r="C65" s="301">
        <v>42.412999999999997</v>
      </c>
      <c r="D65" s="301">
        <v>80.965999999999994</v>
      </c>
      <c r="E65" s="301">
        <v>123.379</v>
      </c>
      <c r="F65" s="301">
        <v>46.912999999999997</v>
      </c>
      <c r="G65" s="301">
        <v>1.0409999999999999</v>
      </c>
      <c r="H65" s="301">
        <v>75.424999999999997</v>
      </c>
      <c r="I65" s="301">
        <v>123.379</v>
      </c>
      <c r="J65" s="301">
        <v>4.3810000000000002</v>
      </c>
      <c r="K65" s="301">
        <v>8.0370000000000008</v>
      </c>
      <c r="L65" s="301">
        <v>-1.347</v>
      </c>
      <c r="M65" s="301">
        <v>-2.3570000000000002</v>
      </c>
      <c r="N65" s="301">
        <v>3.0339999999999998</v>
      </c>
      <c r="O65" s="301">
        <v>5.68</v>
      </c>
      <c r="P65" s="301">
        <v>-1.8460000000000001</v>
      </c>
      <c r="Q65" s="301">
        <v>-3.3010000000000002</v>
      </c>
      <c r="R65" s="301">
        <v>-2.0110000000000001</v>
      </c>
      <c r="S65" s="301">
        <v>-3.5630000000000002</v>
      </c>
      <c r="T65" s="301">
        <v>-0.11600000000000001</v>
      </c>
      <c r="U65" s="301">
        <v>1.5980000000000001</v>
      </c>
      <c r="V65" s="301">
        <v>-2.121</v>
      </c>
      <c r="W65" s="301">
        <v>-1.9590000000000001</v>
      </c>
      <c r="X65" s="301">
        <v>0.69</v>
      </c>
      <c r="Y65" s="301">
        <v>0.63200000000000001</v>
      </c>
      <c r="Z65" s="301">
        <v>-1.431</v>
      </c>
      <c r="AA65" s="301">
        <v>-1.327</v>
      </c>
    </row>
    <row r="66" spans="2:27">
      <c r="B66" s="107" t="s">
        <v>255</v>
      </c>
      <c r="C66" s="301">
        <v>1744.961</v>
      </c>
      <c r="D66" s="301">
        <v>5183.9279999999999</v>
      </c>
      <c r="E66" s="301">
        <v>6928.8890000000001</v>
      </c>
      <c r="F66" s="301">
        <v>1754.6489999999999</v>
      </c>
      <c r="G66" s="301">
        <v>4007.6239999999998</v>
      </c>
      <c r="H66" s="301">
        <v>1166.616</v>
      </c>
      <c r="I66" s="301">
        <v>6928.8890000000001</v>
      </c>
      <c r="J66" s="301">
        <v>897.64</v>
      </c>
      <c r="K66" s="301">
        <v>1777.5329999999999</v>
      </c>
      <c r="L66" s="301">
        <v>-626.97400000000005</v>
      </c>
      <c r="M66" s="301">
        <v>-1219.2460000000001</v>
      </c>
      <c r="N66" s="301">
        <v>270.666</v>
      </c>
      <c r="O66" s="301">
        <v>558.28700000000003</v>
      </c>
      <c r="P66" s="301">
        <v>196.41499999999999</v>
      </c>
      <c r="Q66" s="301">
        <v>411.702</v>
      </c>
      <c r="R66" s="301">
        <v>121.28400000000001</v>
      </c>
      <c r="S66" s="301">
        <v>272.899</v>
      </c>
      <c r="T66" s="301">
        <v>-54.17</v>
      </c>
      <c r="U66" s="301">
        <v>-117.175</v>
      </c>
      <c r="V66" s="301">
        <v>69.009</v>
      </c>
      <c r="W66" s="301">
        <v>157.619</v>
      </c>
      <c r="X66" s="301">
        <v>-17.04</v>
      </c>
      <c r="Y66" s="301">
        <v>-47.078000000000003</v>
      </c>
      <c r="Z66" s="301">
        <v>51.969000000000001</v>
      </c>
      <c r="AA66" s="301">
        <v>110.541</v>
      </c>
    </row>
    <row r="67" spans="2:27">
      <c r="B67" s="107" t="s">
        <v>148</v>
      </c>
      <c r="C67" s="301">
        <v>5452.3130000000001</v>
      </c>
      <c r="D67" s="301">
        <v>15373.118</v>
      </c>
      <c r="E67" s="301">
        <v>20825.431</v>
      </c>
      <c r="F67" s="301">
        <v>4961.4279999999999</v>
      </c>
      <c r="G67" s="301">
        <v>7412.2640000000001</v>
      </c>
      <c r="H67" s="301">
        <v>8451.7389999999996</v>
      </c>
      <c r="I67" s="301">
        <v>20825.431</v>
      </c>
      <c r="J67" s="301">
        <v>2392.183</v>
      </c>
      <c r="K67" s="301">
        <v>4766.8389999999999</v>
      </c>
      <c r="L67" s="301">
        <v>-1539.442</v>
      </c>
      <c r="M67" s="301">
        <v>-3060.0349999999999</v>
      </c>
      <c r="N67" s="301">
        <v>852.74099999999999</v>
      </c>
      <c r="O67" s="301">
        <v>1706.8040000000001</v>
      </c>
      <c r="P67" s="301">
        <v>583.30899999999997</v>
      </c>
      <c r="Q67" s="301">
        <v>1185.114</v>
      </c>
      <c r="R67" s="301">
        <v>278.28899999999999</v>
      </c>
      <c r="S67" s="301">
        <v>663.17100000000005</v>
      </c>
      <c r="T67" s="301">
        <v>-214.81</v>
      </c>
      <c r="U67" s="301">
        <v>-215.97800000000001</v>
      </c>
      <c r="V67" s="301">
        <v>65.971999999999994</v>
      </c>
      <c r="W67" s="301">
        <v>450.15800000000002</v>
      </c>
      <c r="X67" s="301">
        <v>-18.77</v>
      </c>
      <c r="Y67" s="301">
        <v>-128.221</v>
      </c>
      <c r="Z67" s="301">
        <v>47.201999999999998</v>
      </c>
      <c r="AA67" s="301">
        <v>321.93700000000001</v>
      </c>
    </row>
    <row r="68" spans="2:27">
      <c r="B68" s="107" t="s">
        <v>382</v>
      </c>
      <c r="C68" s="301">
        <v>769.59699999999998</v>
      </c>
      <c r="D68" s="301">
        <v>4446.1629999999996</v>
      </c>
      <c r="E68" s="301">
        <v>5215.76</v>
      </c>
      <c r="F68" s="301">
        <v>1008.193</v>
      </c>
      <c r="G68" s="301">
        <v>1420.4079999999999</v>
      </c>
      <c r="H68" s="301">
        <v>2787.1590000000001</v>
      </c>
      <c r="I68" s="301">
        <v>5215.76</v>
      </c>
      <c r="J68" s="301">
        <v>749.51</v>
      </c>
      <c r="K68" s="301">
        <v>1228.607</v>
      </c>
      <c r="L68" s="301">
        <v>-298.99200000000002</v>
      </c>
      <c r="M68" s="301">
        <v>-480.98200000000003</v>
      </c>
      <c r="N68" s="301">
        <v>450.51799999999997</v>
      </c>
      <c r="O68" s="301">
        <v>747.625</v>
      </c>
      <c r="P68" s="301">
        <v>397.30200000000002</v>
      </c>
      <c r="Q68" s="301">
        <v>667.01800000000003</v>
      </c>
      <c r="R68" s="301">
        <v>342.71699999999998</v>
      </c>
      <c r="S68" s="301">
        <v>584.10400000000004</v>
      </c>
      <c r="T68" s="301">
        <v>-50.79</v>
      </c>
      <c r="U68" s="301">
        <v>-69.623000000000005</v>
      </c>
      <c r="V68" s="301">
        <v>380.36799999999999</v>
      </c>
      <c r="W68" s="301">
        <v>602.94299999999998</v>
      </c>
      <c r="X68" s="301">
        <v>-109.20399999999999</v>
      </c>
      <c r="Y68" s="301">
        <v>-185.22499999999999</v>
      </c>
      <c r="Z68" s="301">
        <v>271.16399999999999</v>
      </c>
      <c r="AA68" s="301">
        <v>417.71800000000002</v>
      </c>
    </row>
    <row r="69" spans="2:27">
      <c r="B69" s="107" t="s">
        <v>149</v>
      </c>
      <c r="C69" s="301">
        <v>0</v>
      </c>
      <c r="D69" s="301">
        <v>0</v>
      </c>
      <c r="E69" s="301">
        <v>0</v>
      </c>
      <c r="F69" s="301">
        <v>0</v>
      </c>
      <c r="G69" s="301">
        <v>0</v>
      </c>
      <c r="H69" s="301">
        <v>0</v>
      </c>
      <c r="I69" s="301">
        <v>0</v>
      </c>
      <c r="J69" s="301">
        <v>-0.57699999999999996</v>
      </c>
      <c r="K69" s="301">
        <v>289.55599999999998</v>
      </c>
      <c r="L69" s="301">
        <v>0.35</v>
      </c>
      <c r="M69" s="301">
        <v>-175.32</v>
      </c>
      <c r="N69" s="301">
        <v>-0.22700000000000001</v>
      </c>
      <c r="O69" s="301">
        <v>114.236</v>
      </c>
      <c r="P69" s="301">
        <v>-0.189</v>
      </c>
      <c r="Q69" s="301">
        <v>94.617000000000004</v>
      </c>
      <c r="R69" s="301">
        <v>-0.14000000000000001</v>
      </c>
      <c r="S69" s="301">
        <v>69.853999999999999</v>
      </c>
      <c r="T69" s="301">
        <v>2.1999999999999999E-2</v>
      </c>
      <c r="U69" s="301">
        <v>-11.026</v>
      </c>
      <c r="V69" s="301">
        <v>-0.11700000000000001</v>
      </c>
      <c r="W69" s="301">
        <v>58.828000000000003</v>
      </c>
      <c r="X69" s="301">
        <v>0.04</v>
      </c>
      <c r="Y69" s="301">
        <v>-20.39</v>
      </c>
      <c r="Z69" s="301">
        <v>-7.6999999999999999E-2</v>
      </c>
      <c r="AA69" s="301">
        <v>38.438000000000002</v>
      </c>
    </row>
    <row r="70" spans="2:27">
      <c r="B70" s="107" t="s">
        <v>318</v>
      </c>
      <c r="C70" s="301">
        <v>0</v>
      </c>
      <c r="D70" s="301">
        <v>0</v>
      </c>
      <c r="E70" s="301">
        <v>0</v>
      </c>
      <c r="F70" s="301">
        <v>0</v>
      </c>
      <c r="G70" s="301">
        <v>0</v>
      </c>
      <c r="H70" s="301">
        <v>0</v>
      </c>
      <c r="I70" s="301">
        <v>0</v>
      </c>
      <c r="J70" s="301">
        <v>-0.02</v>
      </c>
      <c r="K70" s="301">
        <v>9.9190000000000005</v>
      </c>
      <c r="L70" s="301">
        <v>2.3E-2</v>
      </c>
      <c r="M70" s="301">
        <v>-11.545999999999999</v>
      </c>
      <c r="N70" s="301">
        <v>3.0000000000000001E-3</v>
      </c>
      <c r="O70" s="301">
        <v>-1.627</v>
      </c>
      <c r="P70" s="301">
        <v>1.0999999999999999E-2</v>
      </c>
      <c r="Q70" s="301">
        <v>-5.3010000000000002</v>
      </c>
      <c r="R70" s="301">
        <v>1.2E-2</v>
      </c>
      <c r="S70" s="301">
        <v>-5.8849999999999998</v>
      </c>
      <c r="T70" s="301">
        <v>8.0000000000000002E-3</v>
      </c>
      <c r="U70" s="301">
        <v>-3.9529999999999998</v>
      </c>
      <c r="V70" s="301">
        <v>1.9E-2</v>
      </c>
      <c r="W70" s="301">
        <v>-9.8390000000000004</v>
      </c>
      <c r="X70" s="301">
        <v>-7.0000000000000001E-3</v>
      </c>
      <c r="Y70" s="301">
        <v>3.516</v>
      </c>
      <c r="Z70" s="301">
        <v>1.2E-2</v>
      </c>
      <c r="AA70" s="301">
        <v>-6.3230000000000004</v>
      </c>
    </row>
    <row r="71" spans="2:27">
      <c r="B71" s="107" t="s">
        <v>319</v>
      </c>
      <c r="C71" s="301">
        <v>43.402000000000001</v>
      </c>
      <c r="D71" s="301">
        <v>109.226</v>
      </c>
      <c r="E71" s="301">
        <v>152.62799999999999</v>
      </c>
      <c r="F71" s="301">
        <v>4.8319999999999999</v>
      </c>
      <c r="G71" s="301">
        <v>0.64300000000000002</v>
      </c>
      <c r="H71" s="301">
        <v>147.15299999999999</v>
      </c>
      <c r="I71" s="301">
        <v>152.62799999999999</v>
      </c>
      <c r="J71" s="301">
        <v>0.59899999999999998</v>
      </c>
      <c r="K71" s="301">
        <v>1.1439999999999999</v>
      </c>
      <c r="L71" s="301">
        <v>0</v>
      </c>
      <c r="M71" s="301">
        <v>0</v>
      </c>
      <c r="N71" s="301">
        <v>0.59899999999999998</v>
      </c>
      <c r="O71" s="301">
        <v>1.1439999999999999</v>
      </c>
      <c r="P71" s="301">
        <v>-6.9000000000000006E-2</v>
      </c>
      <c r="Q71" s="301">
        <v>1.4E-2</v>
      </c>
      <c r="R71" s="301">
        <v>-0.12</v>
      </c>
      <c r="S71" s="301">
        <v>-8.7999999999999995E-2</v>
      </c>
      <c r="T71" s="301">
        <v>0.42099999999999999</v>
      </c>
      <c r="U71" s="301">
        <v>0.68899999999999995</v>
      </c>
      <c r="V71" s="301">
        <v>0.30099999999999999</v>
      </c>
      <c r="W71" s="301">
        <v>0.60099999999999998</v>
      </c>
      <c r="X71" s="301">
        <v>5.0999999999999997E-2</v>
      </c>
      <c r="Y71" s="301">
        <v>-6.6000000000000003E-2</v>
      </c>
      <c r="Z71" s="301">
        <v>0.35199999999999998</v>
      </c>
      <c r="AA71" s="301">
        <v>0.53500000000000003</v>
      </c>
    </row>
    <row r="72" spans="2:27">
      <c r="B72" s="107" t="s">
        <v>320</v>
      </c>
      <c r="C72" s="301">
        <v>6.0359999999999996</v>
      </c>
      <c r="D72" s="301">
        <v>158.90700000000001</v>
      </c>
      <c r="E72" s="301">
        <v>164.94300000000001</v>
      </c>
      <c r="F72" s="301">
        <v>84.447000000000003</v>
      </c>
      <c r="G72" s="301">
        <v>42</v>
      </c>
      <c r="H72" s="301">
        <v>38.496000000000002</v>
      </c>
      <c r="I72" s="301">
        <v>164.94300000000001</v>
      </c>
      <c r="J72" s="301">
        <v>3.9049999999999998</v>
      </c>
      <c r="K72" s="301">
        <v>5.9859999999999998</v>
      </c>
      <c r="L72" s="301">
        <v>0</v>
      </c>
      <c r="M72" s="301">
        <v>0</v>
      </c>
      <c r="N72" s="301">
        <v>3.9049999999999998</v>
      </c>
      <c r="O72" s="301">
        <v>5.9859999999999998</v>
      </c>
      <c r="P72" s="301">
        <v>2.6429999999999998</v>
      </c>
      <c r="Q72" s="301">
        <v>3.931</v>
      </c>
      <c r="R72" s="301">
        <v>1.2749999999999999</v>
      </c>
      <c r="S72" s="301">
        <v>1.1950000000000001</v>
      </c>
      <c r="T72" s="301">
        <v>-0.63</v>
      </c>
      <c r="U72" s="301">
        <v>-0.995</v>
      </c>
      <c r="V72" s="301">
        <v>0.64400000000000002</v>
      </c>
      <c r="W72" s="301">
        <v>0.19900000000000001</v>
      </c>
      <c r="X72" s="301">
        <v>0</v>
      </c>
      <c r="Y72" s="301">
        <v>-0.17</v>
      </c>
      <c r="Z72" s="301">
        <v>0.64400000000000002</v>
      </c>
      <c r="AA72" s="301">
        <v>2.9000000000000001E-2</v>
      </c>
    </row>
    <row r="73" spans="2:27">
      <c r="B73" s="107" t="s">
        <v>383</v>
      </c>
      <c r="C73" s="301">
        <v>11.132</v>
      </c>
      <c r="D73" s="301">
        <v>3.6659999999999999</v>
      </c>
      <c r="E73" s="301">
        <v>14.798</v>
      </c>
      <c r="F73" s="301">
        <v>12.718999999999999</v>
      </c>
      <c r="G73" s="301">
        <v>1.585</v>
      </c>
      <c r="H73" s="301">
        <v>0.49399999999999999</v>
      </c>
      <c r="I73" s="301">
        <v>14.798</v>
      </c>
      <c r="J73" s="301">
        <v>22.355</v>
      </c>
      <c r="K73" s="301">
        <v>33.664999999999999</v>
      </c>
      <c r="L73" s="301">
        <v>-18.983000000000001</v>
      </c>
      <c r="M73" s="301">
        <v>-28.864999999999998</v>
      </c>
      <c r="N73" s="301">
        <v>3.3719999999999999</v>
      </c>
      <c r="O73" s="301">
        <v>4.8</v>
      </c>
      <c r="P73" s="301">
        <v>1.6839999999999999</v>
      </c>
      <c r="Q73" s="301">
        <v>1.35</v>
      </c>
      <c r="R73" s="301">
        <v>1.538</v>
      </c>
      <c r="S73" s="301">
        <v>1.0840000000000001</v>
      </c>
      <c r="T73" s="301">
        <v>-5.2999999999999999E-2</v>
      </c>
      <c r="U73" s="301">
        <v>-6.5000000000000002E-2</v>
      </c>
      <c r="V73" s="301">
        <v>1.794</v>
      </c>
      <c r="W73" s="301">
        <v>1.3280000000000001</v>
      </c>
      <c r="X73" s="301">
        <v>-1.4999999999999999E-2</v>
      </c>
      <c r="Y73" s="301">
        <v>-1.4999999999999999E-2</v>
      </c>
      <c r="Z73" s="301">
        <v>1.7789999999999999</v>
      </c>
      <c r="AA73" s="301">
        <v>1.3129999999999999</v>
      </c>
    </row>
    <row r="74" spans="2:27">
      <c r="B74" s="107" t="s">
        <v>384</v>
      </c>
      <c r="C74" s="301">
        <v>16.945</v>
      </c>
      <c r="D74" s="301">
        <v>35.448</v>
      </c>
      <c r="E74" s="301">
        <v>52.393000000000001</v>
      </c>
      <c r="F74" s="301">
        <v>1.794</v>
      </c>
      <c r="G74" s="301">
        <v>3.048</v>
      </c>
      <c r="H74" s="301">
        <v>47.551000000000002</v>
      </c>
      <c r="I74" s="301">
        <v>52.393000000000001</v>
      </c>
      <c r="J74" s="301">
        <v>5.4809999999999999</v>
      </c>
      <c r="K74" s="301">
        <v>8.7509999999999994</v>
      </c>
      <c r="L74" s="301">
        <v>-1.629</v>
      </c>
      <c r="M74" s="301">
        <v>-2.15</v>
      </c>
      <c r="N74" s="301">
        <v>3.8519999999999999</v>
      </c>
      <c r="O74" s="301">
        <v>6.601</v>
      </c>
      <c r="P74" s="301">
        <v>3.2040000000000002</v>
      </c>
      <c r="Q74" s="301">
        <v>5.24</v>
      </c>
      <c r="R74" s="301">
        <v>2.895</v>
      </c>
      <c r="S74" s="301">
        <v>4.6189999999999998</v>
      </c>
      <c r="T74" s="301">
        <v>-6.2E-2</v>
      </c>
      <c r="U74" s="301">
        <v>-0.124</v>
      </c>
      <c r="V74" s="301">
        <v>2.8330000000000002</v>
      </c>
      <c r="W74" s="301">
        <v>4.4950000000000001</v>
      </c>
      <c r="X74" s="301">
        <v>-0.48399999999999999</v>
      </c>
      <c r="Y74" s="301">
        <v>-0.72699999999999998</v>
      </c>
      <c r="Z74" s="301">
        <v>2.3490000000000002</v>
      </c>
      <c r="AA74" s="301">
        <v>3.7679999999999998</v>
      </c>
    </row>
    <row r="75" spans="2:27">
      <c r="B75" s="107" t="s">
        <v>385</v>
      </c>
      <c r="C75" s="301">
        <v>80.174000000000007</v>
      </c>
      <c r="D75" s="301">
        <v>20.773</v>
      </c>
      <c r="E75" s="301">
        <v>100.947</v>
      </c>
      <c r="F75" s="301">
        <v>67.302000000000007</v>
      </c>
      <c r="G75" s="301">
        <v>9.2829999999999995</v>
      </c>
      <c r="H75" s="301">
        <v>24.361999999999998</v>
      </c>
      <c r="I75" s="301">
        <v>100.947</v>
      </c>
      <c r="J75" s="301">
        <v>0.82</v>
      </c>
      <c r="K75" s="301">
        <v>0.88</v>
      </c>
      <c r="L75" s="301">
        <v>-0.05</v>
      </c>
      <c r="M75" s="301">
        <v>-0.05</v>
      </c>
      <c r="N75" s="301">
        <v>0.77</v>
      </c>
      <c r="O75" s="301">
        <v>0.83</v>
      </c>
      <c r="P75" s="301">
        <v>0.52800000000000002</v>
      </c>
      <c r="Q75" s="301">
        <v>0.374</v>
      </c>
      <c r="R75" s="301">
        <v>0.38800000000000001</v>
      </c>
      <c r="S75" s="301">
        <v>9.2999999999999999E-2</v>
      </c>
      <c r="T75" s="301">
        <v>0.19800000000000001</v>
      </c>
      <c r="U75" s="301">
        <v>0.372</v>
      </c>
      <c r="V75" s="301">
        <v>0.58599999999999997</v>
      </c>
      <c r="W75" s="301">
        <v>0.46600000000000003</v>
      </c>
      <c r="X75" s="301">
        <v>-0.10100000000000001</v>
      </c>
      <c r="Y75" s="301">
        <v>-0.17299999999999999</v>
      </c>
      <c r="Z75" s="301">
        <v>0.48499999999999999</v>
      </c>
      <c r="AA75" s="301">
        <v>0.29299999999999998</v>
      </c>
    </row>
    <row r="76" spans="2:27">
      <c r="B76" s="107" t="s">
        <v>386</v>
      </c>
      <c r="C76" s="301">
        <v>69.266000000000005</v>
      </c>
      <c r="D76" s="301">
        <v>319.27999999999997</v>
      </c>
      <c r="E76" s="301">
        <v>388.54599999999999</v>
      </c>
      <c r="F76" s="301">
        <v>5.056</v>
      </c>
      <c r="G76" s="301">
        <v>0</v>
      </c>
      <c r="H76" s="301">
        <v>383.49</v>
      </c>
      <c r="I76" s="301">
        <v>388.54599999999999</v>
      </c>
      <c r="J76" s="301">
        <v>11.396000000000001</v>
      </c>
      <c r="K76" s="301">
        <v>20.863</v>
      </c>
      <c r="L76" s="301">
        <v>-4.3739999999999997</v>
      </c>
      <c r="M76" s="301">
        <v>-6.5430000000000001</v>
      </c>
      <c r="N76" s="301">
        <v>7.0220000000000002</v>
      </c>
      <c r="O76" s="301">
        <v>14.32</v>
      </c>
      <c r="P76" s="301">
        <v>5.548</v>
      </c>
      <c r="Q76" s="301">
        <v>11.087999999999999</v>
      </c>
      <c r="R76" s="301">
        <v>3.4279999999999999</v>
      </c>
      <c r="S76" s="301">
        <v>6.8390000000000004</v>
      </c>
      <c r="T76" s="301">
        <v>2.9000000000000001E-2</v>
      </c>
      <c r="U76" s="301">
        <v>2E-3</v>
      </c>
      <c r="V76" s="301">
        <v>3.4660000000000002</v>
      </c>
      <c r="W76" s="301">
        <v>6.8490000000000002</v>
      </c>
      <c r="X76" s="301">
        <v>-0.78500000000000003</v>
      </c>
      <c r="Y76" s="301">
        <v>-0.80700000000000005</v>
      </c>
      <c r="Z76" s="301">
        <v>2.681</v>
      </c>
      <c r="AA76" s="301">
        <v>6.0419999999999998</v>
      </c>
    </row>
    <row r="77" spans="2:27">
      <c r="B77" s="107" t="s">
        <v>387</v>
      </c>
      <c r="C77" s="301">
        <v>13.699</v>
      </c>
      <c r="D77" s="301">
        <v>21.065000000000001</v>
      </c>
      <c r="E77" s="301">
        <v>34.764000000000003</v>
      </c>
      <c r="F77" s="301">
        <v>0.54800000000000004</v>
      </c>
      <c r="G77" s="301">
        <v>0</v>
      </c>
      <c r="H77" s="301">
        <v>34.216000000000001</v>
      </c>
      <c r="I77" s="301">
        <v>34.764000000000003</v>
      </c>
      <c r="J77" s="301">
        <v>0.82699999999999996</v>
      </c>
      <c r="K77" s="301">
        <v>1.673</v>
      </c>
      <c r="L77" s="301">
        <v>-1.9E-2</v>
      </c>
      <c r="M77" s="301">
        <v>-3.4000000000000002E-2</v>
      </c>
      <c r="N77" s="301">
        <v>0.80800000000000005</v>
      </c>
      <c r="O77" s="301">
        <v>1.639</v>
      </c>
      <c r="P77" s="301">
        <v>0.63700000000000001</v>
      </c>
      <c r="Q77" s="301">
        <v>1.3740000000000001</v>
      </c>
      <c r="R77" s="301">
        <v>0.45700000000000002</v>
      </c>
      <c r="S77" s="301">
        <v>1.0129999999999999</v>
      </c>
      <c r="T77" s="301">
        <v>1E-3</v>
      </c>
      <c r="U77" s="301">
        <v>1E-3</v>
      </c>
      <c r="V77" s="301">
        <v>0.46800000000000003</v>
      </c>
      <c r="W77" s="301">
        <v>1.024</v>
      </c>
      <c r="X77" s="301">
        <v>-7.3999999999999996E-2</v>
      </c>
      <c r="Y77" s="301">
        <v>-0.13800000000000001</v>
      </c>
      <c r="Z77" s="301">
        <v>0.39400000000000002</v>
      </c>
      <c r="AA77" s="301">
        <v>0.88600000000000001</v>
      </c>
    </row>
    <row r="78" spans="2:27">
      <c r="B78" s="107" t="s">
        <v>321</v>
      </c>
      <c r="C78" s="301">
        <v>131.65799999999999</v>
      </c>
      <c r="D78" s="301">
        <v>216.85400000000001</v>
      </c>
      <c r="E78" s="301">
        <v>348.512</v>
      </c>
      <c r="F78" s="301">
        <v>102.041</v>
      </c>
      <c r="G78" s="301">
        <v>28.584</v>
      </c>
      <c r="H78" s="301">
        <v>217.887</v>
      </c>
      <c r="I78" s="301">
        <v>348.512</v>
      </c>
      <c r="J78" s="301">
        <v>1.5349999999999999</v>
      </c>
      <c r="K78" s="301">
        <v>2.6920000000000002</v>
      </c>
      <c r="L78" s="301">
        <v>-0.26300000000000001</v>
      </c>
      <c r="M78" s="301">
        <v>-0.26300000000000001</v>
      </c>
      <c r="N78" s="301">
        <v>1.272</v>
      </c>
      <c r="O78" s="301">
        <v>2.4289999999999998</v>
      </c>
      <c r="P78" s="301">
        <v>0.40500000000000003</v>
      </c>
      <c r="Q78" s="301">
        <v>0.56999999999999995</v>
      </c>
      <c r="R78" s="301">
        <v>0.32</v>
      </c>
      <c r="S78" s="301">
        <v>0.39900000000000002</v>
      </c>
      <c r="T78" s="301">
        <v>0.23</v>
      </c>
      <c r="U78" s="301">
        <v>0.46600000000000003</v>
      </c>
      <c r="V78" s="301">
        <v>42.764000000000003</v>
      </c>
      <c r="W78" s="301">
        <v>43.079000000000001</v>
      </c>
      <c r="X78" s="301">
        <v>-0.64600000000000002</v>
      </c>
      <c r="Y78" s="301">
        <v>-1.1479999999999999</v>
      </c>
      <c r="Z78" s="301">
        <v>42.118000000000002</v>
      </c>
      <c r="AA78" s="301">
        <v>41.930999999999997</v>
      </c>
    </row>
    <row r="79" spans="2:27">
      <c r="B79" s="107" t="s">
        <v>323</v>
      </c>
      <c r="C79" s="301">
        <v>3.1549999999999998</v>
      </c>
      <c r="D79" s="301">
        <v>65.093999999999994</v>
      </c>
      <c r="E79" s="301">
        <v>68.248999999999995</v>
      </c>
      <c r="F79" s="301">
        <v>49.204000000000001</v>
      </c>
      <c r="G79" s="301">
        <v>2.407</v>
      </c>
      <c r="H79" s="301">
        <v>16.638000000000002</v>
      </c>
      <c r="I79" s="301">
        <v>68.248999999999995</v>
      </c>
      <c r="J79" s="301">
        <v>2.4649999999999999</v>
      </c>
      <c r="K79" s="301">
        <v>5.6210000000000004</v>
      </c>
      <c r="L79" s="301">
        <v>-0.28399999999999997</v>
      </c>
      <c r="M79" s="301">
        <v>-0.81</v>
      </c>
      <c r="N79" s="301">
        <v>2.181</v>
      </c>
      <c r="O79" s="301">
        <v>4.8109999999999999</v>
      </c>
      <c r="P79" s="301">
        <v>1.6220000000000001</v>
      </c>
      <c r="Q79" s="301">
        <v>3.9660000000000002</v>
      </c>
      <c r="R79" s="301">
        <v>0.68300000000000005</v>
      </c>
      <c r="S79" s="301">
        <v>2.0880000000000001</v>
      </c>
      <c r="T79" s="301">
        <v>-0.42899999999999999</v>
      </c>
      <c r="U79" s="301">
        <v>-0.84599999999999997</v>
      </c>
      <c r="V79" s="301">
        <v>0.253</v>
      </c>
      <c r="W79" s="301">
        <v>1.242</v>
      </c>
      <c r="X79" s="301">
        <v>-0.115</v>
      </c>
      <c r="Y79" s="301">
        <v>-0.53500000000000003</v>
      </c>
      <c r="Z79" s="301">
        <v>0.13800000000000001</v>
      </c>
      <c r="AA79" s="301">
        <v>0.70699999999999996</v>
      </c>
    </row>
    <row r="80" spans="2:27">
      <c r="B80" s="107" t="s">
        <v>322</v>
      </c>
      <c r="C80" s="301">
        <v>104.212</v>
      </c>
      <c r="D80" s="301">
        <v>491.25900000000001</v>
      </c>
      <c r="E80" s="301">
        <v>595.471</v>
      </c>
      <c r="F80" s="301">
        <v>33.412999999999997</v>
      </c>
      <c r="G80" s="301">
        <v>104.253</v>
      </c>
      <c r="H80" s="301">
        <v>457.80500000000001</v>
      </c>
      <c r="I80" s="301">
        <v>595.471</v>
      </c>
      <c r="J80" s="301">
        <v>44.180999999999997</v>
      </c>
      <c r="K80" s="301">
        <v>90.009</v>
      </c>
      <c r="L80" s="301">
        <v>-19.094000000000001</v>
      </c>
      <c r="M80" s="301">
        <v>-47.765999999999998</v>
      </c>
      <c r="N80" s="301">
        <v>25.087</v>
      </c>
      <c r="O80" s="301">
        <v>42.243000000000002</v>
      </c>
      <c r="P80" s="301">
        <v>21.35</v>
      </c>
      <c r="Q80" s="301">
        <v>35.048999999999999</v>
      </c>
      <c r="R80" s="301">
        <v>18.044</v>
      </c>
      <c r="S80" s="301">
        <v>28.443999999999999</v>
      </c>
      <c r="T80" s="301">
        <v>0.253</v>
      </c>
      <c r="U80" s="301">
        <v>0.58599999999999997</v>
      </c>
      <c r="V80" s="301">
        <v>18.297000000000001</v>
      </c>
      <c r="W80" s="301">
        <v>29.03</v>
      </c>
      <c r="X80" s="301">
        <v>-5.5179999999999998</v>
      </c>
      <c r="Y80" s="301">
        <v>-8.8320000000000007</v>
      </c>
      <c r="Z80" s="301">
        <v>12.779</v>
      </c>
      <c r="AA80" s="301">
        <v>20.198</v>
      </c>
    </row>
    <row r="81" spans="2:27">
      <c r="B81" s="107" t="s">
        <v>388</v>
      </c>
      <c r="C81" s="301">
        <v>972.21799999999996</v>
      </c>
      <c r="D81" s="301">
        <v>5170.3819999999996</v>
      </c>
      <c r="E81" s="301">
        <v>6142.6</v>
      </c>
      <c r="F81" s="301">
        <v>1112.5989999999999</v>
      </c>
      <c r="G81" s="301">
        <v>1619.4939999999999</v>
      </c>
      <c r="H81" s="301">
        <v>3410.5070000000001</v>
      </c>
      <c r="I81" s="301">
        <v>6142.6</v>
      </c>
      <c r="J81" s="301">
        <v>901.226</v>
      </c>
      <c r="K81" s="301">
        <v>1712.3610000000001</v>
      </c>
      <c r="L81" s="301">
        <v>-388.91699999999997</v>
      </c>
      <c r="M81" s="301">
        <v>-751.428</v>
      </c>
      <c r="N81" s="301">
        <v>512.30899999999997</v>
      </c>
      <c r="O81" s="301">
        <v>960.93299999999999</v>
      </c>
      <c r="P81" s="301">
        <v>449.24799999999999</v>
      </c>
      <c r="Q81" s="301">
        <v>837.81899999999996</v>
      </c>
      <c r="R81" s="301">
        <v>370.84399999999999</v>
      </c>
      <c r="S81" s="301">
        <v>695.76700000000005</v>
      </c>
      <c r="T81" s="301">
        <v>-53.118000000000002</v>
      </c>
      <c r="U81" s="301">
        <v>-86.81</v>
      </c>
      <c r="V81" s="301">
        <v>317.74400000000003</v>
      </c>
      <c r="W81" s="301">
        <v>609</v>
      </c>
      <c r="X81" s="301">
        <v>-121.745</v>
      </c>
      <c r="Y81" s="301">
        <v>-221.02500000000001</v>
      </c>
      <c r="Z81" s="301">
        <v>195.999</v>
      </c>
      <c r="AA81" s="301">
        <v>387.97500000000002</v>
      </c>
    </row>
    <row r="82" spans="2:27">
      <c r="B82" s="107" t="s">
        <v>389</v>
      </c>
      <c r="C82" s="301">
        <v>39.895000000000003</v>
      </c>
      <c r="D82" s="301">
        <v>1000.873</v>
      </c>
      <c r="E82" s="301">
        <v>1040.768</v>
      </c>
      <c r="F82" s="301">
        <v>70.712000000000003</v>
      </c>
      <c r="G82" s="301">
        <v>0</v>
      </c>
      <c r="H82" s="301">
        <v>970.05600000000004</v>
      </c>
      <c r="I82" s="301">
        <v>1040.768</v>
      </c>
      <c r="J82" s="301">
        <v>0</v>
      </c>
      <c r="K82" s="301">
        <v>0</v>
      </c>
      <c r="L82" s="301">
        <v>0</v>
      </c>
      <c r="M82" s="301">
        <v>0</v>
      </c>
      <c r="N82" s="301">
        <v>0</v>
      </c>
      <c r="O82" s="301">
        <v>0</v>
      </c>
      <c r="P82" s="301">
        <v>-2.7E-2</v>
      </c>
      <c r="Q82" s="301">
        <v>-0.03</v>
      </c>
      <c r="R82" s="301">
        <v>-2.7E-2</v>
      </c>
      <c r="S82" s="301">
        <v>-0.03</v>
      </c>
      <c r="T82" s="301">
        <v>-0.25600000000000001</v>
      </c>
      <c r="U82" s="301">
        <v>-0.48499999999999999</v>
      </c>
      <c r="V82" s="301">
        <v>50.307000000000002</v>
      </c>
      <c r="W82" s="301">
        <v>124.173</v>
      </c>
      <c r="X82" s="301">
        <v>-3.3000000000000002E-2</v>
      </c>
      <c r="Y82" s="301">
        <v>-3.3000000000000002E-2</v>
      </c>
      <c r="Z82" s="301">
        <v>50.274000000000001</v>
      </c>
      <c r="AA82" s="301">
        <v>124.14</v>
      </c>
    </row>
    <row r="83" spans="2:27">
      <c r="B83" s="107" t="s">
        <v>150</v>
      </c>
      <c r="C83" s="301">
        <v>158.09100000000001</v>
      </c>
      <c r="D83" s="301">
        <v>849.572</v>
      </c>
      <c r="E83" s="301">
        <v>1007.663</v>
      </c>
      <c r="F83" s="301">
        <v>280.99200000000002</v>
      </c>
      <c r="G83" s="301">
        <v>206.22</v>
      </c>
      <c r="H83" s="301">
        <v>520.45100000000002</v>
      </c>
      <c r="I83" s="301">
        <v>1007.663</v>
      </c>
      <c r="J83" s="301">
        <v>131.315</v>
      </c>
      <c r="K83" s="301">
        <v>259.62099999999998</v>
      </c>
      <c r="L83" s="301">
        <v>-43.942</v>
      </c>
      <c r="M83" s="301">
        <v>-91.956999999999994</v>
      </c>
      <c r="N83" s="301">
        <v>87.373000000000005</v>
      </c>
      <c r="O83" s="301">
        <v>167.66399999999999</v>
      </c>
      <c r="P83" s="301">
        <v>70.429000000000002</v>
      </c>
      <c r="Q83" s="301">
        <v>135.44900000000001</v>
      </c>
      <c r="R83" s="301">
        <v>61.305999999999997</v>
      </c>
      <c r="S83" s="301">
        <v>117.67700000000001</v>
      </c>
      <c r="T83" s="301">
        <v>2.8980000000000001</v>
      </c>
      <c r="U83" s="301">
        <v>5.5060000000000002</v>
      </c>
      <c r="V83" s="301">
        <v>64.272000000000006</v>
      </c>
      <c r="W83" s="301">
        <v>132.45699999999999</v>
      </c>
      <c r="X83" s="301">
        <v>-17.082000000000001</v>
      </c>
      <c r="Y83" s="301">
        <v>-35.719000000000001</v>
      </c>
      <c r="Z83" s="301">
        <v>47.19</v>
      </c>
      <c r="AA83" s="301">
        <v>96.738</v>
      </c>
    </row>
    <row r="84" spans="2:27">
      <c r="B84" s="107" t="s">
        <v>151</v>
      </c>
      <c r="C84" s="301">
        <v>18.657</v>
      </c>
      <c r="D84" s="301">
        <v>130.31700000000001</v>
      </c>
      <c r="E84" s="301">
        <v>148.97399999999999</v>
      </c>
      <c r="F84" s="301">
        <v>13.145</v>
      </c>
      <c r="G84" s="301">
        <v>32.220999999999997</v>
      </c>
      <c r="H84" s="301">
        <v>103.608</v>
      </c>
      <c r="I84" s="301">
        <v>148.97399999999999</v>
      </c>
      <c r="J84" s="301">
        <v>14.926</v>
      </c>
      <c r="K84" s="301">
        <v>29.628</v>
      </c>
      <c r="L84" s="301">
        <v>-1.3819999999999999</v>
      </c>
      <c r="M84" s="301">
        <v>-2.593</v>
      </c>
      <c r="N84" s="301">
        <v>13.544</v>
      </c>
      <c r="O84" s="301">
        <v>27.035</v>
      </c>
      <c r="P84" s="301">
        <v>12.154</v>
      </c>
      <c r="Q84" s="301">
        <v>24.52</v>
      </c>
      <c r="R84" s="301">
        <v>11.276999999999999</v>
      </c>
      <c r="S84" s="301">
        <v>22.768999999999998</v>
      </c>
      <c r="T84" s="301">
        <v>0.10299999999999999</v>
      </c>
      <c r="U84" s="301">
        <v>0.16400000000000001</v>
      </c>
      <c r="V84" s="301">
        <v>11.38</v>
      </c>
      <c r="W84" s="301">
        <v>22.933</v>
      </c>
      <c r="X84" s="301">
        <v>-3.36</v>
      </c>
      <c r="Y84" s="301">
        <v>-6.7690000000000001</v>
      </c>
      <c r="Z84" s="301">
        <v>8.02</v>
      </c>
      <c r="AA84" s="301">
        <v>16.164000000000001</v>
      </c>
    </row>
    <row r="85" spans="2:27">
      <c r="B85" s="107" t="s">
        <v>152</v>
      </c>
      <c r="C85" s="301">
        <v>29.588000000000001</v>
      </c>
      <c r="D85" s="301">
        <v>152.27600000000001</v>
      </c>
      <c r="E85" s="301">
        <v>181.864</v>
      </c>
      <c r="F85" s="301">
        <v>53.268000000000001</v>
      </c>
      <c r="G85" s="301">
        <v>54.308</v>
      </c>
      <c r="H85" s="301">
        <v>74.287999999999997</v>
      </c>
      <c r="I85" s="301">
        <v>181.864</v>
      </c>
      <c r="J85" s="301">
        <v>20.917000000000002</v>
      </c>
      <c r="K85" s="301">
        <v>40.335000000000001</v>
      </c>
      <c r="L85" s="301">
        <v>-6.2880000000000003</v>
      </c>
      <c r="M85" s="301">
        <v>-12.534000000000001</v>
      </c>
      <c r="N85" s="301">
        <v>14.629</v>
      </c>
      <c r="O85" s="301">
        <v>27.800999999999998</v>
      </c>
      <c r="P85" s="301">
        <v>12.016</v>
      </c>
      <c r="Q85" s="301">
        <v>23.050999999999998</v>
      </c>
      <c r="R85" s="301">
        <v>9.8049999999999997</v>
      </c>
      <c r="S85" s="301">
        <v>18.439</v>
      </c>
      <c r="T85" s="301">
        <v>-0.98499999999999999</v>
      </c>
      <c r="U85" s="301">
        <v>2.5659999999999998</v>
      </c>
      <c r="V85" s="301">
        <v>8.82</v>
      </c>
      <c r="W85" s="301">
        <v>21.004999999999999</v>
      </c>
      <c r="X85" s="301">
        <v>-2.6280000000000001</v>
      </c>
      <c r="Y85" s="301">
        <v>-6.2640000000000002</v>
      </c>
      <c r="Z85" s="301">
        <v>6.1920000000000002</v>
      </c>
      <c r="AA85" s="301">
        <v>14.741</v>
      </c>
    </row>
    <row r="86" spans="2:27">
      <c r="B86" s="107" t="s">
        <v>153</v>
      </c>
      <c r="C86" s="301">
        <v>183.959</v>
      </c>
      <c r="D86" s="301">
        <v>1438.8889999999999</v>
      </c>
      <c r="E86" s="301">
        <v>1622.848</v>
      </c>
      <c r="F86" s="301">
        <v>368.88200000000001</v>
      </c>
      <c r="G86" s="301">
        <v>444.05099999999999</v>
      </c>
      <c r="H86" s="301">
        <v>809.91499999999996</v>
      </c>
      <c r="I86" s="301">
        <v>1622.848</v>
      </c>
      <c r="J86" s="301">
        <v>254.53700000000001</v>
      </c>
      <c r="K86" s="301">
        <v>505.46300000000002</v>
      </c>
      <c r="L86" s="301">
        <v>-167.19</v>
      </c>
      <c r="M86" s="301">
        <v>-335.76400000000001</v>
      </c>
      <c r="N86" s="301">
        <v>87.346999999999994</v>
      </c>
      <c r="O86" s="301">
        <v>169.69900000000001</v>
      </c>
      <c r="P86" s="301">
        <v>69.825000000000003</v>
      </c>
      <c r="Q86" s="301">
        <v>132.999</v>
      </c>
      <c r="R86" s="301">
        <v>51.542999999999999</v>
      </c>
      <c r="S86" s="301">
        <v>96.114000000000004</v>
      </c>
      <c r="T86" s="301">
        <v>-5.5380000000000003</v>
      </c>
      <c r="U86" s="301">
        <v>-8.2789999999999999</v>
      </c>
      <c r="V86" s="301">
        <v>46.006999999999998</v>
      </c>
      <c r="W86" s="301">
        <v>87.837999999999994</v>
      </c>
      <c r="X86" s="301">
        <v>-13.845000000000001</v>
      </c>
      <c r="Y86" s="301">
        <v>-27.175000000000001</v>
      </c>
      <c r="Z86" s="301">
        <v>32.161999999999999</v>
      </c>
      <c r="AA86" s="301">
        <v>60.662999999999997</v>
      </c>
    </row>
    <row r="87" spans="2:27">
      <c r="B87" s="107" t="s">
        <v>154</v>
      </c>
      <c r="C87" s="301">
        <v>387.70299999999997</v>
      </c>
      <c r="D87" s="301">
        <v>2481.1579999999999</v>
      </c>
      <c r="E87" s="301">
        <v>2868.8609999999999</v>
      </c>
      <c r="F87" s="301">
        <v>754.31100000000004</v>
      </c>
      <c r="G87" s="301">
        <v>722.25800000000004</v>
      </c>
      <c r="H87" s="301">
        <v>1392.2919999999999</v>
      </c>
      <c r="I87" s="301">
        <v>2868.8609999999999</v>
      </c>
      <c r="J87" s="301">
        <v>365.387</v>
      </c>
      <c r="K87" s="301">
        <v>728.45500000000004</v>
      </c>
      <c r="L87" s="301">
        <v>-166.70500000000001</v>
      </c>
      <c r="M87" s="301">
        <v>-341.161</v>
      </c>
      <c r="N87" s="301">
        <v>198.68199999999999</v>
      </c>
      <c r="O87" s="301">
        <v>387.29399999999998</v>
      </c>
      <c r="P87" s="301">
        <v>162.24</v>
      </c>
      <c r="Q87" s="301">
        <v>314.78100000000001</v>
      </c>
      <c r="R87" s="301">
        <v>131.72</v>
      </c>
      <c r="S87" s="301">
        <v>253.721</v>
      </c>
      <c r="T87" s="301">
        <v>-3.8809999999999998</v>
      </c>
      <c r="U87" s="301">
        <v>-0.56599999999999995</v>
      </c>
      <c r="V87" s="301">
        <v>127.839</v>
      </c>
      <c r="W87" s="301">
        <v>253.15600000000001</v>
      </c>
      <c r="X87" s="301">
        <v>-36.369999999999997</v>
      </c>
      <c r="Y87" s="301">
        <v>-75.7</v>
      </c>
      <c r="Z87" s="301">
        <v>91.468999999999994</v>
      </c>
      <c r="AA87" s="301">
        <v>177.45599999999999</v>
      </c>
    </row>
    <row r="88" spans="2:27">
      <c r="B88" s="107" t="s">
        <v>324</v>
      </c>
      <c r="C88" s="301">
        <v>155.24299999999999</v>
      </c>
      <c r="D88" s="301">
        <v>573.42700000000002</v>
      </c>
      <c r="E88" s="301">
        <v>728.67</v>
      </c>
      <c r="F88" s="301">
        <v>140.69800000000001</v>
      </c>
      <c r="G88" s="301">
        <v>244.47499999999999</v>
      </c>
      <c r="H88" s="301">
        <v>343.49700000000001</v>
      </c>
      <c r="I88" s="301">
        <v>728.67</v>
      </c>
      <c r="J88" s="301">
        <v>9.8420000000000005</v>
      </c>
      <c r="K88" s="301">
        <v>20.981999999999999</v>
      </c>
      <c r="L88" s="301">
        <v>-1.0820000000000001</v>
      </c>
      <c r="M88" s="301">
        <v>-2.0539999999999998</v>
      </c>
      <c r="N88" s="301">
        <v>8.76</v>
      </c>
      <c r="O88" s="301">
        <v>18.928000000000001</v>
      </c>
      <c r="P88" s="301">
        <v>6.0780000000000003</v>
      </c>
      <c r="Q88" s="301">
        <v>13.837999999999999</v>
      </c>
      <c r="R88" s="301">
        <v>3.0659999999999998</v>
      </c>
      <c r="S88" s="301">
        <v>8.0030000000000001</v>
      </c>
      <c r="T88" s="301">
        <v>8.0000000000000002E-3</v>
      </c>
      <c r="U88" s="301">
        <v>-4.8879999999999999</v>
      </c>
      <c r="V88" s="301">
        <v>3.0739999999999998</v>
      </c>
      <c r="W88" s="301">
        <v>3.1150000000000002</v>
      </c>
      <c r="X88" s="301">
        <v>-5.0270000000000001</v>
      </c>
      <c r="Y88" s="301">
        <v>0.76500000000000001</v>
      </c>
      <c r="Z88" s="301">
        <v>-1.9530000000000001</v>
      </c>
      <c r="AA88" s="301">
        <v>3.88</v>
      </c>
    </row>
    <row r="89" spans="2:27">
      <c r="N89" s="297"/>
      <c r="O89" s="297"/>
      <c r="P89" s="297"/>
      <c r="Q89" s="297"/>
      <c r="R89" s="297"/>
      <c r="S89" s="297"/>
      <c r="T89" s="297"/>
      <c r="U89" s="297"/>
      <c r="V89" s="297"/>
      <c r="W89" s="297"/>
      <c r="X89" s="297"/>
      <c r="Y89" s="297"/>
      <c r="Z89" s="297"/>
    </row>
  </sheetData>
  <mergeCells count="18">
    <mergeCell ref="X46:Y46"/>
    <mergeCell ref="Z46:AA46"/>
    <mergeCell ref="V3:W3"/>
    <mergeCell ref="X3:Y3"/>
    <mergeCell ref="Z3:AA3"/>
    <mergeCell ref="T46:U46"/>
    <mergeCell ref="V46:W46"/>
    <mergeCell ref="J3:K3"/>
    <mergeCell ref="L3:M3"/>
    <mergeCell ref="N3:O3"/>
    <mergeCell ref="P3:Q3"/>
    <mergeCell ref="R3:S3"/>
    <mergeCell ref="T3:U3"/>
    <mergeCell ref="J46:K46"/>
    <mergeCell ref="L46:M46"/>
    <mergeCell ref="N46:O46"/>
    <mergeCell ref="P46:Q46"/>
    <mergeCell ref="R46:S46"/>
  </mergeCells>
  <pageMargins left="0.7" right="0.7" top="0.75" bottom="0.75" header="0.3" footer="0.3"/>
  <pageSetup paperSize="9" orientation="portrait" r:id="rId1"/>
  <headerFooter>
    <oddHeader>&amp;C&amp;"Arial"&amp;8&amp;K000000INTERNAL&amp;1#</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G203"/>
  <sheetViews>
    <sheetView zoomScale="96" zoomScaleNormal="96" workbookViewId="0"/>
  </sheetViews>
  <sheetFormatPr baseColWidth="10" defaultColWidth="11.42578125" defaultRowHeight="12.75"/>
  <cols>
    <col min="1" max="1" width="12.140625" style="89" customWidth="1"/>
    <col min="2" max="2" width="70.5703125" style="89" customWidth="1"/>
    <col min="3" max="3" width="18.42578125" style="89" customWidth="1"/>
    <col min="4" max="4" width="21.140625" style="89" customWidth="1"/>
    <col min="5" max="5" width="17.7109375" style="89" customWidth="1"/>
    <col min="6" max="6" width="20.7109375" style="89" customWidth="1"/>
    <col min="7" max="7" width="19.7109375" style="89" customWidth="1"/>
    <col min="8" max="8" width="20.85546875" style="89" customWidth="1"/>
    <col min="9" max="9" width="15.28515625" style="89" customWidth="1"/>
    <col min="10" max="10" width="20.28515625" style="89" customWidth="1"/>
    <col min="11" max="11" width="20.5703125" style="89" customWidth="1"/>
    <col min="12" max="12" width="20.28515625" style="89" customWidth="1"/>
    <col min="13" max="13" width="19.140625" style="89" customWidth="1"/>
    <col min="14" max="14" width="19.7109375" style="89" customWidth="1"/>
    <col min="15" max="15" width="18" style="89" customWidth="1"/>
    <col min="16" max="16" width="20.7109375" style="89" customWidth="1"/>
    <col min="17" max="17" width="17.140625" style="88" customWidth="1"/>
    <col min="18" max="18" width="21" style="88" customWidth="1"/>
    <col min="19" max="19" width="13.7109375" style="88" customWidth="1"/>
    <col min="20" max="20" width="14.28515625" style="88" customWidth="1"/>
    <col min="21" max="22" width="12.5703125" style="88" customWidth="1"/>
    <col min="23" max="23" width="14.140625" style="88" customWidth="1"/>
    <col min="24" max="24" width="12.85546875" style="88" customWidth="1"/>
    <col min="25" max="26" width="11.42578125" style="88"/>
    <col min="27" max="27" width="14.140625" style="88" customWidth="1"/>
    <col min="28" max="30" width="11.42578125" style="88"/>
    <col min="31" max="31" width="13.5703125" style="88" customWidth="1"/>
    <col min="32" max="32" width="13.42578125" style="88" customWidth="1"/>
    <col min="33" max="175" width="11.42578125" style="88"/>
    <col min="176" max="16384" width="11.42578125" style="89"/>
  </cols>
  <sheetData>
    <row r="1" spans="1:177" s="88" customFormat="1">
      <c r="A1" s="89"/>
      <c r="B1" s="291"/>
    </row>
    <row r="2" spans="1:177">
      <c r="A2" s="932" t="s">
        <v>71</v>
      </c>
      <c r="B2" s="933"/>
      <c r="C2" s="934" t="s">
        <v>242</v>
      </c>
      <c r="D2" s="935"/>
      <c r="E2" s="934" t="s">
        <v>10</v>
      </c>
      <c r="F2" s="935"/>
      <c r="G2" s="934" t="s">
        <v>46</v>
      </c>
      <c r="H2" s="935"/>
      <c r="I2" s="934" t="s">
        <v>14</v>
      </c>
      <c r="J2" s="935"/>
      <c r="K2" s="934" t="s">
        <v>47</v>
      </c>
      <c r="L2" s="935"/>
      <c r="M2" s="934" t="s">
        <v>314</v>
      </c>
      <c r="N2" s="935"/>
      <c r="O2" s="934" t="s">
        <v>243</v>
      </c>
      <c r="P2" s="935"/>
      <c r="Q2" s="934" t="s">
        <v>17</v>
      </c>
      <c r="R2" s="935"/>
      <c r="FT2" s="88"/>
      <c r="FU2" s="88"/>
    </row>
    <row r="3" spans="1:177">
      <c r="A3" s="936" t="s">
        <v>219</v>
      </c>
      <c r="B3" s="937"/>
      <c r="C3" s="679" t="s">
        <v>540</v>
      </c>
      <c r="D3" s="681" t="s">
        <v>442</v>
      </c>
      <c r="E3" s="679" t="s">
        <v>540</v>
      </c>
      <c r="F3" s="681" t="s">
        <v>442</v>
      </c>
      <c r="G3" s="679" t="s">
        <v>540</v>
      </c>
      <c r="H3" s="681" t="s">
        <v>442</v>
      </c>
      <c r="I3" s="679" t="s">
        <v>540</v>
      </c>
      <c r="J3" s="681" t="s">
        <v>442</v>
      </c>
      <c r="K3" s="679" t="s">
        <v>540</v>
      </c>
      <c r="L3" s="681" t="s">
        <v>442</v>
      </c>
      <c r="M3" s="679" t="s">
        <v>540</v>
      </c>
      <c r="N3" s="681" t="s">
        <v>442</v>
      </c>
      <c r="O3" s="679" t="s">
        <v>540</v>
      </c>
      <c r="P3" s="681" t="s">
        <v>442</v>
      </c>
      <c r="Q3" s="679" t="s">
        <v>540</v>
      </c>
      <c r="R3" s="681" t="s">
        <v>442</v>
      </c>
      <c r="FT3" s="88"/>
      <c r="FU3" s="88"/>
    </row>
    <row r="4" spans="1:177">
      <c r="A4" s="938"/>
      <c r="B4" s="939"/>
      <c r="C4" s="680" t="s">
        <v>304</v>
      </c>
      <c r="D4" s="682" t="s">
        <v>304</v>
      </c>
      <c r="E4" s="680" t="s">
        <v>304</v>
      </c>
      <c r="F4" s="682" t="s">
        <v>304</v>
      </c>
      <c r="G4" s="680" t="s">
        <v>304</v>
      </c>
      <c r="H4" s="682" t="s">
        <v>304</v>
      </c>
      <c r="I4" s="680" t="s">
        <v>304</v>
      </c>
      <c r="J4" s="682" t="s">
        <v>304</v>
      </c>
      <c r="K4" s="680" t="s">
        <v>304</v>
      </c>
      <c r="L4" s="682" t="s">
        <v>304</v>
      </c>
      <c r="M4" s="680" t="s">
        <v>304</v>
      </c>
      <c r="N4" s="682" t="s">
        <v>304</v>
      </c>
      <c r="O4" s="680" t="s">
        <v>304</v>
      </c>
      <c r="P4" s="682" t="s">
        <v>304</v>
      </c>
      <c r="Q4" s="680" t="s">
        <v>304</v>
      </c>
      <c r="R4" s="682" t="s">
        <v>304</v>
      </c>
      <c r="FT4" s="88"/>
      <c r="FU4" s="88"/>
    </row>
    <row r="5" spans="1:177" s="200" customFormat="1">
      <c r="A5" s="190" t="s">
        <v>220</v>
      </c>
      <c r="B5" s="191"/>
      <c r="C5" s="677">
        <v>991.41300000000001</v>
      </c>
      <c r="D5" s="318">
        <v>275.95800000000003</v>
      </c>
      <c r="E5" s="677">
        <v>419.23899999999998</v>
      </c>
      <c r="F5" s="318">
        <v>809.96100000000001</v>
      </c>
      <c r="G5" s="677">
        <v>5157.415</v>
      </c>
      <c r="H5" s="318">
        <v>5447.7430000000004</v>
      </c>
      <c r="I5" s="677">
        <v>1117.0419999999999</v>
      </c>
      <c r="J5" s="318">
        <v>794.87599999999998</v>
      </c>
      <c r="K5" s="677">
        <v>3839.134</v>
      </c>
      <c r="L5" s="318">
        <v>508.541</v>
      </c>
      <c r="M5" s="677">
        <v>169.739</v>
      </c>
      <c r="N5" s="318">
        <v>176.85300000000001</v>
      </c>
      <c r="O5" s="677">
        <v>-751.98</v>
      </c>
      <c r="P5" s="318">
        <v>-250.102</v>
      </c>
      <c r="Q5" s="677">
        <v>10942.002</v>
      </c>
      <c r="R5" s="318">
        <v>7763.83</v>
      </c>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c r="AT5" s="175"/>
      <c r="AU5" s="175"/>
      <c r="AV5" s="175"/>
      <c r="AW5" s="175"/>
      <c r="AX5" s="175"/>
      <c r="AY5" s="175"/>
      <c r="AZ5" s="175"/>
      <c r="BA5" s="175"/>
      <c r="BB5" s="175"/>
      <c r="BC5" s="175"/>
      <c r="BD5" s="175"/>
      <c r="BE5" s="175"/>
      <c r="BF5" s="175"/>
      <c r="BG5" s="175"/>
      <c r="BH5" s="175"/>
      <c r="BI5" s="175"/>
      <c r="BJ5" s="175"/>
      <c r="BK5" s="175"/>
      <c r="BL5" s="175"/>
      <c r="BM5" s="175"/>
      <c r="BN5" s="175"/>
      <c r="BO5" s="175"/>
      <c r="BP5" s="175"/>
      <c r="BQ5" s="175"/>
      <c r="BR5" s="175"/>
      <c r="BS5" s="175"/>
      <c r="BT5" s="175"/>
      <c r="BU5" s="175"/>
      <c r="BV5" s="175"/>
      <c r="BW5" s="175"/>
      <c r="BX5" s="175"/>
      <c r="BY5" s="175"/>
      <c r="BZ5" s="175"/>
      <c r="CA5" s="175"/>
      <c r="CB5" s="175"/>
      <c r="CC5" s="175"/>
      <c r="CD5" s="175"/>
      <c r="CE5" s="175"/>
      <c r="CF5" s="175"/>
      <c r="CG5" s="175"/>
      <c r="CH5" s="175"/>
      <c r="CI5" s="175"/>
      <c r="CJ5" s="175"/>
      <c r="CK5" s="175"/>
      <c r="CL5" s="175"/>
      <c r="CM5" s="175"/>
      <c r="CN5" s="175"/>
      <c r="CO5" s="175"/>
      <c r="CP5" s="175"/>
      <c r="CQ5" s="175"/>
      <c r="CR5" s="175"/>
      <c r="CS5" s="175"/>
      <c r="CT5" s="175"/>
      <c r="CU5" s="175"/>
      <c r="CV5" s="175"/>
      <c r="CW5" s="175"/>
      <c r="CX5" s="175"/>
      <c r="CY5" s="175"/>
      <c r="CZ5" s="175"/>
      <c r="DA5" s="175"/>
      <c r="DB5" s="175"/>
      <c r="DC5" s="175"/>
      <c r="DD5" s="175"/>
      <c r="DE5" s="175"/>
      <c r="DF5" s="175"/>
      <c r="DG5" s="175"/>
      <c r="DH5" s="175"/>
      <c r="DI5" s="175"/>
      <c r="DJ5" s="175"/>
      <c r="DK5" s="175"/>
      <c r="DL5" s="175"/>
      <c r="DM5" s="175"/>
      <c r="DN5" s="175"/>
      <c r="DO5" s="175"/>
      <c r="DP5" s="175"/>
      <c r="DQ5" s="175"/>
      <c r="DR5" s="175"/>
      <c r="DS5" s="175"/>
      <c r="DT5" s="175"/>
      <c r="DU5" s="175"/>
      <c r="DV5" s="175"/>
      <c r="DW5" s="175"/>
      <c r="DX5" s="175"/>
      <c r="DY5" s="175"/>
      <c r="DZ5" s="175"/>
      <c r="EA5" s="175"/>
      <c r="EB5" s="175"/>
      <c r="EC5" s="175"/>
      <c r="ED5" s="175"/>
      <c r="EE5" s="175"/>
      <c r="EF5" s="175"/>
      <c r="EG5" s="175"/>
      <c r="EH5" s="175"/>
      <c r="EI5" s="175"/>
      <c r="EJ5" s="175"/>
      <c r="EK5" s="175"/>
      <c r="EL5" s="175"/>
      <c r="EM5" s="175"/>
      <c r="EN5" s="175"/>
      <c r="EO5" s="175"/>
      <c r="EP5" s="175"/>
      <c r="EQ5" s="175"/>
      <c r="ER5" s="175"/>
      <c r="ES5" s="175"/>
      <c r="ET5" s="175"/>
      <c r="EU5" s="175"/>
      <c r="EV5" s="175"/>
      <c r="EW5" s="175"/>
      <c r="EX5" s="175"/>
      <c r="EY5" s="175"/>
      <c r="EZ5" s="175"/>
      <c r="FA5" s="175"/>
      <c r="FB5" s="175"/>
      <c r="FC5" s="175"/>
      <c r="FD5" s="175"/>
      <c r="FE5" s="175"/>
      <c r="FF5" s="175"/>
      <c r="FG5" s="175"/>
      <c r="FH5" s="175"/>
      <c r="FI5" s="175"/>
      <c r="FJ5" s="175"/>
      <c r="FK5" s="175"/>
      <c r="FL5" s="175"/>
      <c r="FM5" s="175"/>
      <c r="FN5" s="175"/>
      <c r="FO5" s="175"/>
      <c r="FP5" s="175"/>
      <c r="FQ5" s="175"/>
      <c r="FR5" s="175"/>
      <c r="FS5" s="175"/>
      <c r="FT5" s="175"/>
      <c r="FU5" s="175"/>
    </row>
    <row r="6" spans="1:177">
      <c r="A6" s="192"/>
      <c r="B6" s="193" t="s">
        <v>177</v>
      </c>
      <c r="C6" s="678">
        <v>1.9890000000000001</v>
      </c>
      <c r="D6" s="319">
        <v>8.2520000000000007</v>
      </c>
      <c r="E6" s="678">
        <v>13.355</v>
      </c>
      <c r="F6" s="319">
        <v>27.097999999999999</v>
      </c>
      <c r="G6" s="678">
        <v>1534.403</v>
      </c>
      <c r="H6" s="319">
        <v>744.42499999999995</v>
      </c>
      <c r="I6" s="678">
        <v>493.358</v>
      </c>
      <c r="J6" s="319">
        <v>162.08000000000001</v>
      </c>
      <c r="K6" s="678">
        <v>9.532</v>
      </c>
      <c r="L6" s="319">
        <v>90.561999999999998</v>
      </c>
      <c r="M6" s="678">
        <v>56.88</v>
      </c>
      <c r="N6" s="319">
        <v>89.275999999999996</v>
      </c>
      <c r="O6" s="678">
        <v>0</v>
      </c>
      <c r="P6" s="319">
        <v>0</v>
      </c>
      <c r="Q6" s="678">
        <v>2109.5169999999998</v>
      </c>
      <c r="R6" s="319">
        <v>1121.693</v>
      </c>
      <c r="FT6" s="88"/>
      <c r="FU6" s="88"/>
    </row>
    <row r="7" spans="1:177">
      <c r="A7" s="192"/>
      <c r="B7" s="193" t="s">
        <v>364</v>
      </c>
      <c r="C7" s="678">
        <v>0.17899999999999999</v>
      </c>
      <c r="D7" s="319">
        <v>0.13500000000000001</v>
      </c>
      <c r="E7" s="678">
        <v>48.359000000000002</v>
      </c>
      <c r="F7" s="319">
        <v>54.473999999999997</v>
      </c>
      <c r="G7" s="678">
        <v>110.232</v>
      </c>
      <c r="H7" s="319">
        <v>125.624</v>
      </c>
      <c r="I7" s="678">
        <v>6.4340000000000002</v>
      </c>
      <c r="J7" s="319">
        <v>33.085999999999999</v>
      </c>
      <c r="K7" s="678">
        <v>0</v>
      </c>
      <c r="L7" s="319">
        <v>1.4870000000000001</v>
      </c>
      <c r="M7" s="678">
        <v>0</v>
      </c>
      <c r="N7" s="319">
        <v>0.495</v>
      </c>
      <c r="O7" s="678">
        <v>0</v>
      </c>
      <c r="P7" s="319">
        <v>0</v>
      </c>
      <c r="Q7" s="678">
        <v>165.20400000000001</v>
      </c>
      <c r="R7" s="319">
        <v>215.30099999999999</v>
      </c>
      <c r="FT7" s="88"/>
      <c r="FU7" s="88"/>
    </row>
    <row r="8" spans="1:177">
      <c r="A8" s="192"/>
      <c r="B8" s="193" t="s">
        <v>365</v>
      </c>
      <c r="C8" s="678">
        <v>4.2779999999999996</v>
      </c>
      <c r="D8" s="319">
        <v>4.6840000000000002</v>
      </c>
      <c r="E8" s="678">
        <v>47.177999999999997</v>
      </c>
      <c r="F8" s="319">
        <v>17.213999999999999</v>
      </c>
      <c r="G8" s="678">
        <v>686.63300000000004</v>
      </c>
      <c r="H8" s="319">
        <v>560.654</v>
      </c>
      <c r="I8" s="678">
        <v>26.367000000000001</v>
      </c>
      <c r="J8" s="319">
        <v>12.141</v>
      </c>
      <c r="K8" s="678">
        <v>30.445</v>
      </c>
      <c r="L8" s="319">
        <v>124.37</v>
      </c>
      <c r="M8" s="678">
        <v>6.9770000000000003</v>
      </c>
      <c r="N8" s="319">
        <v>8.3239999999999998</v>
      </c>
      <c r="O8" s="678">
        <v>0</v>
      </c>
      <c r="P8" s="319">
        <v>0</v>
      </c>
      <c r="Q8" s="678">
        <v>801.87800000000004</v>
      </c>
      <c r="R8" s="319">
        <v>727.38699999999994</v>
      </c>
      <c r="FT8" s="88"/>
      <c r="FU8" s="88"/>
    </row>
    <row r="9" spans="1:177">
      <c r="A9" s="192"/>
      <c r="B9" s="193" t="s">
        <v>362</v>
      </c>
      <c r="C9" s="678">
        <v>1.784</v>
      </c>
      <c r="D9" s="319">
        <v>1.34</v>
      </c>
      <c r="E9" s="678">
        <v>259.93</v>
      </c>
      <c r="F9" s="319">
        <v>325.29399999999998</v>
      </c>
      <c r="G9" s="678">
        <v>2386.2089999999998</v>
      </c>
      <c r="H9" s="319">
        <v>3469.8629999999998</v>
      </c>
      <c r="I9" s="678">
        <v>456.923</v>
      </c>
      <c r="J9" s="319">
        <v>335.94</v>
      </c>
      <c r="K9" s="678">
        <v>1.7999999999999999E-2</v>
      </c>
      <c r="L9" s="319">
        <v>231.42400000000001</v>
      </c>
      <c r="M9" s="678">
        <v>53.585000000000001</v>
      </c>
      <c r="N9" s="319">
        <v>67.569000000000003</v>
      </c>
      <c r="O9" s="678">
        <v>1.9750000000000001</v>
      </c>
      <c r="P9" s="319">
        <v>3.4020000000000001</v>
      </c>
      <c r="Q9" s="678">
        <v>3160.424</v>
      </c>
      <c r="R9" s="319">
        <v>4434.8320000000003</v>
      </c>
      <c r="FT9" s="88"/>
      <c r="FU9" s="88"/>
    </row>
    <row r="10" spans="1:177">
      <c r="A10" s="192"/>
      <c r="B10" s="193" t="s">
        <v>178</v>
      </c>
      <c r="C10" s="678">
        <v>590.12300000000005</v>
      </c>
      <c r="D10" s="319">
        <v>199.04499999999999</v>
      </c>
      <c r="E10" s="678">
        <v>0.46300000000000002</v>
      </c>
      <c r="F10" s="319">
        <v>0.161</v>
      </c>
      <c r="G10" s="678">
        <v>9.5150000000000006</v>
      </c>
      <c r="H10" s="319">
        <v>8.0809999999999995</v>
      </c>
      <c r="I10" s="678">
        <v>1.968</v>
      </c>
      <c r="J10" s="319">
        <v>1.605</v>
      </c>
      <c r="K10" s="678">
        <v>0</v>
      </c>
      <c r="L10" s="319">
        <v>6.0119999999999996</v>
      </c>
      <c r="M10" s="678">
        <v>1.675</v>
      </c>
      <c r="N10" s="319">
        <v>1.5509999999999999</v>
      </c>
      <c r="O10" s="678">
        <v>-591.125</v>
      </c>
      <c r="P10" s="319">
        <v>-200.50399999999999</v>
      </c>
      <c r="Q10" s="678">
        <v>12.619</v>
      </c>
      <c r="R10" s="319">
        <v>15.951000000000001</v>
      </c>
      <c r="FT10" s="88"/>
      <c r="FU10" s="88"/>
    </row>
    <row r="11" spans="1:177">
      <c r="A11" s="192"/>
      <c r="B11" s="193" t="s">
        <v>336</v>
      </c>
      <c r="C11" s="678">
        <v>0</v>
      </c>
      <c r="D11" s="319">
        <v>0</v>
      </c>
      <c r="E11" s="678">
        <v>48.588000000000001</v>
      </c>
      <c r="F11" s="319">
        <v>28.936</v>
      </c>
      <c r="G11" s="678">
        <v>357.49299999999999</v>
      </c>
      <c r="H11" s="319">
        <v>368.49799999999999</v>
      </c>
      <c r="I11" s="678">
        <v>130.428</v>
      </c>
      <c r="J11" s="319">
        <v>89.346999999999994</v>
      </c>
      <c r="K11" s="678">
        <v>0</v>
      </c>
      <c r="L11" s="319">
        <v>53.220999999999997</v>
      </c>
      <c r="M11" s="678">
        <v>7.5759999999999996</v>
      </c>
      <c r="N11" s="319">
        <v>7.4450000000000003</v>
      </c>
      <c r="O11" s="678">
        <v>0</v>
      </c>
      <c r="P11" s="319">
        <v>0</v>
      </c>
      <c r="Q11" s="678">
        <v>544.08500000000004</v>
      </c>
      <c r="R11" s="319">
        <v>547.447</v>
      </c>
      <c r="FT11" s="88"/>
      <c r="FU11" s="88"/>
    </row>
    <row r="12" spans="1:177">
      <c r="A12" s="192"/>
      <c r="B12" s="193" t="s">
        <v>179</v>
      </c>
      <c r="C12" s="678">
        <v>9.3390000000000004</v>
      </c>
      <c r="D12" s="319">
        <v>9.5020000000000007</v>
      </c>
      <c r="E12" s="678">
        <v>1.3660000000000001</v>
      </c>
      <c r="F12" s="319">
        <v>2.1640000000000001</v>
      </c>
      <c r="G12" s="678">
        <v>72.930000000000007</v>
      </c>
      <c r="H12" s="319">
        <v>105.524</v>
      </c>
      <c r="I12" s="678">
        <v>1.5009999999999999</v>
      </c>
      <c r="J12" s="319">
        <v>1.23</v>
      </c>
      <c r="K12" s="678">
        <v>0.217</v>
      </c>
      <c r="L12" s="319">
        <v>1.4650000000000001</v>
      </c>
      <c r="M12" s="678">
        <v>9.7149999999999999</v>
      </c>
      <c r="N12" s="319">
        <v>2.1930000000000001</v>
      </c>
      <c r="O12" s="678">
        <v>0</v>
      </c>
      <c r="P12" s="319">
        <v>0</v>
      </c>
      <c r="Q12" s="678">
        <v>95.067999999999998</v>
      </c>
      <c r="R12" s="319">
        <v>122.078</v>
      </c>
      <c r="FT12" s="88"/>
      <c r="FU12" s="88"/>
    </row>
    <row r="13" spans="1:177">
      <c r="A13" s="201"/>
      <c r="B13" s="201"/>
      <c r="C13" s="201"/>
      <c r="D13" s="201"/>
      <c r="E13" s="201"/>
      <c r="F13" s="201"/>
      <c r="G13" s="201"/>
      <c r="H13" s="201"/>
      <c r="I13" s="201"/>
      <c r="J13" s="201"/>
      <c r="K13" s="201"/>
      <c r="L13" s="201"/>
      <c r="M13" s="201"/>
      <c r="N13" s="201"/>
      <c r="O13" s="201"/>
      <c r="P13" s="201"/>
      <c r="Q13" s="201"/>
      <c r="R13" s="201"/>
      <c r="S13" s="201"/>
      <c r="T13" s="201"/>
      <c r="U13" s="201"/>
      <c r="V13" s="201"/>
      <c r="W13" s="201"/>
      <c r="X13" s="201"/>
      <c r="Y13" s="201"/>
      <c r="Z13" s="201"/>
      <c r="AA13" s="201"/>
      <c r="FT13" s="88"/>
      <c r="FU13" s="88"/>
    </row>
    <row r="14" spans="1:177" ht="25.5">
      <c r="A14" s="192"/>
      <c r="B14" s="197" t="s">
        <v>359</v>
      </c>
      <c r="C14" s="678">
        <v>383.721</v>
      </c>
      <c r="D14" s="320">
        <v>53</v>
      </c>
      <c r="E14" s="678">
        <v>0</v>
      </c>
      <c r="F14" s="320">
        <v>354.62</v>
      </c>
      <c r="G14" s="678">
        <v>0</v>
      </c>
      <c r="H14" s="320">
        <v>65.073999999999998</v>
      </c>
      <c r="I14" s="678">
        <v>6.3E-2</v>
      </c>
      <c r="J14" s="320">
        <v>159.447</v>
      </c>
      <c r="K14" s="678">
        <v>3798.922</v>
      </c>
      <c r="L14" s="320">
        <v>0</v>
      </c>
      <c r="M14" s="678">
        <v>33.331000000000003</v>
      </c>
      <c r="N14" s="320">
        <v>0</v>
      </c>
      <c r="O14" s="678">
        <v>-162.83000000000001</v>
      </c>
      <c r="P14" s="320">
        <v>-53</v>
      </c>
      <c r="Q14" s="678">
        <v>4053.2069999999999</v>
      </c>
      <c r="R14" s="320">
        <v>579.14099999999996</v>
      </c>
      <c r="FT14" s="88"/>
      <c r="FU14" s="88"/>
    </row>
    <row r="15" spans="1:177">
      <c r="A15" s="201"/>
      <c r="B15" s="201"/>
      <c r="C15" s="201"/>
      <c r="D15" s="201"/>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FT15" s="88"/>
      <c r="FU15" s="88"/>
    </row>
    <row r="16" spans="1:177" s="200" customFormat="1">
      <c r="A16" s="190" t="s">
        <v>221</v>
      </c>
      <c r="B16" s="191"/>
      <c r="C16" s="677">
        <v>16776.112000000001</v>
      </c>
      <c r="D16" s="321">
        <v>17151.406999999999</v>
      </c>
      <c r="E16" s="677">
        <v>2992.0920000000001</v>
      </c>
      <c r="F16" s="321">
        <v>2825.5230000000001</v>
      </c>
      <c r="G16" s="677">
        <v>17609.643</v>
      </c>
      <c r="H16" s="321">
        <v>15364.499</v>
      </c>
      <c r="I16" s="677">
        <v>4800.9629999999997</v>
      </c>
      <c r="J16" s="321">
        <v>3930.5920000000001</v>
      </c>
      <c r="K16" s="677">
        <v>8.0259999999999998</v>
      </c>
      <c r="L16" s="321">
        <v>3059.6570000000002</v>
      </c>
      <c r="M16" s="677">
        <v>1507.626</v>
      </c>
      <c r="N16" s="321">
        <v>1531.42</v>
      </c>
      <c r="O16" s="677">
        <v>-16781.948</v>
      </c>
      <c r="P16" s="321">
        <v>-16853.280999999999</v>
      </c>
      <c r="Q16" s="677">
        <v>26912.513999999999</v>
      </c>
      <c r="R16" s="321">
        <v>27009.816999999999</v>
      </c>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5"/>
      <c r="BD16" s="175"/>
      <c r="BE16" s="175"/>
      <c r="BF16" s="175"/>
      <c r="BG16" s="175"/>
      <c r="BH16" s="175"/>
      <c r="BI16" s="175"/>
      <c r="BJ16" s="175"/>
      <c r="BK16" s="175"/>
      <c r="BL16" s="175"/>
      <c r="BM16" s="175"/>
      <c r="BN16" s="175"/>
      <c r="BO16" s="175"/>
      <c r="BP16" s="175"/>
      <c r="BQ16" s="175"/>
      <c r="BR16" s="175"/>
      <c r="BS16" s="175"/>
      <c r="BT16" s="175"/>
      <c r="BU16" s="175"/>
      <c r="BV16" s="175"/>
      <c r="BW16" s="175"/>
      <c r="BX16" s="175"/>
      <c r="BY16" s="175"/>
      <c r="BZ16" s="175"/>
      <c r="CA16" s="175"/>
      <c r="CB16" s="175"/>
      <c r="CC16" s="175"/>
      <c r="CD16" s="175"/>
      <c r="CE16" s="175"/>
      <c r="CF16" s="175"/>
      <c r="CG16" s="175"/>
      <c r="CH16" s="175"/>
      <c r="CI16" s="175"/>
      <c r="CJ16" s="175"/>
      <c r="CK16" s="175"/>
      <c r="CL16" s="175"/>
      <c r="CM16" s="175"/>
      <c r="CN16" s="175"/>
      <c r="CO16" s="175"/>
      <c r="CP16" s="175"/>
      <c r="CQ16" s="175"/>
      <c r="CR16" s="175"/>
      <c r="CS16" s="175"/>
      <c r="CT16" s="175"/>
      <c r="CU16" s="175"/>
      <c r="CV16" s="175"/>
      <c r="CW16" s="175"/>
      <c r="CX16" s="175"/>
      <c r="CY16" s="175"/>
      <c r="CZ16" s="175"/>
      <c r="DA16" s="175"/>
      <c r="DB16" s="175"/>
      <c r="DC16" s="175"/>
      <c r="DD16" s="175"/>
      <c r="DE16" s="175"/>
      <c r="DF16" s="175"/>
      <c r="DG16" s="175"/>
      <c r="DH16" s="175"/>
      <c r="DI16" s="175"/>
      <c r="DJ16" s="175"/>
      <c r="DK16" s="175"/>
      <c r="DL16" s="175"/>
      <c r="DM16" s="175"/>
      <c r="DN16" s="175"/>
      <c r="DO16" s="175"/>
      <c r="DP16" s="175"/>
      <c r="DQ16" s="175"/>
      <c r="DR16" s="175"/>
      <c r="DS16" s="175"/>
      <c r="DT16" s="175"/>
      <c r="DU16" s="175"/>
      <c r="DV16" s="175"/>
      <c r="DW16" s="175"/>
      <c r="DX16" s="175"/>
      <c r="DY16" s="175"/>
      <c r="DZ16" s="175"/>
      <c r="EA16" s="175"/>
      <c r="EB16" s="175"/>
      <c r="EC16" s="175"/>
      <c r="ED16" s="175"/>
      <c r="EE16" s="175"/>
      <c r="EF16" s="175"/>
      <c r="EG16" s="175"/>
      <c r="EH16" s="175"/>
      <c r="EI16" s="175"/>
      <c r="EJ16" s="175"/>
      <c r="EK16" s="175"/>
      <c r="EL16" s="175"/>
      <c r="EM16" s="175"/>
      <c r="EN16" s="175"/>
      <c r="EO16" s="175"/>
      <c r="EP16" s="175"/>
      <c r="EQ16" s="175"/>
      <c r="ER16" s="175"/>
      <c r="ES16" s="175"/>
      <c r="ET16" s="175"/>
      <c r="EU16" s="175"/>
      <c r="EV16" s="175"/>
      <c r="EW16" s="175"/>
      <c r="EX16" s="175"/>
      <c r="EY16" s="175"/>
      <c r="EZ16" s="175"/>
      <c r="FA16" s="175"/>
      <c r="FB16" s="175"/>
      <c r="FC16" s="175"/>
      <c r="FD16" s="175"/>
      <c r="FE16" s="175"/>
      <c r="FF16" s="175"/>
      <c r="FG16" s="175"/>
      <c r="FH16" s="175"/>
      <c r="FI16" s="175"/>
      <c r="FJ16" s="175"/>
      <c r="FK16" s="175"/>
      <c r="FL16" s="175"/>
      <c r="FM16" s="175"/>
      <c r="FN16" s="175"/>
      <c r="FO16" s="175"/>
      <c r="FP16" s="175"/>
      <c r="FQ16" s="175"/>
      <c r="FR16" s="175"/>
      <c r="FS16" s="175"/>
      <c r="FT16" s="175"/>
      <c r="FU16" s="175"/>
    </row>
    <row r="17" spans="1:177">
      <c r="A17" s="192"/>
      <c r="B17" s="193" t="s">
        <v>368</v>
      </c>
      <c r="C17" s="678">
        <v>0</v>
      </c>
      <c r="D17" s="320">
        <v>0</v>
      </c>
      <c r="E17" s="678">
        <v>14.798999999999999</v>
      </c>
      <c r="F17" s="320">
        <v>21.45</v>
      </c>
      <c r="G17" s="678">
        <v>4694.893</v>
      </c>
      <c r="H17" s="320">
        <v>3982.43</v>
      </c>
      <c r="I17" s="678">
        <v>8.6780000000000008</v>
      </c>
      <c r="J17" s="320">
        <v>14.065</v>
      </c>
      <c r="K17" s="678">
        <v>0</v>
      </c>
      <c r="L17" s="320">
        <v>0</v>
      </c>
      <c r="M17" s="678">
        <v>88.799000000000007</v>
      </c>
      <c r="N17" s="320">
        <v>151.864</v>
      </c>
      <c r="O17" s="678">
        <v>0</v>
      </c>
      <c r="P17" s="320">
        <v>0</v>
      </c>
      <c r="Q17" s="678">
        <v>4807.1689999999999</v>
      </c>
      <c r="R17" s="320">
        <v>4169.8090000000002</v>
      </c>
      <c r="FT17" s="88"/>
      <c r="FU17" s="88"/>
    </row>
    <row r="18" spans="1:177">
      <c r="A18" s="192"/>
      <c r="B18" s="193" t="s">
        <v>367</v>
      </c>
      <c r="C18" s="678">
        <v>3.1720000000000002</v>
      </c>
      <c r="D18" s="320">
        <v>3.4550000000000001</v>
      </c>
      <c r="E18" s="678">
        <v>0.16</v>
      </c>
      <c r="F18" s="320">
        <v>0.31</v>
      </c>
      <c r="G18" s="678">
        <v>2066.0970000000002</v>
      </c>
      <c r="H18" s="320">
        <v>2219.4059999999999</v>
      </c>
      <c r="I18" s="678">
        <v>41.616999999999997</v>
      </c>
      <c r="J18" s="320">
        <v>31.978999999999999</v>
      </c>
      <c r="K18" s="678">
        <v>0</v>
      </c>
      <c r="L18" s="320">
        <v>40.017000000000003</v>
      </c>
      <c r="M18" s="678">
        <v>21.253</v>
      </c>
      <c r="N18" s="320">
        <v>20.425999999999998</v>
      </c>
      <c r="O18" s="678">
        <v>0</v>
      </c>
      <c r="P18" s="320">
        <v>0</v>
      </c>
      <c r="Q18" s="678">
        <v>2132.299</v>
      </c>
      <c r="R18" s="320">
        <v>2315.5929999999998</v>
      </c>
      <c r="FT18" s="88"/>
      <c r="FU18" s="88"/>
    </row>
    <row r="19" spans="1:177">
      <c r="A19" s="192"/>
      <c r="B19" s="193" t="s">
        <v>369</v>
      </c>
      <c r="C19" s="678">
        <v>5.7000000000000002E-2</v>
      </c>
      <c r="D19" s="320">
        <v>0.1</v>
      </c>
      <c r="E19" s="678">
        <v>109.164</v>
      </c>
      <c r="F19" s="320">
        <v>123.483</v>
      </c>
      <c r="G19" s="678">
        <v>512.46500000000003</v>
      </c>
      <c r="H19" s="320">
        <v>343.54899999999998</v>
      </c>
      <c r="I19" s="678">
        <v>12.297000000000001</v>
      </c>
      <c r="J19" s="320">
        <v>11.984999999999999</v>
      </c>
      <c r="K19" s="678">
        <v>0</v>
      </c>
      <c r="L19" s="320">
        <v>0</v>
      </c>
      <c r="M19" s="678">
        <v>0.51</v>
      </c>
      <c r="N19" s="320">
        <v>0.51</v>
      </c>
      <c r="O19" s="678">
        <v>0</v>
      </c>
      <c r="P19" s="320">
        <v>0</v>
      </c>
      <c r="Q19" s="678">
        <v>634.49300000000005</v>
      </c>
      <c r="R19" s="320">
        <v>479.62700000000001</v>
      </c>
      <c r="FT19" s="88"/>
      <c r="FU19" s="88"/>
    </row>
    <row r="20" spans="1:177">
      <c r="A20" s="192"/>
      <c r="B20" s="193" t="s">
        <v>180</v>
      </c>
      <c r="C20" s="678">
        <v>92.587999999999994</v>
      </c>
      <c r="D20" s="320">
        <v>89.912999999999997</v>
      </c>
      <c r="E20" s="678">
        <v>1.0999999999999999E-2</v>
      </c>
      <c r="F20" s="320">
        <v>1.4999999999999999E-2</v>
      </c>
      <c r="G20" s="678">
        <v>0</v>
      </c>
      <c r="H20" s="320">
        <v>1.2999999999999999E-2</v>
      </c>
      <c r="I20" s="678">
        <v>0</v>
      </c>
      <c r="J20" s="320">
        <v>0</v>
      </c>
      <c r="K20" s="678">
        <v>0</v>
      </c>
      <c r="L20" s="320">
        <v>3.6640000000000001</v>
      </c>
      <c r="M20" s="678">
        <v>0</v>
      </c>
      <c r="N20" s="320">
        <v>0</v>
      </c>
      <c r="O20" s="678">
        <v>-92.587999999999994</v>
      </c>
      <c r="P20" s="320">
        <v>-89.912999999999997</v>
      </c>
      <c r="Q20" s="678">
        <v>1.0999999999999999E-2</v>
      </c>
      <c r="R20" s="320">
        <v>3.6920000000000002</v>
      </c>
      <c r="FT20" s="88"/>
      <c r="FU20" s="88"/>
    </row>
    <row r="21" spans="1:177">
      <c r="A21" s="192"/>
      <c r="B21" s="193" t="s">
        <v>181</v>
      </c>
      <c r="C21" s="678">
        <v>16649.596000000001</v>
      </c>
      <c r="D21" s="320">
        <v>17031.714</v>
      </c>
      <c r="E21" s="678">
        <v>498.70800000000003</v>
      </c>
      <c r="F21" s="320">
        <v>428.07400000000001</v>
      </c>
      <c r="G21" s="678">
        <v>-6.0000000000000001E-3</v>
      </c>
      <c r="H21" s="320">
        <v>5.0999999999999997E-2</v>
      </c>
      <c r="I21" s="678">
        <v>13.667999999999999</v>
      </c>
      <c r="J21" s="320">
        <v>3.008</v>
      </c>
      <c r="K21" s="678">
        <v>0</v>
      </c>
      <c r="L21" s="320">
        <v>10.032999999999999</v>
      </c>
      <c r="M21" s="678">
        <v>356.22399999999999</v>
      </c>
      <c r="N21" s="320">
        <v>291.62799999999999</v>
      </c>
      <c r="O21" s="678">
        <v>-17501.647000000001</v>
      </c>
      <c r="P21" s="320">
        <v>-17759.07</v>
      </c>
      <c r="Q21" s="678">
        <v>16.542999999999999</v>
      </c>
      <c r="R21" s="320">
        <v>5.4379999999999997</v>
      </c>
      <c r="FT21" s="88"/>
      <c r="FU21" s="88"/>
    </row>
    <row r="22" spans="1:177">
      <c r="A22" s="192"/>
      <c r="B22" s="193" t="s">
        <v>182</v>
      </c>
      <c r="C22" s="678">
        <v>0</v>
      </c>
      <c r="D22" s="320">
        <v>0</v>
      </c>
      <c r="E22" s="678">
        <v>113.977</v>
      </c>
      <c r="F22" s="320">
        <v>100.053</v>
      </c>
      <c r="G22" s="678">
        <v>3571.5940000000001</v>
      </c>
      <c r="H22" s="320">
        <v>3061.806</v>
      </c>
      <c r="I22" s="678">
        <v>188.93899999999999</v>
      </c>
      <c r="J22" s="320">
        <v>163.488</v>
      </c>
      <c r="K22" s="678">
        <v>1.8440000000000001</v>
      </c>
      <c r="L22" s="320">
        <v>97.528999999999996</v>
      </c>
      <c r="M22" s="678">
        <v>191.999</v>
      </c>
      <c r="N22" s="320">
        <v>200.244</v>
      </c>
      <c r="O22" s="678">
        <v>0</v>
      </c>
      <c r="P22" s="320">
        <v>0</v>
      </c>
      <c r="Q22" s="678">
        <v>4068.3530000000001</v>
      </c>
      <c r="R22" s="320">
        <v>3623.12</v>
      </c>
      <c r="FT22" s="88"/>
      <c r="FU22" s="88"/>
    </row>
    <row r="23" spans="1:177">
      <c r="A23" s="192"/>
      <c r="B23" s="193" t="s">
        <v>183</v>
      </c>
      <c r="C23" s="678">
        <v>0</v>
      </c>
      <c r="D23" s="320">
        <v>0</v>
      </c>
      <c r="E23" s="678">
        <v>0</v>
      </c>
      <c r="F23" s="320">
        <v>0</v>
      </c>
      <c r="G23" s="678">
        <v>532.04899999999998</v>
      </c>
      <c r="H23" s="320">
        <v>486.125</v>
      </c>
      <c r="I23" s="678">
        <v>27.058</v>
      </c>
      <c r="J23" s="320">
        <v>27.058</v>
      </c>
      <c r="K23" s="678">
        <v>0</v>
      </c>
      <c r="L23" s="320">
        <v>2.802</v>
      </c>
      <c r="M23" s="678">
        <v>1.1579999999999999</v>
      </c>
      <c r="N23" s="320">
        <v>1.1579999999999999</v>
      </c>
      <c r="O23" s="678">
        <v>812.28700000000003</v>
      </c>
      <c r="P23" s="320">
        <v>995.702</v>
      </c>
      <c r="Q23" s="678">
        <v>1372.5519999999999</v>
      </c>
      <c r="R23" s="320">
        <v>1512.845</v>
      </c>
      <c r="FT23" s="88"/>
      <c r="FU23" s="88"/>
    </row>
    <row r="24" spans="1:177">
      <c r="A24" s="192"/>
      <c r="B24" s="193" t="s">
        <v>184</v>
      </c>
      <c r="C24" s="678">
        <v>0</v>
      </c>
      <c r="D24" s="320">
        <v>0</v>
      </c>
      <c r="E24" s="678">
        <v>2222.377</v>
      </c>
      <c r="F24" s="320">
        <v>2130.6909999999998</v>
      </c>
      <c r="G24" s="678">
        <v>5223.009</v>
      </c>
      <c r="H24" s="320">
        <v>4374.1580000000004</v>
      </c>
      <c r="I24" s="678">
        <v>4455.5320000000002</v>
      </c>
      <c r="J24" s="320">
        <v>3632.328</v>
      </c>
      <c r="K24" s="678">
        <v>6.1820000000000004</v>
      </c>
      <c r="L24" s="320">
        <v>2695.5160000000001</v>
      </c>
      <c r="M24" s="678">
        <v>832.923</v>
      </c>
      <c r="N24" s="320">
        <v>849.49699999999996</v>
      </c>
      <c r="O24" s="678">
        <v>0</v>
      </c>
      <c r="P24" s="320">
        <v>0</v>
      </c>
      <c r="Q24" s="678">
        <v>12740.022999999999</v>
      </c>
      <c r="R24" s="320">
        <v>13682.19</v>
      </c>
      <c r="FT24" s="88"/>
      <c r="FU24" s="88"/>
    </row>
    <row r="25" spans="1:177">
      <c r="A25" s="192"/>
      <c r="B25" s="193" t="s">
        <v>185</v>
      </c>
      <c r="C25" s="678">
        <v>0</v>
      </c>
      <c r="D25" s="320">
        <v>0</v>
      </c>
      <c r="E25" s="678">
        <v>0</v>
      </c>
      <c r="F25" s="320">
        <v>0</v>
      </c>
      <c r="G25" s="678">
        <v>7.6740000000000004</v>
      </c>
      <c r="H25" s="320">
        <v>7.3410000000000002</v>
      </c>
      <c r="I25" s="678">
        <v>0</v>
      </c>
      <c r="J25" s="320">
        <v>0</v>
      </c>
      <c r="K25" s="678">
        <v>0</v>
      </c>
      <c r="L25" s="320">
        <v>0</v>
      </c>
      <c r="M25" s="678">
        <v>0</v>
      </c>
      <c r="N25" s="320">
        <v>0</v>
      </c>
      <c r="O25" s="678">
        <v>0</v>
      </c>
      <c r="P25" s="320">
        <v>0</v>
      </c>
      <c r="Q25" s="678">
        <v>7.6740000000000004</v>
      </c>
      <c r="R25" s="320">
        <v>7.3410000000000002</v>
      </c>
      <c r="FT25" s="88"/>
      <c r="FU25" s="88"/>
    </row>
    <row r="26" spans="1:177">
      <c r="A26" s="192"/>
      <c r="B26" s="193" t="s">
        <v>257</v>
      </c>
      <c r="C26" s="678">
        <v>0</v>
      </c>
      <c r="D26" s="320">
        <v>0</v>
      </c>
      <c r="E26" s="678">
        <v>0.46300000000000002</v>
      </c>
      <c r="F26" s="320">
        <v>3.4000000000000002E-2</v>
      </c>
      <c r="G26" s="678">
        <v>117.748</v>
      </c>
      <c r="H26" s="320">
        <v>119.247</v>
      </c>
      <c r="I26" s="678">
        <v>52.752000000000002</v>
      </c>
      <c r="J26" s="320">
        <v>46.661000000000001</v>
      </c>
      <c r="K26" s="678">
        <v>0</v>
      </c>
      <c r="L26" s="320">
        <v>167.22</v>
      </c>
      <c r="M26" s="678">
        <v>11.349</v>
      </c>
      <c r="N26" s="320">
        <v>12.776999999999999</v>
      </c>
      <c r="O26" s="678">
        <v>0</v>
      </c>
      <c r="P26" s="320">
        <v>0</v>
      </c>
      <c r="Q26" s="678">
        <v>182.31200000000001</v>
      </c>
      <c r="R26" s="320">
        <v>345.93900000000002</v>
      </c>
      <c r="FT26" s="88"/>
      <c r="FU26" s="88"/>
    </row>
    <row r="27" spans="1:177">
      <c r="A27" s="192"/>
      <c r="B27" s="193" t="s">
        <v>186</v>
      </c>
      <c r="C27" s="678">
        <v>30.699000000000002</v>
      </c>
      <c r="D27" s="320">
        <v>26.225000000000001</v>
      </c>
      <c r="E27" s="678">
        <v>32.433</v>
      </c>
      <c r="F27" s="320">
        <v>21.413</v>
      </c>
      <c r="G27" s="678">
        <v>884.12</v>
      </c>
      <c r="H27" s="320">
        <v>770.37300000000005</v>
      </c>
      <c r="I27" s="678">
        <v>0.42199999999999999</v>
      </c>
      <c r="J27" s="320">
        <v>0.02</v>
      </c>
      <c r="K27" s="678">
        <v>0</v>
      </c>
      <c r="L27" s="320">
        <v>42.875999999999998</v>
      </c>
      <c r="M27" s="678">
        <v>3.411</v>
      </c>
      <c r="N27" s="320">
        <v>3.3159999999999998</v>
      </c>
      <c r="O27" s="678">
        <v>0</v>
      </c>
      <c r="P27" s="320">
        <v>0</v>
      </c>
      <c r="Q27" s="678">
        <v>951.08500000000004</v>
      </c>
      <c r="R27" s="320">
        <v>864.22299999999996</v>
      </c>
      <c r="FT27" s="88"/>
      <c r="FU27" s="88"/>
    </row>
    <row r="28" spans="1:177" s="88" customFormat="1"/>
    <row r="29" spans="1:177" s="200" customFormat="1">
      <c r="A29" s="190" t="s">
        <v>222</v>
      </c>
      <c r="B29" s="191"/>
      <c r="C29" s="677">
        <v>17767.525000000001</v>
      </c>
      <c r="D29" s="321">
        <v>17427.365000000002</v>
      </c>
      <c r="E29" s="677">
        <v>3411.3310000000001</v>
      </c>
      <c r="F29" s="321">
        <v>3635.4839999999999</v>
      </c>
      <c r="G29" s="677">
        <v>22767.058000000001</v>
      </c>
      <c r="H29" s="321">
        <v>20812.241999999998</v>
      </c>
      <c r="I29" s="677">
        <v>5918.0050000000001</v>
      </c>
      <c r="J29" s="321">
        <v>4725.4679999999998</v>
      </c>
      <c r="K29" s="677">
        <v>3847.16</v>
      </c>
      <c r="L29" s="321">
        <v>3568.1979999999999</v>
      </c>
      <c r="M29" s="677">
        <v>1677.365</v>
      </c>
      <c r="N29" s="321">
        <v>1708.2729999999999</v>
      </c>
      <c r="O29" s="677">
        <v>-17533.928</v>
      </c>
      <c r="P29" s="321">
        <v>-17103.383000000002</v>
      </c>
      <c r="Q29" s="677">
        <v>37854.516000000003</v>
      </c>
      <c r="R29" s="321">
        <v>34773.646999999997</v>
      </c>
      <c r="S29" s="175"/>
      <c r="T29" s="175"/>
      <c r="U29" s="175"/>
      <c r="V29" s="175"/>
      <c r="W29" s="175"/>
      <c r="X29" s="175"/>
      <c r="Y29" s="175"/>
      <c r="Z29" s="175"/>
      <c r="AA29" s="175"/>
      <c r="AB29" s="175"/>
      <c r="AC29" s="175"/>
      <c r="AD29" s="175"/>
      <c r="AE29" s="175"/>
      <c r="AF29" s="175"/>
      <c r="AG29" s="175"/>
      <c r="AH29" s="175"/>
      <c r="AI29" s="175"/>
      <c r="AJ29" s="175"/>
      <c r="AK29" s="175"/>
      <c r="AL29" s="175"/>
      <c r="AM29" s="175"/>
      <c r="AN29" s="175"/>
      <c r="AO29" s="175"/>
      <c r="AP29" s="175"/>
      <c r="AQ29" s="175"/>
      <c r="AR29" s="175"/>
      <c r="AS29" s="175"/>
      <c r="AT29" s="175"/>
      <c r="AU29" s="175"/>
      <c r="AV29" s="175"/>
      <c r="AW29" s="175"/>
      <c r="AX29" s="175"/>
      <c r="AY29" s="175"/>
      <c r="AZ29" s="175"/>
      <c r="BA29" s="175"/>
      <c r="BB29" s="175"/>
      <c r="BC29" s="175"/>
      <c r="BD29" s="175"/>
      <c r="BE29" s="175"/>
      <c r="BF29" s="175"/>
      <c r="BG29" s="175"/>
      <c r="BH29" s="175"/>
      <c r="BI29" s="175"/>
      <c r="BJ29" s="175"/>
      <c r="BK29" s="175"/>
      <c r="BL29" s="175"/>
      <c r="BM29" s="175"/>
      <c r="BN29" s="175"/>
      <c r="BO29" s="175"/>
      <c r="BP29" s="175"/>
      <c r="BQ29" s="175"/>
      <c r="BR29" s="175"/>
      <c r="BS29" s="175"/>
      <c r="BT29" s="175"/>
      <c r="BU29" s="175"/>
      <c r="BV29" s="175"/>
      <c r="BW29" s="175"/>
      <c r="BX29" s="175"/>
      <c r="BY29" s="175"/>
      <c r="BZ29" s="175"/>
      <c r="CA29" s="175"/>
      <c r="CB29" s="175"/>
      <c r="CC29" s="175"/>
      <c r="CD29" s="175"/>
      <c r="CE29" s="175"/>
      <c r="CF29" s="175"/>
      <c r="CG29" s="175"/>
      <c r="CH29" s="175"/>
      <c r="CI29" s="175"/>
      <c r="CJ29" s="175"/>
      <c r="CK29" s="175"/>
      <c r="CL29" s="175"/>
      <c r="CM29" s="175"/>
      <c r="CN29" s="175"/>
      <c r="CO29" s="175"/>
      <c r="CP29" s="175"/>
      <c r="CQ29" s="175"/>
      <c r="CR29" s="175"/>
      <c r="CS29" s="175"/>
      <c r="CT29" s="175"/>
      <c r="CU29" s="175"/>
      <c r="CV29" s="175"/>
      <c r="CW29" s="175"/>
      <c r="CX29" s="175"/>
      <c r="CY29" s="175"/>
      <c r="CZ29" s="175"/>
      <c r="DA29" s="175"/>
      <c r="DB29" s="175"/>
      <c r="DC29" s="175"/>
      <c r="DD29" s="175"/>
      <c r="DE29" s="175"/>
      <c r="DF29" s="175"/>
      <c r="DG29" s="175"/>
      <c r="DH29" s="175"/>
      <c r="DI29" s="175"/>
      <c r="DJ29" s="175"/>
      <c r="DK29" s="175"/>
      <c r="DL29" s="175"/>
      <c r="DM29" s="175"/>
      <c r="DN29" s="175"/>
      <c r="DO29" s="175"/>
      <c r="DP29" s="175"/>
      <c r="DQ29" s="175"/>
      <c r="DR29" s="175"/>
      <c r="DS29" s="175"/>
      <c r="DT29" s="175"/>
      <c r="DU29" s="175"/>
      <c r="DV29" s="175"/>
      <c r="DW29" s="175"/>
      <c r="DX29" s="175"/>
      <c r="DY29" s="175"/>
      <c r="DZ29" s="175"/>
      <c r="EA29" s="175"/>
      <c r="EB29" s="175"/>
      <c r="EC29" s="175"/>
      <c r="ED29" s="175"/>
      <c r="EE29" s="175"/>
      <c r="EF29" s="175"/>
      <c r="EG29" s="175"/>
      <c r="EH29" s="175"/>
      <c r="EI29" s="175"/>
      <c r="EJ29" s="175"/>
      <c r="EK29" s="175"/>
      <c r="EL29" s="175"/>
      <c r="EM29" s="175"/>
      <c r="EN29" s="175"/>
      <c r="EO29" s="175"/>
      <c r="EP29" s="175"/>
      <c r="EQ29" s="175"/>
      <c r="ER29" s="175"/>
      <c r="ES29" s="175"/>
      <c r="ET29" s="175"/>
      <c r="EU29" s="175"/>
      <c r="EV29" s="175"/>
      <c r="EW29" s="175"/>
      <c r="EX29" s="175"/>
      <c r="EY29" s="175"/>
      <c r="EZ29" s="175"/>
      <c r="FA29" s="175"/>
      <c r="FB29" s="175"/>
      <c r="FC29" s="175"/>
      <c r="FD29" s="175"/>
      <c r="FE29" s="175"/>
      <c r="FF29" s="175"/>
      <c r="FG29" s="175"/>
      <c r="FH29" s="175"/>
      <c r="FI29" s="175"/>
      <c r="FJ29" s="175"/>
      <c r="FK29" s="175"/>
      <c r="FL29" s="175"/>
      <c r="FM29" s="175"/>
      <c r="FN29" s="175"/>
      <c r="FO29" s="175"/>
      <c r="FP29" s="175"/>
      <c r="FQ29" s="175"/>
      <c r="FR29" s="175"/>
      <c r="FS29" s="175"/>
      <c r="FT29" s="175"/>
      <c r="FU29" s="175"/>
    </row>
    <row r="30" spans="1:177">
      <c r="A30" s="201"/>
      <c r="B30" s="201"/>
      <c r="C30" s="201"/>
      <c r="D30" s="201"/>
      <c r="E30" s="201"/>
      <c r="F30" s="201"/>
      <c r="G30" s="201"/>
      <c r="H30" s="201"/>
      <c r="I30" s="201"/>
      <c r="J30" s="201"/>
      <c r="K30" s="201"/>
      <c r="L30" s="201"/>
      <c r="M30" s="201"/>
      <c r="N30" s="201"/>
      <c r="O30" s="201"/>
      <c r="P30" s="201"/>
      <c r="Q30" s="201"/>
      <c r="R30" s="201"/>
      <c r="FT30" s="88"/>
      <c r="FU30" s="88"/>
    </row>
    <row r="31" spans="1:177">
      <c r="A31" s="201"/>
      <c r="B31" s="201"/>
      <c r="C31" s="201"/>
      <c r="D31" s="202"/>
      <c r="E31" s="201"/>
      <c r="F31" s="201"/>
      <c r="G31" s="201"/>
      <c r="H31" s="201"/>
      <c r="I31" s="201"/>
      <c r="J31" s="201"/>
      <c r="K31" s="201"/>
      <c r="L31" s="201"/>
      <c r="M31" s="201"/>
      <c r="N31" s="201"/>
      <c r="O31" s="201"/>
      <c r="P31" s="201"/>
      <c r="Q31" s="201"/>
      <c r="R31" s="201"/>
      <c r="FT31" s="88"/>
      <c r="FU31" s="88"/>
    </row>
    <row r="32" spans="1:177">
      <c r="A32" s="201"/>
      <c r="B32" s="201"/>
      <c r="C32" s="201"/>
      <c r="D32" s="202"/>
      <c r="E32" s="201"/>
      <c r="F32" s="201"/>
      <c r="G32" s="201"/>
      <c r="H32" s="201"/>
      <c r="I32" s="201"/>
      <c r="J32" s="201"/>
      <c r="K32" s="201"/>
      <c r="L32" s="201"/>
      <c r="M32" s="201"/>
      <c r="N32" s="201"/>
      <c r="O32" s="201"/>
      <c r="P32" s="201"/>
      <c r="Q32" s="201"/>
      <c r="R32" s="201"/>
      <c r="FT32" s="88"/>
      <c r="FU32" s="88"/>
    </row>
    <row r="33" spans="1:177">
      <c r="A33" s="201"/>
      <c r="B33" s="201"/>
      <c r="C33" s="201"/>
      <c r="D33" s="202"/>
      <c r="E33" s="201"/>
      <c r="F33" s="201"/>
      <c r="G33" s="201"/>
      <c r="H33" s="201"/>
      <c r="I33" s="201"/>
      <c r="J33" s="201"/>
      <c r="K33" s="201"/>
      <c r="L33" s="201"/>
      <c r="M33" s="201"/>
      <c r="N33" s="201"/>
      <c r="O33" s="201"/>
      <c r="P33" s="201"/>
      <c r="Q33" s="201"/>
      <c r="R33" s="201"/>
      <c r="FT33" s="88"/>
      <c r="FU33" s="88"/>
    </row>
    <row r="34" spans="1:177" ht="12.75" customHeight="1">
      <c r="A34" s="932" t="s">
        <v>71</v>
      </c>
      <c r="B34" s="933"/>
      <c r="C34" s="934" t="s">
        <v>242</v>
      </c>
      <c r="D34" s="935"/>
      <c r="E34" s="934" t="s">
        <v>10</v>
      </c>
      <c r="F34" s="935"/>
      <c r="G34" s="934" t="s">
        <v>46</v>
      </c>
      <c r="H34" s="935"/>
      <c r="I34" s="934" t="s">
        <v>14</v>
      </c>
      <c r="J34" s="935"/>
      <c r="K34" s="934" t="s">
        <v>47</v>
      </c>
      <c r="L34" s="935"/>
      <c r="M34" s="934" t="s">
        <v>314</v>
      </c>
      <c r="N34" s="935"/>
      <c r="O34" s="934" t="s">
        <v>243</v>
      </c>
      <c r="P34" s="935"/>
      <c r="Q34" s="934" t="s">
        <v>17</v>
      </c>
      <c r="R34" s="935"/>
      <c r="FT34" s="88"/>
      <c r="FU34" s="88"/>
    </row>
    <row r="35" spans="1:177" ht="12.75" customHeight="1">
      <c r="A35" s="940" t="s">
        <v>223</v>
      </c>
      <c r="B35" s="941"/>
      <c r="C35" s="679" t="s">
        <v>540</v>
      </c>
      <c r="D35" s="316" t="s">
        <v>442</v>
      </c>
      <c r="E35" s="679" t="s">
        <v>540</v>
      </c>
      <c r="F35" s="316" t="s">
        <v>442</v>
      </c>
      <c r="G35" s="679" t="s">
        <v>540</v>
      </c>
      <c r="H35" s="316" t="s">
        <v>442</v>
      </c>
      <c r="I35" s="679" t="s">
        <v>540</v>
      </c>
      <c r="J35" s="316" t="s">
        <v>442</v>
      </c>
      <c r="K35" s="679" t="s">
        <v>540</v>
      </c>
      <c r="L35" s="316" t="s">
        <v>442</v>
      </c>
      <c r="M35" s="679" t="s">
        <v>540</v>
      </c>
      <c r="N35" s="316" t="s">
        <v>442</v>
      </c>
      <c r="O35" s="679" t="s">
        <v>540</v>
      </c>
      <c r="P35" s="316" t="s">
        <v>442</v>
      </c>
      <c r="Q35" s="679" t="s">
        <v>540</v>
      </c>
      <c r="R35" s="316" t="s">
        <v>442</v>
      </c>
      <c r="FT35" s="88"/>
      <c r="FU35" s="88"/>
    </row>
    <row r="36" spans="1:177">
      <c r="A36" s="942"/>
      <c r="B36" s="943"/>
      <c r="C36" s="680" t="s">
        <v>304</v>
      </c>
      <c r="D36" s="317" t="s">
        <v>304</v>
      </c>
      <c r="E36" s="680" t="s">
        <v>304</v>
      </c>
      <c r="F36" s="317" t="s">
        <v>304</v>
      </c>
      <c r="G36" s="680" t="s">
        <v>304</v>
      </c>
      <c r="H36" s="317" t="s">
        <v>304</v>
      </c>
      <c r="I36" s="680" t="s">
        <v>304</v>
      </c>
      <c r="J36" s="317" t="s">
        <v>304</v>
      </c>
      <c r="K36" s="680" t="s">
        <v>304</v>
      </c>
      <c r="L36" s="317" t="s">
        <v>304</v>
      </c>
      <c r="M36" s="680" t="s">
        <v>304</v>
      </c>
      <c r="N36" s="317" t="s">
        <v>304</v>
      </c>
      <c r="O36" s="680" t="s">
        <v>304</v>
      </c>
      <c r="P36" s="317" t="s">
        <v>304</v>
      </c>
      <c r="Q36" s="680" t="s">
        <v>304</v>
      </c>
      <c r="R36" s="317" t="s">
        <v>304</v>
      </c>
      <c r="FT36" s="88"/>
      <c r="FU36" s="88"/>
    </row>
    <row r="37" spans="1:177" s="200" customFormat="1">
      <c r="A37" s="190" t="s">
        <v>224</v>
      </c>
      <c r="B37" s="191"/>
      <c r="C37" s="677">
        <v>178.511</v>
      </c>
      <c r="D37" s="321">
        <v>35.953000000000003</v>
      </c>
      <c r="E37" s="677">
        <v>509.48399999999998</v>
      </c>
      <c r="F37" s="321">
        <v>1124.105</v>
      </c>
      <c r="G37" s="677">
        <v>5455.3890000000001</v>
      </c>
      <c r="H37" s="321">
        <v>4961.0959999999995</v>
      </c>
      <c r="I37" s="677">
        <v>1836.346</v>
      </c>
      <c r="J37" s="321">
        <v>1032.0170000000001</v>
      </c>
      <c r="K37" s="677">
        <v>1928.46</v>
      </c>
      <c r="L37" s="321">
        <v>891.06700000000001</v>
      </c>
      <c r="M37" s="677">
        <v>135.02000000000001</v>
      </c>
      <c r="N37" s="321">
        <v>80.585999999999999</v>
      </c>
      <c r="O37" s="677">
        <v>-590.13900000000001</v>
      </c>
      <c r="P37" s="321">
        <v>-197.852</v>
      </c>
      <c r="Q37" s="677">
        <v>9453.0709999999999</v>
      </c>
      <c r="R37" s="321">
        <v>7926.9719999999998</v>
      </c>
      <c r="S37" s="175"/>
      <c r="T37" s="175"/>
      <c r="U37" s="175"/>
      <c r="V37" s="175"/>
      <c r="W37" s="175"/>
      <c r="X37" s="175"/>
      <c r="Y37" s="175"/>
      <c r="Z37" s="175"/>
      <c r="AA37" s="175"/>
      <c r="AB37" s="175"/>
      <c r="AC37" s="175"/>
      <c r="AD37" s="175"/>
      <c r="AE37" s="175"/>
      <c r="AF37" s="175"/>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5"/>
      <c r="BC37" s="175"/>
      <c r="BD37" s="175"/>
      <c r="BE37" s="175"/>
      <c r="BF37" s="175"/>
      <c r="BG37" s="175"/>
      <c r="BH37" s="175"/>
      <c r="BI37" s="175"/>
      <c r="BJ37" s="175"/>
      <c r="BK37" s="175"/>
      <c r="BL37" s="175"/>
      <c r="BM37" s="175"/>
      <c r="BN37" s="175"/>
      <c r="BO37" s="175"/>
      <c r="BP37" s="175"/>
      <c r="BQ37" s="175"/>
      <c r="BR37" s="175"/>
      <c r="BS37" s="175"/>
      <c r="BT37" s="175"/>
      <c r="BU37" s="175"/>
      <c r="BV37" s="175"/>
      <c r="BW37" s="175"/>
      <c r="BX37" s="175"/>
      <c r="BY37" s="175"/>
      <c r="BZ37" s="175"/>
      <c r="CA37" s="175"/>
      <c r="CB37" s="175"/>
      <c r="CC37" s="175"/>
      <c r="CD37" s="175"/>
      <c r="CE37" s="175"/>
      <c r="CF37" s="175"/>
      <c r="CG37" s="175"/>
      <c r="CH37" s="175"/>
      <c r="CI37" s="175"/>
      <c r="CJ37" s="175"/>
      <c r="CK37" s="175"/>
      <c r="CL37" s="175"/>
      <c r="CM37" s="175"/>
      <c r="CN37" s="175"/>
      <c r="CO37" s="175"/>
      <c r="CP37" s="175"/>
      <c r="CQ37" s="175"/>
      <c r="CR37" s="175"/>
      <c r="CS37" s="175"/>
      <c r="CT37" s="175"/>
      <c r="CU37" s="175"/>
      <c r="CV37" s="175"/>
      <c r="CW37" s="175"/>
      <c r="CX37" s="175"/>
      <c r="CY37" s="175"/>
      <c r="CZ37" s="175"/>
      <c r="DA37" s="175"/>
      <c r="DB37" s="175"/>
      <c r="DC37" s="175"/>
      <c r="DD37" s="175"/>
      <c r="DE37" s="175"/>
      <c r="DF37" s="175"/>
      <c r="DG37" s="175"/>
      <c r="DH37" s="175"/>
      <c r="DI37" s="175"/>
      <c r="DJ37" s="175"/>
      <c r="DK37" s="175"/>
      <c r="DL37" s="175"/>
      <c r="DM37" s="175"/>
      <c r="DN37" s="175"/>
      <c r="DO37" s="175"/>
      <c r="DP37" s="175"/>
      <c r="DQ37" s="175"/>
      <c r="DR37" s="175"/>
      <c r="DS37" s="175"/>
      <c r="DT37" s="175"/>
      <c r="DU37" s="175"/>
      <c r="DV37" s="175"/>
      <c r="DW37" s="175"/>
      <c r="DX37" s="175"/>
      <c r="DY37" s="175"/>
      <c r="DZ37" s="175"/>
      <c r="EA37" s="175"/>
      <c r="EB37" s="175"/>
      <c r="EC37" s="175"/>
      <c r="ED37" s="175"/>
      <c r="EE37" s="175"/>
      <c r="EF37" s="175"/>
      <c r="EG37" s="175"/>
      <c r="EH37" s="175"/>
      <c r="EI37" s="175"/>
      <c r="EJ37" s="175"/>
      <c r="EK37" s="175"/>
      <c r="EL37" s="175"/>
      <c r="EM37" s="175"/>
      <c r="EN37" s="175"/>
      <c r="EO37" s="175"/>
      <c r="EP37" s="175"/>
      <c r="EQ37" s="175"/>
      <c r="ER37" s="175"/>
      <c r="ES37" s="175"/>
      <c r="ET37" s="175"/>
      <c r="EU37" s="175"/>
      <c r="EV37" s="175"/>
      <c r="EW37" s="175"/>
      <c r="EX37" s="175"/>
      <c r="EY37" s="175"/>
      <c r="EZ37" s="175"/>
      <c r="FA37" s="175"/>
      <c r="FB37" s="175"/>
      <c r="FC37" s="175"/>
      <c r="FD37" s="175"/>
      <c r="FE37" s="175"/>
      <c r="FF37" s="175"/>
      <c r="FG37" s="175"/>
      <c r="FH37" s="175"/>
      <c r="FI37" s="175"/>
      <c r="FJ37" s="175"/>
      <c r="FK37" s="175"/>
      <c r="FL37" s="175"/>
      <c r="FM37" s="175"/>
      <c r="FN37" s="175"/>
      <c r="FO37" s="175"/>
      <c r="FP37" s="175"/>
      <c r="FQ37" s="175"/>
      <c r="FR37" s="175"/>
      <c r="FS37" s="175"/>
      <c r="FT37" s="175"/>
      <c r="FU37" s="175"/>
    </row>
    <row r="38" spans="1:177">
      <c r="A38" s="192"/>
      <c r="B38" s="193" t="s">
        <v>337</v>
      </c>
      <c r="C38" s="678">
        <v>52.902000000000001</v>
      </c>
      <c r="D38" s="320">
        <v>4.4420000000000002</v>
      </c>
      <c r="E38" s="678">
        <v>7.9000000000000001E-2</v>
      </c>
      <c r="F38" s="320">
        <v>0</v>
      </c>
      <c r="G38" s="678">
        <v>1209.404</v>
      </c>
      <c r="H38" s="320">
        <v>647.447</v>
      </c>
      <c r="I38" s="678">
        <v>415.339</v>
      </c>
      <c r="J38" s="320">
        <v>309.52600000000001</v>
      </c>
      <c r="K38" s="678">
        <v>64.144999999999996</v>
      </c>
      <c r="L38" s="320">
        <v>352.464</v>
      </c>
      <c r="M38" s="678">
        <v>0</v>
      </c>
      <c r="N38" s="320">
        <v>0</v>
      </c>
      <c r="O38" s="678">
        <v>0</v>
      </c>
      <c r="P38" s="320">
        <v>0</v>
      </c>
      <c r="Q38" s="678">
        <v>1741.8689999999999</v>
      </c>
      <c r="R38" s="320">
        <v>1313.8789999999999</v>
      </c>
      <c r="FT38" s="88"/>
      <c r="FU38" s="88"/>
    </row>
    <row r="39" spans="1:177">
      <c r="A39" s="192"/>
      <c r="B39" s="193" t="s">
        <v>338</v>
      </c>
      <c r="C39" s="678">
        <v>0</v>
      </c>
      <c r="D39" s="320">
        <v>0</v>
      </c>
      <c r="E39" s="678">
        <v>5.0999999999999997E-2</v>
      </c>
      <c r="F39" s="320">
        <v>1.4E-2</v>
      </c>
      <c r="G39" s="678">
        <v>16.337</v>
      </c>
      <c r="H39" s="320">
        <v>20.887</v>
      </c>
      <c r="I39" s="678">
        <v>5.665</v>
      </c>
      <c r="J39" s="320">
        <v>5.7469999999999999</v>
      </c>
      <c r="K39" s="678">
        <v>0</v>
      </c>
      <c r="L39" s="320">
        <v>7.1829999999999998</v>
      </c>
      <c r="M39" s="678">
        <v>1.423</v>
      </c>
      <c r="N39" s="320">
        <v>1.0740000000000001</v>
      </c>
      <c r="O39" s="678">
        <v>0</v>
      </c>
      <c r="P39" s="320">
        <v>0</v>
      </c>
      <c r="Q39" s="678">
        <v>23.475999999999999</v>
      </c>
      <c r="R39" s="320">
        <v>34.905000000000001</v>
      </c>
      <c r="FT39" s="88"/>
      <c r="FU39" s="88"/>
    </row>
    <row r="40" spans="1:177">
      <c r="A40" s="192"/>
      <c r="B40" s="193" t="s">
        <v>363</v>
      </c>
      <c r="C40" s="678">
        <v>7.867</v>
      </c>
      <c r="D40" s="320">
        <v>10.569000000000001</v>
      </c>
      <c r="E40" s="678">
        <v>400.44299999999998</v>
      </c>
      <c r="F40" s="320">
        <v>843.19200000000001</v>
      </c>
      <c r="G40" s="678">
        <v>2742.2109999999998</v>
      </c>
      <c r="H40" s="320">
        <v>2621.924</v>
      </c>
      <c r="I40" s="678">
        <v>899.077</v>
      </c>
      <c r="J40" s="320">
        <v>422.49799999999999</v>
      </c>
      <c r="K40" s="678">
        <v>0.79400000000000004</v>
      </c>
      <c r="L40" s="320">
        <v>366.23200000000003</v>
      </c>
      <c r="M40" s="678">
        <v>84.367999999999995</v>
      </c>
      <c r="N40" s="320">
        <v>41.264000000000003</v>
      </c>
      <c r="O40" s="678">
        <v>1.337</v>
      </c>
      <c r="P40" s="320">
        <v>0</v>
      </c>
      <c r="Q40" s="678">
        <v>4136.0969999999998</v>
      </c>
      <c r="R40" s="320">
        <v>4305.6790000000001</v>
      </c>
      <c r="FT40" s="88"/>
      <c r="FU40" s="88"/>
    </row>
    <row r="41" spans="1:177">
      <c r="A41" s="192"/>
      <c r="B41" s="193" t="s">
        <v>361</v>
      </c>
      <c r="C41" s="678">
        <v>116.55200000000001</v>
      </c>
      <c r="D41" s="320">
        <v>17.27</v>
      </c>
      <c r="E41" s="678">
        <v>21.419</v>
      </c>
      <c r="F41" s="320">
        <v>21.673999999999999</v>
      </c>
      <c r="G41" s="678">
        <v>1220.498</v>
      </c>
      <c r="H41" s="320">
        <v>1350.8579999999999</v>
      </c>
      <c r="I41" s="678">
        <v>407.34</v>
      </c>
      <c r="J41" s="320">
        <v>45.487000000000002</v>
      </c>
      <c r="K41" s="678">
        <v>1.4999999999999999E-2</v>
      </c>
      <c r="L41" s="320">
        <v>80.816000000000003</v>
      </c>
      <c r="M41" s="678">
        <v>37.143000000000001</v>
      </c>
      <c r="N41" s="320">
        <v>32.478999999999999</v>
      </c>
      <c r="O41" s="678">
        <v>-590.72400000000005</v>
      </c>
      <c r="P41" s="320">
        <v>-196.709</v>
      </c>
      <c r="Q41" s="678">
        <v>1212.2429999999999</v>
      </c>
      <c r="R41" s="320">
        <v>1351.875</v>
      </c>
      <c r="FT41" s="88"/>
      <c r="FU41" s="88"/>
    </row>
    <row r="42" spans="1:177">
      <c r="A42" s="192"/>
      <c r="B42" s="193" t="s">
        <v>339</v>
      </c>
      <c r="C42" s="678">
        <v>1.6E-2</v>
      </c>
      <c r="D42" s="320">
        <v>1.6E-2</v>
      </c>
      <c r="E42" s="678">
        <v>41.29</v>
      </c>
      <c r="F42" s="320">
        <v>39.503</v>
      </c>
      <c r="G42" s="678">
        <v>89.46</v>
      </c>
      <c r="H42" s="320">
        <v>81.001000000000005</v>
      </c>
      <c r="I42" s="678">
        <v>44.418999999999997</v>
      </c>
      <c r="J42" s="320">
        <v>49.588999999999999</v>
      </c>
      <c r="K42" s="678">
        <v>0</v>
      </c>
      <c r="L42" s="320">
        <v>10.301</v>
      </c>
      <c r="M42" s="678">
        <v>0</v>
      </c>
      <c r="N42" s="320">
        <v>0</v>
      </c>
      <c r="O42" s="678">
        <v>0</v>
      </c>
      <c r="P42" s="320">
        <v>0</v>
      </c>
      <c r="Q42" s="678">
        <v>175.185</v>
      </c>
      <c r="R42" s="320">
        <v>180.41</v>
      </c>
      <c r="FT42" s="88"/>
      <c r="FU42" s="88"/>
    </row>
    <row r="43" spans="1:177" ht="14.25" customHeight="1">
      <c r="A43" s="192"/>
      <c r="B43" s="193" t="s">
        <v>187</v>
      </c>
      <c r="C43" s="678">
        <v>0</v>
      </c>
      <c r="D43" s="320">
        <v>0</v>
      </c>
      <c r="E43" s="678">
        <v>21.861999999999998</v>
      </c>
      <c r="F43" s="320">
        <v>34.667000000000002</v>
      </c>
      <c r="G43" s="678">
        <v>12.753</v>
      </c>
      <c r="H43" s="320">
        <v>71.084000000000003</v>
      </c>
      <c r="I43" s="678">
        <v>30.341999999999999</v>
      </c>
      <c r="J43" s="320">
        <v>153.447</v>
      </c>
      <c r="K43" s="678">
        <v>0</v>
      </c>
      <c r="L43" s="320">
        <v>31.398</v>
      </c>
      <c r="M43" s="678">
        <v>8.6869999999999994</v>
      </c>
      <c r="N43" s="320">
        <v>4.4669999999999996</v>
      </c>
      <c r="O43" s="678">
        <v>0</v>
      </c>
      <c r="P43" s="320">
        <v>0</v>
      </c>
      <c r="Q43" s="678">
        <v>73.644000000000005</v>
      </c>
      <c r="R43" s="320">
        <v>295.06299999999999</v>
      </c>
      <c r="FT43" s="88"/>
      <c r="FU43" s="88"/>
    </row>
    <row r="44" spans="1:177">
      <c r="A44" s="192"/>
      <c r="B44" s="193" t="s">
        <v>188</v>
      </c>
      <c r="C44" s="678">
        <v>0</v>
      </c>
      <c r="D44" s="320">
        <v>0</v>
      </c>
      <c r="E44" s="678">
        <v>0</v>
      </c>
      <c r="F44" s="320">
        <v>0</v>
      </c>
      <c r="G44" s="678">
        <v>0</v>
      </c>
      <c r="H44" s="320">
        <v>0</v>
      </c>
      <c r="I44" s="678">
        <v>0</v>
      </c>
      <c r="J44" s="320">
        <v>0</v>
      </c>
      <c r="K44" s="678">
        <v>0</v>
      </c>
      <c r="L44" s="320">
        <v>0</v>
      </c>
      <c r="M44" s="678">
        <v>0</v>
      </c>
      <c r="N44" s="320">
        <v>0</v>
      </c>
      <c r="O44" s="678">
        <v>0</v>
      </c>
      <c r="P44" s="320">
        <v>0</v>
      </c>
      <c r="Q44" s="678">
        <v>0</v>
      </c>
      <c r="R44" s="320">
        <v>0</v>
      </c>
      <c r="FT44" s="88"/>
      <c r="FU44" s="88"/>
    </row>
    <row r="45" spans="1:177">
      <c r="A45" s="192"/>
      <c r="B45" s="193" t="s">
        <v>370</v>
      </c>
      <c r="C45" s="678">
        <v>1.1739999999999999</v>
      </c>
      <c r="D45" s="320">
        <v>3.6560000000000001</v>
      </c>
      <c r="E45" s="678">
        <v>24.34</v>
      </c>
      <c r="F45" s="320">
        <v>25.728000000000002</v>
      </c>
      <c r="G45" s="678">
        <v>164.726</v>
      </c>
      <c r="H45" s="320">
        <v>167.89500000000001</v>
      </c>
      <c r="I45" s="678">
        <v>34.164000000000001</v>
      </c>
      <c r="J45" s="320">
        <v>23.152000000000001</v>
      </c>
      <c r="K45" s="678">
        <v>4.1000000000000002E-2</v>
      </c>
      <c r="L45" s="320">
        <v>42.673000000000002</v>
      </c>
      <c r="M45" s="678">
        <v>2.899</v>
      </c>
      <c r="N45" s="320">
        <v>1.302</v>
      </c>
      <c r="O45" s="678">
        <v>0</v>
      </c>
      <c r="P45" s="320">
        <v>0</v>
      </c>
      <c r="Q45" s="678">
        <v>227.34399999999999</v>
      </c>
      <c r="R45" s="320">
        <v>264.40600000000001</v>
      </c>
      <c r="FT45" s="88"/>
      <c r="FU45" s="88"/>
    </row>
    <row r="46" spans="1:177">
      <c r="A46" s="201"/>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FT46" s="88"/>
      <c r="FU46" s="88"/>
    </row>
    <row r="47" spans="1:177">
      <c r="A47" s="192"/>
      <c r="B47" s="197" t="s">
        <v>357</v>
      </c>
      <c r="C47" s="678">
        <v>0</v>
      </c>
      <c r="D47" s="320">
        <v>0</v>
      </c>
      <c r="E47" s="678">
        <v>0</v>
      </c>
      <c r="F47" s="320">
        <v>159.327</v>
      </c>
      <c r="G47" s="678">
        <v>0</v>
      </c>
      <c r="H47" s="320">
        <v>0</v>
      </c>
      <c r="I47" s="678">
        <v>0</v>
      </c>
      <c r="J47" s="320">
        <v>22.571000000000002</v>
      </c>
      <c r="K47" s="678">
        <v>1863.4649999999999</v>
      </c>
      <c r="L47" s="320">
        <v>0</v>
      </c>
      <c r="M47" s="678">
        <v>0.5</v>
      </c>
      <c r="N47" s="320">
        <v>0</v>
      </c>
      <c r="O47" s="678">
        <v>-0.752</v>
      </c>
      <c r="P47" s="320">
        <v>-1.143</v>
      </c>
      <c r="Q47" s="678">
        <v>1863.213</v>
      </c>
      <c r="R47" s="320">
        <v>180.755</v>
      </c>
      <c r="FT47" s="88"/>
      <c r="FU47" s="88"/>
    </row>
    <row r="48" spans="1:177">
      <c r="A48" s="201"/>
      <c r="B48" s="201"/>
      <c r="C48" s="201"/>
      <c r="D48" s="201"/>
      <c r="E48" s="201"/>
      <c r="F48" s="201"/>
      <c r="G48" s="201"/>
      <c r="H48" s="201"/>
      <c r="I48" s="201"/>
      <c r="J48" s="201"/>
      <c r="K48" s="201"/>
      <c r="L48" s="201"/>
      <c r="M48" s="201"/>
      <c r="N48" s="201"/>
      <c r="O48" s="201"/>
      <c r="P48" s="201"/>
      <c r="Q48" s="201"/>
      <c r="R48" s="201"/>
      <c r="S48" s="201"/>
      <c r="T48" s="201"/>
      <c r="U48" s="201"/>
      <c r="V48" s="201"/>
      <c r="W48" s="201"/>
      <c r="X48" s="201"/>
      <c r="Y48" s="201"/>
      <c r="FT48" s="88"/>
      <c r="FU48" s="88"/>
    </row>
    <row r="49" spans="1:177" s="200" customFormat="1">
      <c r="A49" s="190" t="s">
        <v>225</v>
      </c>
      <c r="B49" s="191"/>
      <c r="C49" s="677">
        <v>594.78300000000002</v>
      </c>
      <c r="D49" s="321">
        <v>828.94500000000005</v>
      </c>
      <c r="E49" s="677">
        <v>1003.729</v>
      </c>
      <c r="F49" s="321">
        <v>664.61400000000003</v>
      </c>
      <c r="G49" s="677">
        <v>7849.93</v>
      </c>
      <c r="H49" s="321">
        <v>7409.4369999999999</v>
      </c>
      <c r="I49" s="677">
        <v>1715.9159999999999</v>
      </c>
      <c r="J49" s="321">
        <v>1416.5519999999999</v>
      </c>
      <c r="K49" s="677">
        <v>0</v>
      </c>
      <c r="L49" s="321">
        <v>966.73199999999997</v>
      </c>
      <c r="M49" s="677">
        <v>195.30699999999999</v>
      </c>
      <c r="N49" s="321">
        <v>202.94</v>
      </c>
      <c r="O49" s="677">
        <v>-91.659000000000006</v>
      </c>
      <c r="P49" s="321">
        <v>-89.662999999999997</v>
      </c>
      <c r="Q49" s="677">
        <v>11268.005999999999</v>
      </c>
      <c r="R49" s="321">
        <v>11399.557000000001</v>
      </c>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c r="BC49" s="175"/>
      <c r="BD49" s="175"/>
      <c r="BE49" s="175"/>
      <c r="BF49" s="175"/>
      <c r="BG49" s="175"/>
      <c r="BH49" s="175"/>
      <c r="BI49" s="175"/>
      <c r="BJ49" s="175"/>
      <c r="BK49" s="175"/>
      <c r="BL49" s="175"/>
      <c r="BM49" s="175"/>
      <c r="BN49" s="175"/>
      <c r="BO49" s="175"/>
      <c r="BP49" s="175"/>
      <c r="BQ49" s="175"/>
      <c r="BR49" s="175"/>
      <c r="BS49" s="175"/>
      <c r="BT49" s="175"/>
      <c r="BU49" s="175"/>
      <c r="BV49" s="175"/>
      <c r="BW49" s="175"/>
      <c r="BX49" s="175"/>
      <c r="BY49" s="175"/>
      <c r="BZ49" s="175"/>
      <c r="CA49" s="175"/>
      <c r="CB49" s="175"/>
      <c r="CC49" s="175"/>
      <c r="CD49" s="175"/>
      <c r="CE49" s="175"/>
      <c r="CF49" s="175"/>
      <c r="CG49" s="175"/>
      <c r="CH49" s="175"/>
      <c r="CI49" s="175"/>
      <c r="CJ49" s="175"/>
      <c r="CK49" s="175"/>
      <c r="CL49" s="175"/>
      <c r="CM49" s="175"/>
      <c r="CN49" s="175"/>
      <c r="CO49" s="175"/>
      <c r="CP49" s="175"/>
      <c r="CQ49" s="175"/>
      <c r="CR49" s="175"/>
      <c r="CS49" s="175"/>
      <c r="CT49" s="175"/>
      <c r="CU49" s="175"/>
      <c r="CV49" s="175"/>
      <c r="CW49" s="175"/>
      <c r="CX49" s="175"/>
      <c r="CY49" s="175"/>
      <c r="CZ49" s="175"/>
      <c r="DA49" s="175"/>
      <c r="DB49" s="175"/>
      <c r="DC49" s="175"/>
      <c r="DD49" s="175"/>
      <c r="DE49" s="175"/>
      <c r="DF49" s="175"/>
      <c r="DG49" s="175"/>
      <c r="DH49" s="175"/>
      <c r="DI49" s="175"/>
      <c r="DJ49" s="175"/>
      <c r="DK49" s="175"/>
      <c r="DL49" s="175"/>
      <c r="DM49" s="175"/>
      <c r="DN49" s="175"/>
      <c r="DO49" s="175"/>
      <c r="DP49" s="175"/>
      <c r="DQ49" s="175"/>
      <c r="DR49" s="175"/>
      <c r="DS49" s="175"/>
      <c r="DT49" s="175"/>
      <c r="DU49" s="175"/>
      <c r="DV49" s="175"/>
      <c r="DW49" s="175"/>
      <c r="DX49" s="175"/>
      <c r="DY49" s="175"/>
      <c r="DZ49" s="175"/>
      <c r="EA49" s="175"/>
      <c r="EB49" s="175"/>
      <c r="EC49" s="175"/>
      <c r="ED49" s="175"/>
      <c r="EE49" s="175"/>
      <c r="EF49" s="175"/>
      <c r="EG49" s="175"/>
      <c r="EH49" s="175"/>
      <c r="EI49" s="175"/>
      <c r="EJ49" s="175"/>
      <c r="EK49" s="175"/>
      <c r="EL49" s="175"/>
      <c r="EM49" s="175"/>
      <c r="EN49" s="175"/>
      <c r="EO49" s="175"/>
      <c r="EP49" s="175"/>
      <c r="EQ49" s="175"/>
      <c r="ER49" s="175"/>
      <c r="ES49" s="175"/>
      <c r="ET49" s="175"/>
      <c r="EU49" s="175"/>
      <c r="EV49" s="175"/>
      <c r="EW49" s="175"/>
      <c r="EX49" s="175"/>
      <c r="EY49" s="175"/>
      <c r="EZ49" s="175"/>
      <c r="FA49" s="175"/>
      <c r="FB49" s="175"/>
      <c r="FC49" s="175"/>
      <c r="FD49" s="175"/>
      <c r="FE49" s="175"/>
      <c r="FF49" s="175"/>
      <c r="FG49" s="175"/>
      <c r="FH49" s="175"/>
      <c r="FI49" s="175"/>
      <c r="FJ49" s="175"/>
      <c r="FK49" s="175"/>
      <c r="FL49" s="175"/>
      <c r="FM49" s="175"/>
      <c r="FN49" s="175"/>
      <c r="FO49" s="175"/>
      <c r="FP49" s="175"/>
      <c r="FQ49" s="175"/>
      <c r="FR49" s="175"/>
      <c r="FS49" s="175"/>
      <c r="FT49" s="175"/>
      <c r="FU49" s="175"/>
    </row>
    <row r="50" spans="1:177">
      <c r="A50" s="192"/>
      <c r="B50" s="193" t="s">
        <v>340</v>
      </c>
      <c r="C50" s="678">
        <v>593.19500000000005</v>
      </c>
      <c r="D50" s="320">
        <v>697.13499999999999</v>
      </c>
      <c r="E50" s="678">
        <v>0</v>
      </c>
      <c r="F50" s="320">
        <v>0</v>
      </c>
      <c r="G50" s="678">
        <v>2963.4679999999998</v>
      </c>
      <c r="H50" s="320">
        <v>2794.3049999999998</v>
      </c>
      <c r="I50" s="678">
        <v>1409.6679999999999</v>
      </c>
      <c r="J50" s="320">
        <v>1169.125</v>
      </c>
      <c r="K50" s="678">
        <v>0</v>
      </c>
      <c r="L50" s="320">
        <v>610.55999999999995</v>
      </c>
      <c r="M50" s="678">
        <v>0</v>
      </c>
      <c r="N50" s="320">
        <v>0</v>
      </c>
      <c r="O50" s="678">
        <v>0</v>
      </c>
      <c r="P50" s="320">
        <v>0</v>
      </c>
      <c r="Q50" s="678">
        <v>4966.3310000000001</v>
      </c>
      <c r="R50" s="320">
        <v>5271.125</v>
      </c>
      <c r="FT50" s="88"/>
      <c r="FU50" s="88"/>
    </row>
    <row r="51" spans="1:177">
      <c r="A51" s="192"/>
      <c r="B51" s="193" t="s">
        <v>341</v>
      </c>
      <c r="C51" s="678">
        <v>0</v>
      </c>
      <c r="D51" s="320">
        <v>0</v>
      </c>
      <c r="E51" s="678">
        <v>4.7E-2</v>
      </c>
      <c r="F51" s="320">
        <v>4.0000000000000001E-3</v>
      </c>
      <c r="G51" s="678">
        <v>108.899</v>
      </c>
      <c r="H51" s="320">
        <v>102.342</v>
      </c>
      <c r="I51" s="678">
        <v>47.606999999999999</v>
      </c>
      <c r="J51" s="320">
        <v>41.158999999999999</v>
      </c>
      <c r="K51" s="678">
        <v>0</v>
      </c>
      <c r="L51" s="320">
        <v>20.277999999999999</v>
      </c>
      <c r="M51" s="678">
        <v>11.013999999999999</v>
      </c>
      <c r="N51" s="320">
        <v>12.903</v>
      </c>
      <c r="O51" s="678">
        <v>0</v>
      </c>
      <c r="P51" s="320">
        <v>0</v>
      </c>
      <c r="Q51" s="678">
        <v>167.56700000000001</v>
      </c>
      <c r="R51" s="320">
        <v>176.68600000000001</v>
      </c>
      <c r="FT51" s="88"/>
      <c r="FU51" s="88"/>
    </row>
    <row r="52" spans="1:177">
      <c r="A52" s="192"/>
      <c r="B52" s="193" t="s">
        <v>342</v>
      </c>
      <c r="C52" s="678">
        <v>0</v>
      </c>
      <c r="D52" s="320">
        <v>0</v>
      </c>
      <c r="E52" s="678">
        <v>202.94</v>
      </c>
      <c r="F52" s="320">
        <v>11.250999999999999</v>
      </c>
      <c r="G52" s="678">
        <v>1842.9659999999999</v>
      </c>
      <c r="H52" s="320">
        <v>1883.2249999999999</v>
      </c>
      <c r="I52" s="678">
        <v>5.3049999999999997</v>
      </c>
      <c r="J52" s="320">
        <v>5.3490000000000002</v>
      </c>
      <c r="K52" s="678">
        <v>0</v>
      </c>
      <c r="L52" s="320">
        <v>1.0469999999999999</v>
      </c>
      <c r="M52" s="678">
        <v>67.510999999999996</v>
      </c>
      <c r="N52" s="320">
        <v>63.777999999999999</v>
      </c>
      <c r="O52" s="678">
        <v>0</v>
      </c>
      <c r="P52" s="320">
        <v>0</v>
      </c>
      <c r="Q52" s="678">
        <v>2118.7220000000002</v>
      </c>
      <c r="R52" s="320">
        <v>1964.65</v>
      </c>
      <c r="AA52" s="175"/>
      <c r="AB52" s="175"/>
      <c r="AC52" s="175"/>
      <c r="FT52" s="88"/>
      <c r="FU52" s="88"/>
    </row>
    <row r="53" spans="1:177">
      <c r="A53" s="192"/>
      <c r="B53" s="193" t="s">
        <v>189</v>
      </c>
      <c r="C53" s="678">
        <v>0</v>
      </c>
      <c r="D53" s="320">
        <v>130</v>
      </c>
      <c r="E53" s="678">
        <v>0</v>
      </c>
      <c r="F53" s="320">
        <v>0</v>
      </c>
      <c r="G53" s="678">
        <v>675.904</v>
      </c>
      <c r="H53" s="320">
        <v>742.86</v>
      </c>
      <c r="I53" s="678">
        <v>0.67</v>
      </c>
      <c r="J53" s="320">
        <v>0</v>
      </c>
      <c r="K53" s="678">
        <v>0</v>
      </c>
      <c r="L53" s="320">
        <v>0</v>
      </c>
      <c r="M53" s="678">
        <v>67.86</v>
      </c>
      <c r="N53" s="320">
        <v>77.453999999999994</v>
      </c>
      <c r="O53" s="678">
        <v>-91.659000000000006</v>
      </c>
      <c r="P53" s="320">
        <v>-89.662999999999997</v>
      </c>
      <c r="Q53" s="678">
        <v>652.77499999999998</v>
      </c>
      <c r="R53" s="320">
        <v>860.65099999999995</v>
      </c>
      <c r="FT53" s="88"/>
      <c r="FU53" s="88"/>
    </row>
    <row r="54" spans="1:177">
      <c r="A54" s="192"/>
      <c r="B54" s="193" t="s">
        <v>343</v>
      </c>
      <c r="C54" s="678">
        <v>0</v>
      </c>
      <c r="D54" s="320">
        <v>0</v>
      </c>
      <c r="E54" s="678">
        <v>7.665</v>
      </c>
      <c r="F54" s="320">
        <v>10.92</v>
      </c>
      <c r="G54" s="678">
        <v>562.51099999999997</v>
      </c>
      <c r="H54" s="320">
        <v>529.47900000000004</v>
      </c>
      <c r="I54" s="678">
        <v>89.251999999999995</v>
      </c>
      <c r="J54" s="320">
        <v>61.078000000000003</v>
      </c>
      <c r="K54" s="678">
        <v>0</v>
      </c>
      <c r="L54" s="320">
        <v>31.446000000000002</v>
      </c>
      <c r="M54" s="678">
        <v>6.2939999999999996</v>
      </c>
      <c r="N54" s="320">
        <v>6.61</v>
      </c>
      <c r="O54" s="678">
        <v>0</v>
      </c>
      <c r="P54" s="320">
        <v>0</v>
      </c>
      <c r="Q54" s="678">
        <v>665.72199999999998</v>
      </c>
      <c r="R54" s="320">
        <v>639.53300000000002</v>
      </c>
      <c r="FT54" s="88"/>
      <c r="FU54" s="88"/>
    </row>
    <row r="55" spans="1:177">
      <c r="A55" s="192"/>
      <c r="B55" s="193" t="s">
        <v>190</v>
      </c>
      <c r="C55" s="683">
        <v>-1E-3</v>
      </c>
      <c r="D55" s="320">
        <v>0</v>
      </c>
      <c r="E55" s="683">
        <v>557.96699999999998</v>
      </c>
      <c r="F55" s="320">
        <v>587.94299999999998</v>
      </c>
      <c r="G55" s="683">
        <v>93.795000000000002</v>
      </c>
      <c r="H55" s="320">
        <v>62.286999999999999</v>
      </c>
      <c r="I55" s="683">
        <v>52.018999999999998</v>
      </c>
      <c r="J55" s="320">
        <v>57.811</v>
      </c>
      <c r="K55" s="683">
        <v>0</v>
      </c>
      <c r="L55" s="320">
        <v>280.19400000000002</v>
      </c>
      <c r="M55" s="683">
        <v>42.226999999999997</v>
      </c>
      <c r="N55" s="320">
        <v>41.817</v>
      </c>
      <c r="O55" s="683">
        <v>0</v>
      </c>
      <c r="P55" s="320">
        <v>0</v>
      </c>
      <c r="Q55" s="683">
        <v>746.00699999999995</v>
      </c>
      <c r="R55" s="320">
        <v>1030.0519999999999</v>
      </c>
      <c r="AA55" s="175"/>
      <c r="AB55" s="175"/>
      <c r="AC55" s="175"/>
      <c r="FT55" s="88"/>
      <c r="FU55" s="88"/>
    </row>
    <row r="56" spans="1:177">
      <c r="A56" s="192"/>
      <c r="B56" s="193" t="s">
        <v>191</v>
      </c>
      <c r="C56" s="678">
        <v>1.589</v>
      </c>
      <c r="D56" s="320">
        <v>1.81</v>
      </c>
      <c r="E56" s="678">
        <v>11.743</v>
      </c>
      <c r="F56" s="320">
        <v>16.571999999999999</v>
      </c>
      <c r="G56" s="678">
        <v>1589.4290000000001</v>
      </c>
      <c r="H56" s="320">
        <v>1283.325</v>
      </c>
      <c r="I56" s="678">
        <v>111.395</v>
      </c>
      <c r="J56" s="320">
        <v>82.03</v>
      </c>
      <c r="K56" s="678">
        <v>0</v>
      </c>
      <c r="L56" s="320">
        <v>4.306</v>
      </c>
      <c r="M56" s="678">
        <v>0.40100000000000002</v>
      </c>
      <c r="N56" s="320">
        <v>0.378</v>
      </c>
      <c r="O56" s="678">
        <v>0</v>
      </c>
      <c r="P56" s="320">
        <v>0</v>
      </c>
      <c r="Q56" s="678">
        <v>1714.557</v>
      </c>
      <c r="R56" s="320">
        <v>1388.421</v>
      </c>
      <c r="FT56" s="88"/>
      <c r="FU56" s="88"/>
    </row>
    <row r="57" spans="1:177">
      <c r="A57" s="192"/>
      <c r="B57" s="193" t="s">
        <v>344</v>
      </c>
      <c r="C57" s="678">
        <v>0</v>
      </c>
      <c r="D57" s="320">
        <v>0</v>
      </c>
      <c r="E57" s="678">
        <v>223.36699999999999</v>
      </c>
      <c r="F57" s="320">
        <v>37.923999999999999</v>
      </c>
      <c r="G57" s="678">
        <v>12.958</v>
      </c>
      <c r="H57" s="320">
        <v>11.614000000000001</v>
      </c>
      <c r="I57" s="678">
        <v>0</v>
      </c>
      <c r="J57" s="320">
        <v>0</v>
      </c>
      <c r="K57" s="678">
        <v>0</v>
      </c>
      <c r="L57" s="320">
        <v>18.901</v>
      </c>
      <c r="M57" s="678">
        <v>0</v>
      </c>
      <c r="N57" s="320">
        <v>0</v>
      </c>
      <c r="O57" s="678">
        <v>0</v>
      </c>
      <c r="P57" s="320">
        <v>0</v>
      </c>
      <c r="Q57" s="678">
        <v>236.32499999999999</v>
      </c>
      <c r="R57" s="320">
        <v>68.438999999999993</v>
      </c>
      <c r="FT57" s="88"/>
      <c r="FU57" s="88"/>
    </row>
    <row r="58" spans="1:177">
      <c r="A58" s="201"/>
      <c r="B58" s="201"/>
      <c r="C58" s="201"/>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FT58" s="88"/>
      <c r="FU58" s="88"/>
    </row>
    <row r="59" spans="1:177" s="200" customFormat="1">
      <c r="A59" s="190" t="s">
        <v>226</v>
      </c>
      <c r="B59" s="191"/>
      <c r="C59" s="677">
        <v>16994.231</v>
      </c>
      <c r="D59" s="321">
        <v>16562.467000000001</v>
      </c>
      <c r="E59" s="677">
        <v>1898.1179999999999</v>
      </c>
      <c r="F59" s="321">
        <v>1846.7650000000001</v>
      </c>
      <c r="G59" s="677">
        <v>9461.7389999999996</v>
      </c>
      <c r="H59" s="321">
        <v>8441.7090000000007</v>
      </c>
      <c r="I59" s="677">
        <v>2365.7429999999999</v>
      </c>
      <c r="J59" s="321">
        <v>2276.8989999999999</v>
      </c>
      <c r="K59" s="677">
        <v>1918.7</v>
      </c>
      <c r="L59" s="321">
        <v>1710.3989999999999</v>
      </c>
      <c r="M59" s="677">
        <v>1347.038</v>
      </c>
      <c r="N59" s="321">
        <v>1424.7470000000001</v>
      </c>
      <c r="O59" s="677">
        <v>-16852.13</v>
      </c>
      <c r="P59" s="321">
        <v>-16815.867999999999</v>
      </c>
      <c r="Q59" s="677">
        <v>17133.438999999998</v>
      </c>
      <c r="R59" s="321">
        <v>15447.118</v>
      </c>
      <c r="S59" s="175"/>
      <c r="T59" s="175"/>
      <c r="U59" s="175"/>
      <c r="V59" s="175"/>
      <c r="W59" s="175"/>
      <c r="X59" s="175"/>
      <c r="Y59" s="175"/>
      <c r="Z59" s="175"/>
      <c r="AA59" s="175"/>
      <c r="AB59" s="175"/>
      <c r="AC59" s="175"/>
      <c r="AD59" s="175"/>
      <c r="AE59" s="175"/>
      <c r="AF59" s="175"/>
      <c r="AG59" s="175"/>
      <c r="AH59" s="175"/>
      <c r="AI59" s="175"/>
      <c r="AJ59" s="175"/>
      <c r="AK59" s="175"/>
      <c r="AL59" s="175"/>
      <c r="AM59" s="175"/>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5"/>
      <c r="BR59" s="175"/>
      <c r="BS59" s="175"/>
      <c r="BT59" s="175"/>
      <c r="BU59" s="175"/>
      <c r="BV59" s="175"/>
      <c r="BW59" s="175"/>
      <c r="BX59" s="175"/>
      <c r="BY59" s="175"/>
      <c r="BZ59" s="175"/>
      <c r="CA59" s="175"/>
      <c r="CB59" s="175"/>
      <c r="CC59" s="175"/>
      <c r="CD59" s="175"/>
      <c r="CE59" s="175"/>
      <c r="CF59" s="175"/>
      <c r="CG59" s="175"/>
      <c r="CH59" s="175"/>
      <c r="CI59" s="175"/>
      <c r="CJ59" s="175"/>
      <c r="CK59" s="175"/>
      <c r="CL59" s="175"/>
      <c r="CM59" s="175"/>
      <c r="CN59" s="175"/>
      <c r="CO59" s="175"/>
      <c r="CP59" s="175"/>
      <c r="CQ59" s="175"/>
      <c r="CR59" s="175"/>
      <c r="CS59" s="175"/>
      <c r="CT59" s="175"/>
      <c r="CU59" s="175"/>
      <c r="CV59" s="175"/>
      <c r="CW59" s="175"/>
      <c r="CX59" s="175"/>
      <c r="CY59" s="175"/>
      <c r="CZ59" s="175"/>
      <c r="DA59" s="175"/>
      <c r="DB59" s="175"/>
      <c r="DC59" s="175"/>
      <c r="DD59" s="175"/>
      <c r="DE59" s="175"/>
      <c r="DF59" s="175"/>
      <c r="DG59" s="175"/>
      <c r="DH59" s="175"/>
      <c r="DI59" s="175"/>
      <c r="DJ59" s="175"/>
      <c r="DK59" s="175"/>
      <c r="DL59" s="175"/>
      <c r="DM59" s="175"/>
      <c r="DN59" s="175"/>
      <c r="DO59" s="175"/>
      <c r="DP59" s="175"/>
      <c r="DQ59" s="175"/>
      <c r="DR59" s="175"/>
      <c r="DS59" s="175"/>
      <c r="DT59" s="175"/>
      <c r="DU59" s="175"/>
      <c r="DV59" s="175"/>
      <c r="DW59" s="175"/>
      <c r="DX59" s="175"/>
      <c r="DY59" s="175"/>
      <c r="DZ59" s="175"/>
      <c r="EA59" s="175"/>
      <c r="EB59" s="175"/>
      <c r="EC59" s="175"/>
      <c r="ED59" s="175"/>
      <c r="EE59" s="175"/>
      <c r="EF59" s="175"/>
      <c r="EG59" s="175"/>
      <c r="EH59" s="175"/>
      <c r="EI59" s="175"/>
      <c r="EJ59" s="175"/>
      <c r="EK59" s="175"/>
      <c r="EL59" s="175"/>
      <c r="EM59" s="175"/>
      <c r="EN59" s="175"/>
      <c r="EO59" s="175"/>
      <c r="EP59" s="175"/>
      <c r="EQ59" s="175"/>
      <c r="ER59" s="175"/>
      <c r="ES59" s="175"/>
      <c r="ET59" s="175"/>
      <c r="EU59" s="175"/>
      <c r="EV59" s="175"/>
      <c r="EW59" s="175"/>
      <c r="EX59" s="175"/>
      <c r="EY59" s="175"/>
      <c r="EZ59" s="175"/>
      <c r="FA59" s="175"/>
      <c r="FB59" s="175"/>
      <c r="FC59" s="175"/>
      <c r="FD59" s="175"/>
      <c r="FE59" s="175"/>
      <c r="FF59" s="175"/>
      <c r="FG59" s="175"/>
      <c r="FH59" s="175"/>
      <c r="FI59" s="175"/>
      <c r="FJ59" s="175"/>
      <c r="FK59" s="175"/>
      <c r="FL59" s="175"/>
      <c r="FM59" s="175"/>
      <c r="FN59" s="175"/>
      <c r="FO59" s="175"/>
      <c r="FP59" s="175"/>
      <c r="FQ59" s="175"/>
      <c r="FR59" s="175"/>
      <c r="FS59" s="175"/>
      <c r="FT59" s="175"/>
      <c r="FU59" s="175"/>
    </row>
    <row r="60" spans="1:177" s="200" customFormat="1">
      <c r="A60" s="190" t="s">
        <v>358</v>
      </c>
      <c r="B60" s="191"/>
      <c r="C60" s="677">
        <v>16994.231</v>
      </c>
      <c r="D60" s="321">
        <v>16562.467000000001</v>
      </c>
      <c r="E60" s="677">
        <v>1898.1179999999999</v>
      </c>
      <c r="F60" s="321">
        <v>1846.7650000000001</v>
      </c>
      <c r="G60" s="677">
        <v>9461.7389999999996</v>
      </c>
      <c r="H60" s="321">
        <v>8441.7090000000007</v>
      </c>
      <c r="I60" s="677">
        <v>2365.7429999999999</v>
      </c>
      <c r="J60" s="321">
        <v>2276.8989999999999</v>
      </c>
      <c r="K60" s="677">
        <v>1918.7</v>
      </c>
      <c r="L60" s="321">
        <v>1710.3989999999999</v>
      </c>
      <c r="M60" s="677">
        <v>1347.038</v>
      </c>
      <c r="N60" s="321">
        <v>1424.7470000000001</v>
      </c>
      <c r="O60" s="677">
        <v>-16852.13</v>
      </c>
      <c r="P60" s="321">
        <v>-16815.867999999999</v>
      </c>
      <c r="Q60" s="677">
        <v>14664.601000000001</v>
      </c>
      <c r="R60" s="321">
        <v>12957.15</v>
      </c>
      <c r="S60" s="175"/>
      <c r="T60" s="175"/>
      <c r="U60" s="175"/>
      <c r="V60" s="175"/>
      <c r="W60" s="175"/>
      <c r="X60" s="175"/>
      <c r="Y60" s="175"/>
      <c r="Z60" s="175"/>
      <c r="AA60" s="175"/>
      <c r="AB60" s="175"/>
      <c r="AC60" s="175"/>
      <c r="AD60" s="175"/>
      <c r="AE60" s="175"/>
      <c r="AF60" s="175"/>
      <c r="AG60" s="175"/>
      <c r="AH60" s="175"/>
      <c r="AI60" s="175"/>
      <c r="AJ60" s="175"/>
      <c r="AK60" s="175"/>
      <c r="AL60" s="175"/>
      <c r="AM60" s="175"/>
      <c r="AN60" s="175"/>
      <c r="AO60" s="175"/>
      <c r="AP60" s="175"/>
      <c r="AQ60" s="175"/>
      <c r="AR60" s="175"/>
      <c r="AS60" s="175"/>
      <c r="AT60" s="175"/>
      <c r="AU60" s="175"/>
      <c r="AV60" s="175"/>
      <c r="AW60" s="175"/>
      <c r="AX60" s="175"/>
      <c r="AY60" s="175"/>
      <c r="AZ60" s="175"/>
      <c r="BA60" s="175"/>
      <c r="BB60" s="175"/>
      <c r="BC60" s="175"/>
      <c r="BD60" s="175"/>
      <c r="BE60" s="175"/>
      <c r="BF60" s="175"/>
      <c r="BG60" s="175"/>
      <c r="BH60" s="175"/>
      <c r="BI60" s="175"/>
      <c r="BJ60" s="175"/>
      <c r="BK60" s="175"/>
      <c r="BL60" s="175"/>
      <c r="BM60" s="175"/>
      <c r="BN60" s="175"/>
      <c r="BO60" s="175"/>
      <c r="BP60" s="175"/>
      <c r="BQ60" s="175"/>
      <c r="BR60" s="175"/>
      <c r="BS60" s="175"/>
      <c r="BT60" s="175"/>
      <c r="BU60" s="175"/>
      <c r="BV60" s="175"/>
      <c r="BW60" s="175"/>
      <c r="BX60" s="175"/>
      <c r="BY60" s="175"/>
      <c r="BZ60" s="175"/>
      <c r="CA60" s="175"/>
      <c r="CB60" s="175"/>
      <c r="CC60" s="175"/>
      <c r="CD60" s="175"/>
      <c r="CE60" s="175"/>
      <c r="CF60" s="175"/>
      <c r="CG60" s="175"/>
      <c r="CH60" s="175"/>
      <c r="CI60" s="175"/>
      <c r="CJ60" s="175"/>
      <c r="CK60" s="175"/>
      <c r="CL60" s="175"/>
      <c r="CM60" s="175"/>
      <c r="CN60" s="175"/>
      <c r="CO60" s="175"/>
      <c r="CP60" s="175"/>
      <c r="CQ60" s="175"/>
      <c r="CR60" s="175"/>
      <c r="CS60" s="175"/>
      <c r="CT60" s="175"/>
      <c r="CU60" s="175"/>
      <c r="CV60" s="175"/>
      <c r="CW60" s="175"/>
      <c r="CX60" s="175"/>
      <c r="CY60" s="175"/>
      <c r="CZ60" s="175"/>
      <c r="DA60" s="175"/>
      <c r="DB60" s="175"/>
      <c r="DC60" s="175"/>
      <c r="DD60" s="175"/>
      <c r="DE60" s="175"/>
      <c r="DF60" s="175"/>
      <c r="DG60" s="175"/>
      <c r="DH60" s="175"/>
      <c r="DI60" s="175"/>
      <c r="DJ60" s="175"/>
      <c r="DK60" s="175"/>
      <c r="DL60" s="175"/>
      <c r="DM60" s="175"/>
      <c r="DN60" s="175"/>
      <c r="DO60" s="175"/>
      <c r="DP60" s="175"/>
      <c r="DQ60" s="175"/>
      <c r="DR60" s="175"/>
      <c r="DS60" s="175"/>
      <c r="DT60" s="175"/>
      <c r="DU60" s="175"/>
      <c r="DV60" s="175"/>
      <c r="DW60" s="175"/>
      <c r="DX60" s="175"/>
      <c r="DY60" s="175"/>
      <c r="DZ60" s="175"/>
      <c r="EA60" s="175"/>
      <c r="EB60" s="175"/>
      <c r="EC60" s="175"/>
      <c r="ED60" s="175"/>
      <c r="EE60" s="175"/>
      <c r="EF60" s="175"/>
      <c r="EG60" s="175"/>
      <c r="EH60" s="175"/>
      <c r="EI60" s="175"/>
      <c r="EJ60" s="175"/>
      <c r="EK60" s="175"/>
      <c r="EL60" s="175"/>
      <c r="EM60" s="175"/>
      <c r="EN60" s="175"/>
      <c r="EO60" s="175"/>
      <c r="EP60" s="175"/>
      <c r="EQ60" s="175"/>
      <c r="ER60" s="175"/>
      <c r="ES60" s="175"/>
      <c r="ET60" s="175"/>
      <c r="EU60" s="175"/>
      <c r="EV60" s="175"/>
      <c r="EW60" s="175"/>
      <c r="EX60" s="175"/>
      <c r="EY60" s="175"/>
      <c r="EZ60" s="175"/>
      <c r="FA60" s="175"/>
      <c r="FB60" s="175"/>
      <c r="FC60" s="175"/>
      <c r="FD60" s="175"/>
      <c r="FE60" s="175"/>
      <c r="FF60" s="175"/>
      <c r="FG60" s="175"/>
      <c r="FH60" s="175"/>
      <c r="FI60" s="175"/>
      <c r="FJ60" s="175"/>
      <c r="FK60" s="175"/>
      <c r="FL60" s="175"/>
      <c r="FM60" s="175"/>
      <c r="FN60" s="175"/>
      <c r="FO60" s="175"/>
      <c r="FP60" s="175"/>
      <c r="FQ60" s="175"/>
      <c r="FR60" s="175"/>
      <c r="FS60" s="175"/>
      <c r="FT60" s="175"/>
      <c r="FU60" s="175"/>
    </row>
    <row r="61" spans="1:177">
      <c r="A61" s="192"/>
      <c r="B61" s="193" t="s">
        <v>192</v>
      </c>
      <c r="C61" s="678">
        <v>15812.947</v>
      </c>
      <c r="D61" s="320">
        <v>15811.619000000001</v>
      </c>
      <c r="E61" s="678">
        <v>2040.819</v>
      </c>
      <c r="F61" s="320">
        <v>1922.9090000000001</v>
      </c>
      <c r="G61" s="678">
        <v>7905.6809999999996</v>
      </c>
      <c r="H61" s="320">
        <v>7219.5550000000003</v>
      </c>
      <c r="I61" s="678">
        <v>156.911</v>
      </c>
      <c r="J61" s="320">
        <v>135.12899999999999</v>
      </c>
      <c r="K61" s="678">
        <v>1878.74</v>
      </c>
      <c r="L61" s="320">
        <v>1776.327</v>
      </c>
      <c r="M61" s="678">
        <v>1062.2660000000001</v>
      </c>
      <c r="N61" s="320">
        <v>1000.3390000000001</v>
      </c>
      <c r="O61" s="678">
        <v>-13058.137000000001</v>
      </c>
      <c r="P61" s="320">
        <v>-12066.379000000001</v>
      </c>
      <c r="Q61" s="678">
        <v>15799.227000000001</v>
      </c>
      <c r="R61" s="320">
        <v>15799.499</v>
      </c>
      <c r="FT61" s="88"/>
      <c r="FU61" s="88"/>
    </row>
    <row r="62" spans="1:177">
      <c r="A62" s="192"/>
      <c r="B62" s="193" t="s">
        <v>193</v>
      </c>
      <c r="C62" s="678">
        <v>4827.3710000000001</v>
      </c>
      <c r="D62" s="320">
        <v>4408.0429999999997</v>
      </c>
      <c r="E62" s="678">
        <v>-980.53</v>
      </c>
      <c r="F62" s="320">
        <v>-1187.0640000000001</v>
      </c>
      <c r="G62" s="678">
        <v>295.15800000000002</v>
      </c>
      <c r="H62" s="320">
        <v>-180.072</v>
      </c>
      <c r="I62" s="678">
        <v>85.316999999999993</v>
      </c>
      <c r="J62" s="320">
        <v>462.29899999999998</v>
      </c>
      <c r="K62" s="678">
        <v>214.47300000000001</v>
      </c>
      <c r="L62" s="320">
        <v>127.678</v>
      </c>
      <c r="M62" s="678">
        <v>219.02500000000001</v>
      </c>
      <c r="N62" s="320">
        <v>359.93</v>
      </c>
      <c r="O62" s="678">
        <v>1364.011</v>
      </c>
      <c r="P62" s="320">
        <v>1724.5029999999999</v>
      </c>
      <c r="Q62" s="678">
        <v>6024.8249999999998</v>
      </c>
      <c r="R62" s="320">
        <v>5715.317</v>
      </c>
      <c r="FT62" s="88"/>
      <c r="FU62" s="88"/>
    </row>
    <row r="63" spans="1:177">
      <c r="A63" s="192"/>
      <c r="B63" s="193" t="s">
        <v>366</v>
      </c>
      <c r="C63" s="678">
        <v>0</v>
      </c>
      <c r="D63" s="320">
        <v>0</v>
      </c>
      <c r="E63" s="678">
        <v>0</v>
      </c>
      <c r="F63" s="320">
        <v>0</v>
      </c>
      <c r="G63" s="678">
        <v>619.47900000000004</v>
      </c>
      <c r="H63" s="320">
        <v>566.00800000000004</v>
      </c>
      <c r="I63" s="678">
        <v>27.122</v>
      </c>
      <c r="J63" s="320">
        <v>23.356999999999999</v>
      </c>
      <c r="K63" s="678">
        <v>1.6319999999999999</v>
      </c>
      <c r="L63" s="320">
        <v>1.5529999999999999</v>
      </c>
      <c r="M63" s="678">
        <v>0</v>
      </c>
      <c r="N63" s="320">
        <v>0</v>
      </c>
      <c r="O63" s="678">
        <v>-648.23299999999995</v>
      </c>
      <c r="P63" s="320">
        <v>-590.91800000000001</v>
      </c>
      <c r="Q63" s="678">
        <v>0</v>
      </c>
      <c r="R63" s="320">
        <v>0</v>
      </c>
      <c r="FT63" s="88"/>
      <c r="FU63" s="88"/>
    </row>
    <row r="64" spans="1:177">
      <c r="A64" s="192"/>
      <c r="B64" s="193" t="s">
        <v>360</v>
      </c>
      <c r="C64" s="684">
        <v>0</v>
      </c>
      <c r="D64" s="320">
        <v>-0.27200000000000002</v>
      </c>
      <c r="E64" s="684">
        <v>0</v>
      </c>
      <c r="F64" s="320">
        <v>0</v>
      </c>
      <c r="G64" s="684">
        <v>-23.015000000000001</v>
      </c>
      <c r="H64" s="320">
        <v>-21.029</v>
      </c>
      <c r="I64" s="684">
        <v>0</v>
      </c>
      <c r="J64" s="320">
        <v>0</v>
      </c>
      <c r="K64" s="684">
        <v>0</v>
      </c>
      <c r="L64" s="320">
        <v>0</v>
      </c>
      <c r="M64" s="684">
        <v>0</v>
      </c>
      <c r="N64" s="320">
        <v>0</v>
      </c>
      <c r="O64" s="684">
        <v>23.015000000000001</v>
      </c>
      <c r="P64" s="320">
        <v>21.029</v>
      </c>
      <c r="Q64" s="684">
        <v>0</v>
      </c>
      <c r="R64" s="320">
        <v>-0.27200000000000002</v>
      </c>
      <c r="FT64" s="88"/>
      <c r="FU64" s="88"/>
    </row>
    <row r="65" spans="1:189">
      <c r="A65" s="192"/>
      <c r="B65" s="193" t="s">
        <v>345</v>
      </c>
      <c r="C65" s="678">
        <v>0</v>
      </c>
      <c r="D65" s="320">
        <v>0</v>
      </c>
      <c r="E65" s="678">
        <v>0</v>
      </c>
      <c r="F65" s="320">
        <v>0</v>
      </c>
      <c r="G65" s="678">
        <v>0</v>
      </c>
      <c r="H65" s="320">
        <v>0</v>
      </c>
      <c r="I65" s="678">
        <v>0</v>
      </c>
      <c r="J65" s="320">
        <v>0</v>
      </c>
      <c r="K65" s="678">
        <v>0</v>
      </c>
      <c r="L65" s="320">
        <v>0</v>
      </c>
      <c r="M65" s="678">
        <v>0</v>
      </c>
      <c r="N65" s="320">
        <v>0</v>
      </c>
      <c r="O65" s="678">
        <v>0</v>
      </c>
      <c r="P65" s="320">
        <v>0</v>
      </c>
      <c r="Q65" s="678">
        <v>0</v>
      </c>
      <c r="R65" s="320">
        <v>0</v>
      </c>
      <c r="FT65" s="88"/>
      <c r="FU65" s="88"/>
    </row>
    <row r="66" spans="1:189">
      <c r="A66" s="192"/>
      <c r="B66" s="193" t="s">
        <v>346</v>
      </c>
      <c r="C66" s="684">
        <v>-3646.087</v>
      </c>
      <c r="D66" s="320">
        <v>-3656.9229999999998</v>
      </c>
      <c r="E66" s="684">
        <v>837.82899999999995</v>
      </c>
      <c r="F66" s="320">
        <v>1110.92</v>
      </c>
      <c r="G66" s="684">
        <v>664.43600000000004</v>
      </c>
      <c r="H66" s="320">
        <v>857.24699999999996</v>
      </c>
      <c r="I66" s="684">
        <v>2096.393</v>
      </c>
      <c r="J66" s="320">
        <v>1656.114</v>
      </c>
      <c r="K66" s="684">
        <v>-176.14500000000001</v>
      </c>
      <c r="L66" s="320">
        <v>-195.15899999999999</v>
      </c>
      <c r="M66" s="684">
        <v>65.747</v>
      </c>
      <c r="N66" s="320">
        <v>64.477999999999994</v>
      </c>
      <c r="O66" s="684">
        <v>-4532.7860000000001</v>
      </c>
      <c r="P66" s="320">
        <v>-5904.1030000000001</v>
      </c>
      <c r="Q66" s="684">
        <v>-7159.451</v>
      </c>
      <c r="R66" s="320">
        <v>-8557.3940000000002</v>
      </c>
      <c r="FT66" s="88"/>
      <c r="FU66" s="88"/>
    </row>
    <row r="67" spans="1:189">
      <c r="A67" s="201"/>
      <c r="B67" s="201"/>
      <c r="C67" s="201"/>
      <c r="D67" s="201"/>
      <c r="E67" s="201"/>
      <c r="F67" s="201"/>
      <c r="G67" s="201"/>
      <c r="H67" s="201"/>
      <c r="I67" s="201"/>
      <c r="J67" s="201"/>
      <c r="K67" s="201"/>
      <c r="L67" s="201"/>
      <c r="M67" s="201"/>
      <c r="N67" s="201"/>
      <c r="O67" s="201"/>
      <c r="P67" s="201"/>
      <c r="Q67" s="201"/>
      <c r="R67" s="201"/>
      <c r="S67" s="201"/>
      <c r="T67" s="201"/>
      <c r="U67" s="201"/>
      <c r="V67" s="201"/>
      <c r="W67" s="201"/>
      <c r="X67" s="201"/>
      <c r="Y67" s="201"/>
      <c r="Z67" s="201"/>
      <c r="AA67" s="201"/>
      <c r="FT67" s="88"/>
      <c r="FU67" s="88"/>
    </row>
    <row r="68" spans="1:189" s="200" customFormat="1">
      <c r="A68" s="190" t="s">
        <v>227</v>
      </c>
      <c r="B68" s="191"/>
      <c r="C68" s="685">
        <v>0</v>
      </c>
      <c r="D68" s="321">
        <v>0</v>
      </c>
      <c r="E68" s="685">
        <v>0</v>
      </c>
      <c r="F68" s="321">
        <v>0</v>
      </c>
      <c r="G68" s="685">
        <v>0</v>
      </c>
      <c r="H68" s="321">
        <v>0</v>
      </c>
      <c r="I68" s="685">
        <v>0</v>
      </c>
      <c r="J68" s="321">
        <v>0</v>
      </c>
      <c r="K68" s="685">
        <v>0</v>
      </c>
      <c r="L68" s="321">
        <v>0</v>
      </c>
      <c r="M68" s="685">
        <v>0</v>
      </c>
      <c r="N68" s="321">
        <v>0</v>
      </c>
      <c r="O68" s="685">
        <v>0</v>
      </c>
      <c r="P68" s="321">
        <v>0</v>
      </c>
      <c r="Q68" s="685">
        <v>2468.8380000000002</v>
      </c>
      <c r="R68" s="321">
        <v>2489.9679999999998</v>
      </c>
      <c r="S68" s="175"/>
      <c r="T68" s="175"/>
      <c r="U68" s="175"/>
      <c r="V68" s="175"/>
      <c r="W68" s="175"/>
      <c r="X68" s="175"/>
      <c r="Y68" s="175"/>
      <c r="Z68" s="175"/>
      <c r="AA68" s="175"/>
      <c r="AB68" s="175"/>
      <c r="AC68" s="175"/>
      <c r="AD68" s="175"/>
      <c r="AE68" s="175"/>
      <c r="AF68" s="175"/>
      <c r="AG68" s="175"/>
      <c r="AH68" s="175"/>
      <c r="AI68" s="175"/>
      <c r="AJ68" s="175"/>
      <c r="AK68" s="175"/>
      <c r="AL68" s="175"/>
      <c r="AM68" s="175"/>
      <c r="AN68" s="175"/>
      <c r="AO68" s="175"/>
      <c r="AP68" s="175"/>
      <c r="AQ68" s="175"/>
      <c r="AR68" s="175"/>
      <c r="AS68" s="175"/>
      <c r="AT68" s="175"/>
      <c r="AU68" s="175"/>
      <c r="AV68" s="175"/>
      <c r="AW68" s="175"/>
      <c r="AX68" s="175"/>
      <c r="AY68" s="175"/>
      <c r="AZ68" s="175"/>
      <c r="BA68" s="175"/>
      <c r="BB68" s="175"/>
      <c r="BC68" s="175"/>
      <c r="BD68" s="175"/>
      <c r="BE68" s="175"/>
      <c r="BF68" s="175"/>
      <c r="BG68" s="175"/>
      <c r="BH68" s="175"/>
      <c r="BI68" s="175"/>
      <c r="BJ68" s="175"/>
      <c r="BK68" s="175"/>
      <c r="BL68" s="175"/>
      <c r="BM68" s="175"/>
      <c r="BN68" s="175"/>
      <c r="BO68" s="175"/>
      <c r="BP68" s="175"/>
      <c r="BQ68" s="175"/>
      <c r="BR68" s="175"/>
      <c r="BS68" s="175"/>
      <c r="BT68" s="175"/>
      <c r="BU68" s="175"/>
      <c r="BV68" s="175"/>
      <c r="BW68" s="175"/>
      <c r="BX68" s="175"/>
      <c r="BY68" s="175"/>
      <c r="BZ68" s="175"/>
      <c r="CA68" s="175"/>
      <c r="CB68" s="175"/>
      <c r="CC68" s="175"/>
      <c r="CD68" s="175"/>
      <c r="CE68" s="175"/>
      <c r="CF68" s="175"/>
      <c r="CG68" s="175"/>
      <c r="CH68" s="175"/>
      <c r="CI68" s="175"/>
      <c r="CJ68" s="175"/>
      <c r="CK68" s="175"/>
      <c r="CL68" s="175"/>
      <c r="CM68" s="175"/>
      <c r="CN68" s="175"/>
      <c r="CO68" s="175"/>
      <c r="CP68" s="175"/>
      <c r="CQ68" s="175"/>
      <c r="CR68" s="175"/>
      <c r="CS68" s="175"/>
      <c r="CT68" s="175"/>
      <c r="CU68" s="175"/>
      <c r="CV68" s="175"/>
      <c r="CW68" s="175"/>
      <c r="CX68" s="175"/>
      <c r="CY68" s="175"/>
      <c r="CZ68" s="175"/>
      <c r="DA68" s="175"/>
      <c r="DB68" s="175"/>
      <c r="DC68" s="175"/>
      <c r="DD68" s="175"/>
      <c r="DE68" s="175"/>
      <c r="DF68" s="175"/>
      <c r="DG68" s="175"/>
      <c r="DH68" s="175"/>
      <c r="DI68" s="175"/>
      <c r="DJ68" s="175"/>
      <c r="DK68" s="175"/>
      <c r="DL68" s="175"/>
      <c r="DM68" s="175"/>
      <c r="DN68" s="175"/>
      <c r="DO68" s="175"/>
      <c r="DP68" s="175"/>
      <c r="DQ68" s="175"/>
      <c r="DR68" s="175"/>
      <c r="DS68" s="175"/>
      <c r="DT68" s="175"/>
      <c r="DU68" s="175"/>
      <c r="DV68" s="175"/>
      <c r="DW68" s="175"/>
      <c r="DX68" s="175"/>
      <c r="DY68" s="175"/>
      <c r="DZ68" s="175"/>
      <c r="EA68" s="175"/>
      <c r="EB68" s="175"/>
      <c r="EC68" s="175"/>
      <c r="ED68" s="175"/>
      <c r="EE68" s="175"/>
      <c r="EF68" s="175"/>
      <c r="EG68" s="175"/>
      <c r="EH68" s="175"/>
      <c r="EI68" s="175"/>
      <c r="EJ68" s="175"/>
      <c r="EK68" s="175"/>
      <c r="EL68" s="175"/>
      <c r="EM68" s="175"/>
      <c r="EN68" s="175"/>
      <c r="EO68" s="175"/>
      <c r="EP68" s="175"/>
      <c r="EQ68" s="175"/>
      <c r="ER68" s="175"/>
      <c r="ES68" s="175"/>
      <c r="ET68" s="175"/>
      <c r="EU68" s="175"/>
      <c r="EV68" s="175"/>
      <c r="EW68" s="175"/>
      <c r="EX68" s="175"/>
      <c r="EY68" s="175"/>
      <c r="EZ68" s="175"/>
      <c r="FA68" s="175"/>
      <c r="FB68" s="175"/>
      <c r="FC68" s="175"/>
      <c r="FD68" s="175"/>
      <c r="FE68" s="175"/>
      <c r="FF68" s="175"/>
      <c r="FG68" s="175"/>
      <c r="FH68" s="175"/>
      <c r="FI68" s="175"/>
      <c r="FJ68" s="175"/>
      <c r="FK68" s="175"/>
      <c r="FL68" s="175"/>
      <c r="FM68" s="175"/>
      <c r="FN68" s="175"/>
      <c r="FO68" s="175"/>
      <c r="FP68" s="175"/>
      <c r="FQ68" s="175"/>
      <c r="FR68" s="175"/>
      <c r="FS68" s="175"/>
      <c r="FT68" s="175"/>
      <c r="FU68" s="175"/>
    </row>
    <row r="69" spans="1:189">
      <c r="A69" s="201"/>
      <c r="B69" s="201"/>
      <c r="C69" s="201"/>
      <c r="D69" s="201"/>
      <c r="E69" s="201"/>
      <c r="F69" s="201"/>
      <c r="G69" s="201"/>
      <c r="H69" s="201"/>
      <c r="I69" s="201"/>
      <c r="J69" s="201"/>
      <c r="K69" s="201"/>
      <c r="L69" s="201"/>
      <c r="M69" s="201"/>
      <c r="N69" s="201"/>
      <c r="O69" s="201"/>
      <c r="P69" s="201"/>
      <c r="Q69" s="201"/>
      <c r="R69" s="201"/>
      <c r="S69" s="201"/>
      <c r="T69" s="201"/>
      <c r="U69" s="201"/>
      <c r="V69" s="201"/>
      <c r="W69" s="201"/>
      <c r="X69" s="201"/>
      <c r="Y69" s="201"/>
      <c r="Z69" s="201"/>
      <c r="AA69" s="201"/>
      <c r="AB69" s="201"/>
      <c r="AC69" s="201"/>
      <c r="AD69" s="201"/>
      <c r="AE69" s="201"/>
      <c r="AF69" s="201"/>
      <c r="AG69" s="201"/>
      <c r="AH69" s="201"/>
      <c r="AI69" s="201"/>
      <c r="AJ69" s="201"/>
      <c r="AK69" s="201"/>
      <c r="AL69" s="201"/>
      <c r="AM69" s="201"/>
      <c r="AN69" s="201"/>
      <c r="AO69" s="201"/>
      <c r="FT69" s="88"/>
      <c r="FU69" s="88"/>
    </row>
    <row r="70" spans="1:189" s="200" customFormat="1">
      <c r="A70" s="190" t="s">
        <v>228</v>
      </c>
      <c r="B70" s="191"/>
      <c r="C70" s="677">
        <v>17767.525000000001</v>
      </c>
      <c r="D70" s="321">
        <v>17427.365000000002</v>
      </c>
      <c r="E70" s="677">
        <v>3411.3310000000001</v>
      </c>
      <c r="F70" s="321">
        <v>3635.4839999999999</v>
      </c>
      <c r="G70" s="677">
        <v>22767.058000000001</v>
      </c>
      <c r="H70" s="321">
        <v>20812.241999999998</v>
      </c>
      <c r="I70" s="677">
        <v>5918.0050000000001</v>
      </c>
      <c r="J70" s="321">
        <v>4725.4679999999998</v>
      </c>
      <c r="K70" s="677">
        <v>3847.16</v>
      </c>
      <c r="L70" s="321">
        <v>3568.1979999999999</v>
      </c>
      <c r="M70" s="677">
        <v>1677.365</v>
      </c>
      <c r="N70" s="321">
        <v>1708.2729999999999</v>
      </c>
      <c r="O70" s="677">
        <v>-17533.928</v>
      </c>
      <c r="P70" s="321">
        <v>-17103.383000000002</v>
      </c>
      <c r="Q70" s="677">
        <v>37854.516000000003</v>
      </c>
      <c r="R70" s="321">
        <v>34773.646999999997</v>
      </c>
      <c r="S70" s="175"/>
      <c r="T70" s="175"/>
      <c r="U70" s="175"/>
      <c r="V70" s="175"/>
      <c r="W70" s="175"/>
      <c r="X70" s="175"/>
      <c r="Y70" s="175"/>
      <c r="Z70" s="175"/>
      <c r="AA70" s="175"/>
      <c r="AB70" s="175"/>
      <c r="AC70" s="175"/>
      <c r="AD70" s="175"/>
      <c r="AE70" s="175"/>
      <c r="AF70" s="175"/>
      <c r="AG70" s="175"/>
      <c r="AH70" s="175"/>
      <c r="AI70" s="175"/>
      <c r="AJ70" s="175"/>
      <c r="AK70" s="175"/>
      <c r="AL70" s="175"/>
      <c r="AM70" s="175"/>
      <c r="AN70" s="175"/>
      <c r="AO70" s="175"/>
      <c r="AP70" s="175"/>
      <c r="AQ70" s="175"/>
      <c r="AR70" s="175"/>
      <c r="AS70" s="175"/>
      <c r="AT70" s="175"/>
      <c r="AU70" s="175"/>
      <c r="AV70" s="175"/>
      <c r="AW70" s="175"/>
      <c r="AX70" s="175"/>
      <c r="AY70" s="175"/>
      <c r="AZ70" s="175"/>
      <c r="BA70" s="175"/>
      <c r="BB70" s="175"/>
      <c r="BC70" s="175"/>
      <c r="BD70" s="175"/>
      <c r="BE70" s="175"/>
      <c r="BF70" s="175"/>
      <c r="BG70" s="175"/>
      <c r="BH70" s="175"/>
      <c r="BI70" s="175"/>
      <c r="BJ70" s="175"/>
      <c r="BK70" s="175"/>
      <c r="BL70" s="175"/>
      <c r="BM70" s="175"/>
      <c r="BN70" s="175"/>
      <c r="BO70" s="175"/>
      <c r="BP70" s="175"/>
      <c r="BQ70" s="175"/>
      <c r="BR70" s="175"/>
      <c r="BS70" s="175"/>
      <c r="BT70" s="175"/>
      <c r="BU70" s="175"/>
      <c r="BV70" s="175"/>
      <c r="BW70" s="175"/>
      <c r="BX70" s="175"/>
      <c r="BY70" s="175"/>
      <c r="BZ70" s="175"/>
      <c r="CA70" s="175"/>
      <c r="CB70" s="175"/>
      <c r="CC70" s="175"/>
      <c r="CD70" s="175"/>
      <c r="CE70" s="175"/>
      <c r="CF70" s="175"/>
      <c r="CG70" s="175"/>
      <c r="CH70" s="175"/>
      <c r="CI70" s="175"/>
      <c r="CJ70" s="175"/>
      <c r="CK70" s="175"/>
      <c r="CL70" s="175"/>
      <c r="CM70" s="175"/>
      <c r="CN70" s="175"/>
      <c r="CO70" s="175"/>
      <c r="CP70" s="175"/>
      <c r="CQ70" s="175"/>
      <c r="CR70" s="175"/>
      <c r="CS70" s="175"/>
      <c r="CT70" s="175"/>
      <c r="CU70" s="175"/>
      <c r="CV70" s="175"/>
      <c r="CW70" s="175"/>
      <c r="CX70" s="175"/>
      <c r="CY70" s="175"/>
      <c r="CZ70" s="175"/>
      <c r="DA70" s="175"/>
      <c r="DB70" s="175"/>
      <c r="DC70" s="175"/>
      <c r="DD70" s="175"/>
      <c r="DE70" s="175"/>
      <c r="DF70" s="175"/>
      <c r="DG70" s="175"/>
      <c r="DH70" s="175"/>
      <c r="DI70" s="175"/>
      <c r="DJ70" s="175"/>
      <c r="DK70" s="175"/>
      <c r="DL70" s="175"/>
      <c r="DM70" s="175"/>
      <c r="DN70" s="175"/>
      <c r="DO70" s="175"/>
      <c r="DP70" s="175"/>
      <c r="DQ70" s="175"/>
      <c r="DR70" s="175"/>
      <c r="DS70" s="175"/>
      <c r="DT70" s="175"/>
      <c r="DU70" s="175"/>
      <c r="DV70" s="175"/>
      <c r="DW70" s="175"/>
      <c r="DX70" s="175"/>
      <c r="DY70" s="175"/>
      <c r="DZ70" s="175"/>
      <c r="EA70" s="175"/>
      <c r="EB70" s="175"/>
      <c r="EC70" s="175"/>
      <c r="ED70" s="175"/>
      <c r="EE70" s="175"/>
      <c r="EF70" s="175"/>
      <c r="EG70" s="175"/>
      <c r="EH70" s="175"/>
      <c r="EI70" s="175"/>
      <c r="EJ70" s="175"/>
      <c r="EK70" s="175"/>
      <c r="EL70" s="175"/>
      <c r="EM70" s="175"/>
      <c r="EN70" s="175"/>
      <c r="EO70" s="175"/>
      <c r="EP70" s="175"/>
      <c r="EQ70" s="175"/>
      <c r="ER70" s="175"/>
      <c r="ES70" s="175"/>
      <c r="ET70" s="175"/>
      <c r="EU70" s="175"/>
      <c r="EV70" s="175"/>
      <c r="EW70" s="175"/>
      <c r="EX70" s="175"/>
      <c r="EY70" s="175"/>
      <c r="EZ70" s="175"/>
      <c r="FA70" s="175"/>
      <c r="FB70" s="175"/>
      <c r="FC70" s="175"/>
      <c r="FD70" s="175"/>
      <c r="FE70" s="175"/>
      <c r="FF70" s="175"/>
      <c r="FG70" s="175"/>
      <c r="FH70" s="175"/>
      <c r="FI70" s="175"/>
      <c r="FJ70" s="175"/>
      <c r="FK70" s="175"/>
      <c r="FL70" s="175"/>
      <c r="FM70" s="175"/>
      <c r="FN70" s="175"/>
      <c r="FO70" s="175"/>
      <c r="FP70" s="175"/>
      <c r="FQ70" s="175"/>
      <c r="FR70" s="175"/>
      <c r="FS70" s="175"/>
      <c r="FT70" s="175"/>
      <c r="FU70" s="175"/>
    </row>
    <row r="71" spans="1:189">
      <c r="A71" s="201"/>
      <c r="B71" s="201"/>
      <c r="C71" s="189"/>
      <c r="D71" s="202"/>
      <c r="E71" s="202"/>
      <c r="F71" s="202"/>
      <c r="G71" s="202"/>
      <c r="H71" s="189"/>
      <c r="I71" s="189"/>
      <c r="J71" s="189"/>
      <c r="K71" s="189"/>
      <c r="L71" s="189"/>
      <c r="M71" s="189"/>
      <c r="N71" s="189"/>
      <c r="O71" s="189"/>
      <c r="P71" s="189"/>
    </row>
    <row r="72" spans="1:189" s="88" customFormat="1">
      <c r="B72" s="201"/>
      <c r="D72" s="274"/>
      <c r="E72" s="274"/>
      <c r="F72" s="274"/>
    </row>
    <row r="73" spans="1:189" ht="12.75" customHeight="1">
      <c r="A73" s="932" t="s">
        <v>71</v>
      </c>
      <c r="B73" s="933"/>
      <c r="C73" s="934" t="s">
        <v>242</v>
      </c>
      <c r="D73" s="944"/>
      <c r="E73" s="944"/>
      <c r="F73" s="935"/>
      <c r="G73" s="934" t="s">
        <v>10</v>
      </c>
      <c r="H73" s="944"/>
      <c r="I73" s="944"/>
      <c r="J73" s="935"/>
      <c r="K73" s="934" t="s">
        <v>46</v>
      </c>
      <c r="L73" s="944"/>
      <c r="M73" s="944"/>
      <c r="N73" s="935"/>
      <c r="O73" s="934" t="s">
        <v>14</v>
      </c>
      <c r="P73" s="944"/>
      <c r="Q73" s="944"/>
      <c r="R73" s="935"/>
      <c r="S73" s="934" t="s">
        <v>47</v>
      </c>
      <c r="T73" s="944"/>
      <c r="U73" s="944"/>
      <c r="V73" s="935"/>
      <c r="W73" s="934" t="s">
        <v>314</v>
      </c>
      <c r="X73" s="944"/>
      <c r="Y73" s="944"/>
      <c r="Z73" s="935"/>
      <c r="AA73" s="934" t="s">
        <v>243</v>
      </c>
      <c r="AB73" s="944"/>
      <c r="AC73" s="944"/>
      <c r="AD73" s="935"/>
      <c r="AE73" s="934" t="s">
        <v>17</v>
      </c>
      <c r="AF73" s="944"/>
      <c r="AG73" s="944"/>
      <c r="AH73" s="935"/>
      <c r="AI73" s="814"/>
      <c r="FT73" s="88"/>
      <c r="FU73" s="88"/>
      <c r="FV73" s="88"/>
      <c r="FW73" s="88"/>
      <c r="FX73" s="88"/>
      <c r="FY73" s="88"/>
      <c r="FZ73" s="88"/>
      <c r="GA73" s="88"/>
      <c r="GB73" s="88"/>
      <c r="GC73" s="88"/>
      <c r="GD73" s="88"/>
      <c r="GE73" s="88"/>
      <c r="GF73" s="88"/>
      <c r="GG73" s="88"/>
    </row>
    <row r="74" spans="1:189" ht="12.75" customHeight="1">
      <c r="A74" s="812"/>
      <c r="B74" s="813"/>
      <c r="C74" s="934" t="s">
        <v>258</v>
      </c>
      <c r="D74" s="935"/>
      <c r="E74" s="934" t="s">
        <v>471</v>
      </c>
      <c r="F74" s="935"/>
      <c r="G74" s="934" t="s">
        <v>258</v>
      </c>
      <c r="H74" s="935"/>
      <c r="I74" s="934" t="s">
        <v>471</v>
      </c>
      <c r="J74" s="935"/>
      <c r="K74" s="934" t="s">
        <v>258</v>
      </c>
      <c r="L74" s="935"/>
      <c r="M74" s="934" t="s">
        <v>471</v>
      </c>
      <c r="N74" s="935"/>
      <c r="O74" s="934" t="s">
        <v>258</v>
      </c>
      <c r="P74" s="935"/>
      <c r="Q74" s="934" t="s">
        <v>471</v>
      </c>
      <c r="R74" s="935"/>
      <c r="S74" s="934" t="s">
        <v>258</v>
      </c>
      <c r="T74" s="935"/>
      <c r="U74" s="934" t="s">
        <v>471</v>
      </c>
      <c r="V74" s="935"/>
      <c r="W74" s="934" t="s">
        <v>258</v>
      </c>
      <c r="X74" s="935"/>
      <c r="Y74" s="934" t="s">
        <v>471</v>
      </c>
      <c r="Z74" s="935"/>
      <c r="AA74" s="934" t="s">
        <v>258</v>
      </c>
      <c r="AB74" s="935"/>
      <c r="AC74" s="934" t="s">
        <v>471</v>
      </c>
      <c r="AD74" s="935"/>
      <c r="AE74" s="934" t="s">
        <v>258</v>
      </c>
      <c r="AF74" s="935"/>
      <c r="AG74" s="934" t="s">
        <v>471</v>
      </c>
      <c r="AH74" s="935"/>
      <c r="FT74" s="88"/>
      <c r="FU74" s="88"/>
      <c r="FV74" s="88"/>
      <c r="FW74" s="88"/>
      <c r="FX74" s="88"/>
      <c r="FY74" s="88"/>
      <c r="FZ74" s="88"/>
      <c r="GA74" s="88"/>
      <c r="GB74" s="88"/>
      <c r="GC74" s="88"/>
      <c r="GD74" s="88"/>
      <c r="GE74" s="88"/>
      <c r="GF74" s="88"/>
      <c r="GG74" s="88"/>
    </row>
    <row r="75" spans="1:189">
      <c r="A75" s="948"/>
      <c r="B75" s="949"/>
      <c r="C75" s="679" t="s">
        <v>538</v>
      </c>
      <c r="D75" s="316" t="s">
        <v>539</v>
      </c>
      <c r="E75" s="679" t="s">
        <v>468</v>
      </c>
      <c r="F75" s="316" t="s">
        <v>469</v>
      </c>
      <c r="G75" s="679" t="s">
        <v>538</v>
      </c>
      <c r="H75" s="316" t="s">
        <v>539</v>
      </c>
      <c r="I75" s="679" t="s">
        <v>468</v>
      </c>
      <c r="J75" s="316" t="s">
        <v>469</v>
      </c>
      <c r="K75" s="679" t="s">
        <v>538</v>
      </c>
      <c r="L75" s="316" t="s">
        <v>539</v>
      </c>
      <c r="M75" s="679" t="s">
        <v>468</v>
      </c>
      <c r="N75" s="316" t="s">
        <v>469</v>
      </c>
      <c r="O75" s="679" t="s">
        <v>538</v>
      </c>
      <c r="P75" s="316" t="s">
        <v>539</v>
      </c>
      <c r="Q75" s="679" t="s">
        <v>468</v>
      </c>
      <c r="R75" s="316" t="s">
        <v>469</v>
      </c>
      <c r="S75" s="679" t="s">
        <v>538</v>
      </c>
      <c r="T75" s="316" t="s">
        <v>539</v>
      </c>
      <c r="U75" s="679" t="s">
        <v>468</v>
      </c>
      <c r="V75" s="316" t="s">
        <v>469</v>
      </c>
      <c r="W75" s="679" t="s">
        <v>538</v>
      </c>
      <c r="X75" s="316" t="s">
        <v>539</v>
      </c>
      <c r="Y75" s="679" t="s">
        <v>468</v>
      </c>
      <c r="Z75" s="316" t="s">
        <v>469</v>
      </c>
      <c r="AA75" s="679" t="s">
        <v>538</v>
      </c>
      <c r="AB75" s="316" t="s">
        <v>539</v>
      </c>
      <c r="AC75" s="679" t="s">
        <v>468</v>
      </c>
      <c r="AD75" s="316" t="s">
        <v>469</v>
      </c>
      <c r="AE75" s="679" t="s">
        <v>538</v>
      </c>
      <c r="AF75" s="316" t="s">
        <v>539</v>
      </c>
      <c r="AG75" s="679" t="s">
        <v>468</v>
      </c>
      <c r="AH75" s="316" t="s">
        <v>469</v>
      </c>
      <c r="FT75" s="88"/>
      <c r="FU75" s="88"/>
      <c r="FV75" s="88"/>
      <c r="FW75" s="88"/>
      <c r="FX75" s="88"/>
      <c r="FY75" s="88"/>
      <c r="FZ75" s="88"/>
      <c r="GA75" s="88"/>
      <c r="GB75" s="88"/>
      <c r="GC75" s="88"/>
      <c r="GD75" s="88"/>
      <c r="GE75" s="88"/>
      <c r="GF75" s="88"/>
      <c r="GG75" s="88"/>
    </row>
    <row r="76" spans="1:189">
      <c r="A76" s="950"/>
      <c r="B76" s="951"/>
      <c r="C76" s="680" t="s">
        <v>304</v>
      </c>
      <c r="D76" s="317" t="s">
        <v>304</v>
      </c>
      <c r="E76" s="680" t="s">
        <v>304</v>
      </c>
      <c r="F76" s="317" t="s">
        <v>304</v>
      </c>
      <c r="G76" s="680" t="s">
        <v>304</v>
      </c>
      <c r="H76" s="317" t="s">
        <v>304</v>
      </c>
      <c r="I76" s="680" t="s">
        <v>304</v>
      </c>
      <c r="J76" s="317" t="s">
        <v>304</v>
      </c>
      <c r="K76" s="680" t="s">
        <v>304</v>
      </c>
      <c r="L76" s="317" t="s">
        <v>304</v>
      </c>
      <c r="M76" s="680" t="s">
        <v>304</v>
      </c>
      <c r="N76" s="317" t="s">
        <v>304</v>
      </c>
      <c r="O76" s="680" t="s">
        <v>304</v>
      </c>
      <c r="P76" s="317" t="s">
        <v>304</v>
      </c>
      <c r="Q76" s="680" t="s">
        <v>304</v>
      </c>
      <c r="R76" s="317" t="s">
        <v>304</v>
      </c>
      <c r="S76" s="680" t="s">
        <v>304</v>
      </c>
      <c r="T76" s="317" t="s">
        <v>304</v>
      </c>
      <c r="U76" s="680" t="s">
        <v>304</v>
      </c>
      <c r="V76" s="317" t="s">
        <v>304</v>
      </c>
      <c r="W76" s="680" t="s">
        <v>304</v>
      </c>
      <c r="X76" s="317" t="s">
        <v>304</v>
      </c>
      <c r="Y76" s="680" t="s">
        <v>304</v>
      </c>
      <c r="Z76" s="317" t="s">
        <v>304</v>
      </c>
      <c r="AA76" s="680" t="s">
        <v>304</v>
      </c>
      <c r="AB76" s="317" t="s">
        <v>304</v>
      </c>
      <c r="AC76" s="680" t="s">
        <v>304</v>
      </c>
      <c r="AD76" s="317" t="s">
        <v>304</v>
      </c>
      <c r="AE76" s="680" t="s">
        <v>304</v>
      </c>
      <c r="AF76" s="317" t="s">
        <v>304</v>
      </c>
      <c r="AG76" s="680" t="s">
        <v>304</v>
      </c>
      <c r="AH76" s="317" t="s">
        <v>304</v>
      </c>
      <c r="FT76" s="88"/>
      <c r="FU76" s="88"/>
      <c r="FV76" s="88"/>
      <c r="FW76" s="88"/>
      <c r="FX76" s="88"/>
      <c r="FY76" s="88"/>
      <c r="FZ76" s="88"/>
      <c r="GA76" s="88"/>
      <c r="GB76" s="88"/>
      <c r="GC76" s="88"/>
      <c r="GD76" s="88"/>
      <c r="GE76" s="88"/>
      <c r="GF76" s="88"/>
      <c r="GG76" s="88"/>
    </row>
    <row r="77" spans="1:189" s="200" customFormat="1">
      <c r="A77" s="190" t="s">
        <v>229</v>
      </c>
      <c r="B77" s="191"/>
      <c r="C77" s="692">
        <v>0.373</v>
      </c>
      <c r="D77" s="686">
        <v>0.17100000000000001</v>
      </c>
      <c r="E77" s="692">
        <v>-5.8000000000000003E-2</v>
      </c>
      <c r="F77" s="686">
        <v>0.03</v>
      </c>
      <c r="G77" s="692">
        <v>545.87400000000002</v>
      </c>
      <c r="H77" s="686">
        <v>522.476</v>
      </c>
      <c r="I77" s="692">
        <v>274.53500000000003</v>
      </c>
      <c r="J77" s="686">
        <v>286.60500000000002</v>
      </c>
      <c r="K77" s="692">
        <v>4097.2629999999999</v>
      </c>
      <c r="L77" s="686">
        <v>4766.357</v>
      </c>
      <c r="M77" s="692">
        <v>2029.0350000000001</v>
      </c>
      <c r="N77" s="686">
        <v>2391.8580000000002</v>
      </c>
      <c r="O77" s="692">
        <v>1583.5309999999999</v>
      </c>
      <c r="P77" s="686">
        <v>1570.1990000000001</v>
      </c>
      <c r="Q77" s="692">
        <v>846.35299999999995</v>
      </c>
      <c r="R77" s="686">
        <v>825.29399999999998</v>
      </c>
      <c r="S77" s="692">
        <v>0</v>
      </c>
      <c r="T77" s="686">
        <v>0</v>
      </c>
      <c r="U77" s="692">
        <v>0</v>
      </c>
      <c r="V77" s="686">
        <v>0</v>
      </c>
      <c r="W77" s="692">
        <v>143.23099999999999</v>
      </c>
      <c r="X77" s="686">
        <v>142.161</v>
      </c>
      <c r="Y77" s="692">
        <v>80.486999999999995</v>
      </c>
      <c r="Z77" s="686">
        <v>75.930999999999997</v>
      </c>
      <c r="AA77" s="692">
        <v>6.7000000000000004E-2</v>
      </c>
      <c r="AB77" s="686">
        <v>-0.13300000000000001</v>
      </c>
      <c r="AC77" s="692">
        <v>8.3000000000000004E-2</v>
      </c>
      <c r="AD77" s="686">
        <v>-0.129</v>
      </c>
      <c r="AE77" s="692">
        <v>6370.3389999999999</v>
      </c>
      <c r="AF77" s="686">
        <v>7001.2309999999998</v>
      </c>
      <c r="AG77" s="692">
        <v>3230.4349999999999</v>
      </c>
      <c r="AH77" s="686">
        <v>3579.5889999999999</v>
      </c>
      <c r="AI77" s="175"/>
      <c r="AJ77" s="175"/>
      <c r="AK77" s="175"/>
      <c r="AL77" s="175"/>
      <c r="AM77" s="175"/>
      <c r="AN77" s="175"/>
      <c r="AO77" s="175"/>
      <c r="AP77" s="175"/>
      <c r="AQ77" s="175"/>
      <c r="AR77" s="175"/>
      <c r="AS77" s="175"/>
      <c r="AT77" s="175"/>
      <c r="AU77" s="175"/>
      <c r="AV77" s="175"/>
      <c r="AW77" s="175"/>
      <c r="AX77" s="175"/>
      <c r="AY77" s="175"/>
      <c r="AZ77" s="175"/>
      <c r="BA77" s="175"/>
      <c r="BB77" s="175"/>
      <c r="BC77" s="175"/>
      <c r="BD77" s="175"/>
      <c r="BE77" s="175"/>
      <c r="BF77" s="175"/>
      <c r="BG77" s="175"/>
      <c r="BH77" s="175"/>
      <c r="BI77" s="175"/>
      <c r="BJ77" s="175"/>
      <c r="BK77" s="175"/>
      <c r="BL77" s="175"/>
      <c r="BM77" s="175"/>
      <c r="BN77" s="175"/>
      <c r="BO77" s="175"/>
      <c r="BP77" s="175"/>
      <c r="BQ77" s="175"/>
      <c r="BR77" s="175"/>
      <c r="BS77" s="175"/>
      <c r="BT77" s="175"/>
      <c r="BU77" s="175"/>
      <c r="BV77" s="175"/>
      <c r="BW77" s="175"/>
      <c r="BX77" s="175"/>
      <c r="BY77" s="175"/>
      <c r="BZ77" s="175"/>
      <c r="CA77" s="175"/>
      <c r="CB77" s="175"/>
      <c r="CC77" s="175"/>
      <c r="CD77" s="175"/>
      <c r="CE77" s="175"/>
      <c r="CF77" s="175"/>
      <c r="CG77" s="175"/>
      <c r="CH77" s="175"/>
      <c r="CI77" s="175"/>
      <c r="CJ77" s="175"/>
      <c r="CK77" s="175"/>
      <c r="CL77" s="175"/>
      <c r="CM77" s="175"/>
      <c r="CN77" s="175"/>
      <c r="CO77" s="175"/>
      <c r="CP77" s="175"/>
      <c r="CQ77" s="175"/>
      <c r="CR77" s="175"/>
      <c r="CS77" s="175"/>
      <c r="CT77" s="175"/>
      <c r="CU77" s="175"/>
      <c r="CV77" s="175"/>
      <c r="CW77" s="175"/>
      <c r="CX77" s="175"/>
      <c r="CY77" s="175"/>
      <c r="CZ77" s="175"/>
      <c r="DA77" s="175"/>
      <c r="DB77" s="175"/>
      <c r="DC77" s="175"/>
      <c r="DD77" s="175"/>
      <c r="DE77" s="175"/>
      <c r="DF77" s="175"/>
      <c r="DG77" s="175"/>
      <c r="DH77" s="175"/>
      <c r="DI77" s="175"/>
      <c r="DJ77" s="175"/>
      <c r="DK77" s="175"/>
      <c r="DL77" s="175"/>
      <c r="DM77" s="175"/>
      <c r="DN77" s="175"/>
      <c r="DO77" s="175"/>
      <c r="DP77" s="175"/>
      <c r="DQ77" s="175"/>
      <c r="DR77" s="175"/>
      <c r="DS77" s="175"/>
      <c r="DT77" s="175"/>
      <c r="DU77" s="175"/>
      <c r="DV77" s="175"/>
      <c r="DW77" s="175"/>
      <c r="DX77" s="175"/>
      <c r="DY77" s="175"/>
      <c r="DZ77" s="175"/>
      <c r="EA77" s="175"/>
      <c r="EB77" s="175"/>
      <c r="EC77" s="175"/>
      <c r="ED77" s="175"/>
      <c r="EE77" s="175"/>
      <c r="EF77" s="175"/>
      <c r="EG77" s="175"/>
      <c r="EH77" s="175"/>
      <c r="EI77" s="175"/>
      <c r="EJ77" s="175"/>
      <c r="EK77" s="175"/>
      <c r="EL77" s="175"/>
      <c r="EM77" s="175"/>
      <c r="EN77" s="175"/>
      <c r="EO77" s="175"/>
      <c r="EP77" s="175"/>
      <c r="EQ77" s="175"/>
      <c r="ER77" s="175"/>
      <c r="ES77" s="175"/>
      <c r="ET77" s="175"/>
      <c r="EU77" s="175"/>
      <c r="EV77" s="175"/>
      <c r="EW77" s="175"/>
      <c r="EX77" s="175"/>
      <c r="EY77" s="175"/>
      <c r="EZ77" s="175"/>
      <c r="FA77" s="175"/>
      <c r="FB77" s="175"/>
      <c r="FC77" s="175"/>
      <c r="FD77" s="175"/>
      <c r="FE77" s="175"/>
      <c r="FF77" s="175"/>
      <c r="FG77" s="175"/>
      <c r="FH77" s="175"/>
      <c r="FI77" s="175"/>
      <c r="FJ77" s="175"/>
      <c r="FK77" s="175"/>
      <c r="FL77" s="175"/>
      <c r="FM77" s="175"/>
      <c r="FN77" s="175"/>
      <c r="FO77" s="175"/>
      <c r="FP77" s="175"/>
      <c r="FQ77" s="175"/>
      <c r="FR77" s="175"/>
      <c r="FS77" s="175"/>
      <c r="FT77" s="175"/>
      <c r="FU77" s="175"/>
      <c r="FV77" s="175"/>
      <c r="FW77" s="175"/>
      <c r="FX77" s="175"/>
      <c r="FY77" s="175"/>
      <c r="FZ77" s="175"/>
      <c r="GA77" s="175"/>
      <c r="GB77" s="175"/>
      <c r="GC77" s="175"/>
      <c r="GD77" s="175"/>
      <c r="GE77" s="175"/>
      <c r="GF77" s="175"/>
      <c r="GG77" s="175"/>
    </row>
    <row r="78" spans="1:189">
      <c r="A78" s="196"/>
      <c r="B78" s="197" t="s">
        <v>89</v>
      </c>
      <c r="C78" s="694">
        <v>0.36699999999999999</v>
      </c>
      <c r="D78" s="687">
        <v>0</v>
      </c>
      <c r="E78" s="694">
        <v>-5.8000000000000003E-2</v>
      </c>
      <c r="F78" s="687">
        <v>0</v>
      </c>
      <c r="G78" s="694">
        <v>552.19200000000001</v>
      </c>
      <c r="H78" s="687">
        <v>511.65800000000002</v>
      </c>
      <c r="I78" s="694">
        <v>287.20499999999998</v>
      </c>
      <c r="J78" s="687">
        <v>281.16199999999998</v>
      </c>
      <c r="K78" s="694">
        <v>3504.5569999999998</v>
      </c>
      <c r="L78" s="687">
        <v>3859.9650000000001</v>
      </c>
      <c r="M78" s="694">
        <v>1755.787</v>
      </c>
      <c r="N78" s="687">
        <v>1889.6320000000001</v>
      </c>
      <c r="O78" s="694">
        <v>1559.6849999999999</v>
      </c>
      <c r="P78" s="687">
        <v>1459.9970000000001</v>
      </c>
      <c r="Q78" s="694">
        <v>833.70399999999995</v>
      </c>
      <c r="R78" s="687">
        <v>740.81200000000001</v>
      </c>
      <c r="S78" s="694">
        <v>0</v>
      </c>
      <c r="T78" s="687">
        <v>0</v>
      </c>
      <c r="U78" s="694">
        <v>0</v>
      </c>
      <c r="V78" s="687">
        <v>0</v>
      </c>
      <c r="W78" s="694">
        <v>143.16200000000001</v>
      </c>
      <c r="X78" s="687">
        <v>142.09</v>
      </c>
      <c r="Y78" s="694">
        <v>80.465999999999994</v>
      </c>
      <c r="Z78" s="687">
        <v>75.87</v>
      </c>
      <c r="AA78" s="694">
        <v>0</v>
      </c>
      <c r="AB78" s="687">
        <v>0</v>
      </c>
      <c r="AC78" s="694">
        <v>0</v>
      </c>
      <c r="AD78" s="687">
        <v>0</v>
      </c>
      <c r="AE78" s="694">
        <v>5759.9629999999997</v>
      </c>
      <c r="AF78" s="687">
        <v>5973.71</v>
      </c>
      <c r="AG78" s="694">
        <v>2957.1039999999998</v>
      </c>
      <c r="AH78" s="687">
        <v>2987.4760000000001</v>
      </c>
      <c r="FT78" s="88"/>
      <c r="FU78" s="88"/>
      <c r="FV78" s="88"/>
      <c r="FW78" s="88"/>
      <c r="FX78" s="88"/>
      <c r="FY78" s="88"/>
      <c r="FZ78" s="88"/>
      <c r="GA78" s="88"/>
      <c r="GB78" s="88"/>
      <c r="GC78" s="88"/>
      <c r="GD78" s="88"/>
      <c r="GE78" s="88"/>
      <c r="GF78" s="88"/>
      <c r="GG78" s="88"/>
    </row>
    <row r="79" spans="1:189">
      <c r="A79" s="192"/>
      <c r="B79" s="193" t="s">
        <v>49</v>
      </c>
      <c r="C79" s="683">
        <v>0</v>
      </c>
      <c r="D79" s="687">
        <v>0</v>
      </c>
      <c r="E79" s="683">
        <v>0</v>
      </c>
      <c r="F79" s="687">
        <v>0</v>
      </c>
      <c r="G79" s="683">
        <v>530.83600000000001</v>
      </c>
      <c r="H79" s="687">
        <v>489.06900000000002</v>
      </c>
      <c r="I79" s="683">
        <v>275.2</v>
      </c>
      <c r="J79" s="687">
        <v>269.51400000000001</v>
      </c>
      <c r="K79" s="683">
        <v>3020.252</v>
      </c>
      <c r="L79" s="687">
        <v>3331.0520000000001</v>
      </c>
      <c r="M79" s="683">
        <v>1515.2850000000001</v>
      </c>
      <c r="N79" s="687">
        <v>1601.2080000000001</v>
      </c>
      <c r="O79" s="683">
        <v>1130.829</v>
      </c>
      <c r="P79" s="687">
        <v>1006.662</v>
      </c>
      <c r="Q79" s="683">
        <v>607.08799999999997</v>
      </c>
      <c r="R79" s="687">
        <v>502.84800000000001</v>
      </c>
      <c r="S79" s="683">
        <v>0</v>
      </c>
      <c r="T79" s="687">
        <v>0</v>
      </c>
      <c r="U79" s="683">
        <v>0</v>
      </c>
      <c r="V79" s="687">
        <v>0</v>
      </c>
      <c r="W79" s="683">
        <v>141.19300000000001</v>
      </c>
      <c r="X79" s="687">
        <v>140.16800000000001</v>
      </c>
      <c r="Y79" s="683">
        <v>79.483000000000004</v>
      </c>
      <c r="Z79" s="687">
        <v>74.897999999999996</v>
      </c>
      <c r="AA79" s="683">
        <v>0</v>
      </c>
      <c r="AB79" s="687">
        <v>0</v>
      </c>
      <c r="AC79" s="683">
        <v>0</v>
      </c>
      <c r="AD79" s="687">
        <v>0</v>
      </c>
      <c r="AE79" s="683">
        <v>4823.1099999999997</v>
      </c>
      <c r="AF79" s="687">
        <v>4966.951</v>
      </c>
      <c r="AG79" s="683">
        <v>2477.056</v>
      </c>
      <c r="AH79" s="687">
        <v>2448.4679999999998</v>
      </c>
      <c r="FT79" s="88"/>
      <c r="FU79" s="88"/>
      <c r="FV79" s="88"/>
      <c r="FW79" s="88"/>
      <c r="FX79" s="88"/>
      <c r="FY79" s="88"/>
      <c r="FZ79" s="88"/>
      <c r="GA79" s="88"/>
      <c r="GB79" s="88"/>
      <c r="GC79" s="88"/>
      <c r="GD79" s="88"/>
      <c r="GE79" s="88"/>
      <c r="GF79" s="88"/>
      <c r="GG79" s="88"/>
    </row>
    <row r="80" spans="1:189">
      <c r="A80" s="192"/>
      <c r="B80" s="193" t="s">
        <v>194</v>
      </c>
      <c r="C80" s="683">
        <v>0</v>
      </c>
      <c r="D80" s="687">
        <v>0</v>
      </c>
      <c r="E80" s="683">
        <v>0</v>
      </c>
      <c r="F80" s="687">
        <v>0</v>
      </c>
      <c r="G80" s="683">
        <v>1.8580000000000001</v>
      </c>
      <c r="H80" s="687">
        <v>1.754</v>
      </c>
      <c r="I80" s="683">
        <v>0.80800000000000005</v>
      </c>
      <c r="J80" s="687">
        <v>1.133</v>
      </c>
      <c r="K80" s="683">
        <v>0.26300000000000001</v>
      </c>
      <c r="L80" s="687">
        <v>0.125</v>
      </c>
      <c r="M80" s="683">
        <v>0.192</v>
      </c>
      <c r="N80" s="687">
        <v>5.3999999999999999E-2</v>
      </c>
      <c r="O80" s="683">
        <v>9.0229999999999997</v>
      </c>
      <c r="P80" s="687">
        <v>20.484999999999999</v>
      </c>
      <c r="Q80" s="683">
        <v>4.5860000000000003</v>
      </c>
      <c r="R80" s="687">
        <v>9.7750000000000004</v>
      </c>
      <c r="S80" s="683">
        <v>0</v>
      </c>
      <c r="T80" s="687">
        <v>0</v>
      </c>
      <c r="U80" s="683">
        <v>0</v>
      </c>
      <c r="V80" s="687">
        <v>0</v>
      </c>
      <c r="W80" s="683">
        <v>7.0000000000000001E-3</v>
      </c>
      <c r="X80" s="687">
        <v>0</v>
      </c>
      <c r="Y80" s="683">
        <v>1E-3</v>
      </c>
      <c r="Z80" s="687">
        <v>0</v>
      </c>
      <c r="AA80" s="683">
        <v>0</v>
      </c>
      <c r="AB80" s="687">
        <v>0</v>
      </c>
      <c r="AC80" s="683">
        <v>0</v>
      </c>
      <c r="AD80" s="687">
        <v>0</v>
      </c>
      <c r="AE80" s="683">
        <v>11.151</v>
      </c>
      <c r="AF80" s="687">
        <v>22.364000000000001</v>
      </c>
      <c r="AG80" s="683">
        <v>5.5869999999999997</v>
      </c>
      <c r="AH80" s="687">
        <v>10.962</v>
      </c>
      <c r="FT80" s="88"/>
      <c r="FU80" s="88"/>
      <c r="FV80" s="88"/>
      <c r="FW80" s="88"/>
      <c r="FX80" s="88"/>
      <c r="FY80" s="88"/>
      <c r="FZ80" s="88"/>
      <c r="GA80" s="88"/>
      <c r="GB80" s="88"/>
      <c r="GC80" s="88"/>
      <c r="GD80" s="88"/>
      <c r="GE80" s="88"/>
      <c r="GF80" s="88"/>
      <c r="GG80" s="88"/>
    </row>
    <row r="81" spans="1:189">
      <c r="A81" s="192"/>
      <c r="B81" s="193" t="s">
        <v>195</v>
      </c>
      <c r="C81" s="694">
        <v>0.36699999999999999</v>
      </c>
      <c r="D81" s="687">
        <v>0</v>
      </c>
      <c r="E81" s="694">
        <v>-5.8000000000000003E-2</v>
      </c>
      <c r="F81" s="687">
        <v>0</v>
      </c>
      <c r="G81" s="694">
        <v>19.498000000000001</v>
      </c>
      <c r="H81" s="687">
        <v>20.835000000000001</v>
      </c>
      <c r="I81" s="694">
        <v>11.196999999999999</v>
      </c>
      <c r="J81" s="687">
        <v>10.515000000000001</v>
      </c>
      <c r="K81" s="694">
        <v>484.04199999999997</v>
      </c>
      <c r="L81" s="687">
        <v>528.78800000000001</v>
      </c>
      <c r="M81" s="694">
        <v>240.31</v>
      </c>
      <c r="N81" s="687">
        <v>288.37</v>
      </c>
      <c r="O81" s="694">
        <v>419.83300000000003</v>
      </c>
      <c r="P81" s="687">
        <v>432.85</v>
      </c>
      <c r="Q81" s="694">
        <v>222.03</v>
      </c>
      <c r="R81" s="687">
        <v>228.18899999999999</v>
      </c>
      <c r="S81" s="694">
        <v>0</v>
      </c>
      <c r="T81" s="687">
        <v>0</v>
      </c>
      <c r="U81" s="694">
        <v>0</v>
      </c>
      <c r="V81" s="687">
        <v>0</v>
      </c>
      <c r="W81" s="694">
        <v>1.962</v>
      </c>
      <c r="X81" s="687">
        <v>1.9219999999999999</v>
      </c>
      <c r="Y81" s="694">
        <v>0.98199999999999998</v>
      </c>
      <c r="Z81" s="687">
        <v>0.97199999999999998</v>
      </c>
      <c r="AA81" s="694">
        <v>0</v>
      </c>
      <c r="AB81" s="687">
        <v>0</v>
      </c>
      <c r="AC81" s="694">
        <v>0</v>
      </c>
      <c r="AD81" s="687">
        <v>0</v>
      </c>
      <c r="AE81" s="694">
        <v>925.702</v>
      </c>
      <c r="AF81" s="687">
        <v>984.39499999999998</v>
      </c>
      <c r="AG81" s="694">
        <v>474.46100000000001</v>
      </c>
      <c r="AH81" s="687">
        <v>528.04600000000005</v>
      </c>
      <c r="FT81" s="88"/>
      <c r="FU81" s="88"/>
      <c r="FV81" s="88"/>
      <c r="FW81" s="88"/>
      <c r="FX81" s="88"/>
      <c r="FY81" s="88"/>
      <c r="FZ81" s="88"/>
      <c r="GA81" s="88"/>
      <c r="GB81" s="88"/>
      <c r="GC81" s="88"/>
      <c r="GD81" s="88"/>
      <c r="GE81" s="88"/>
      <c r="GF81" s="88"/>
      <c r="GG81" s="88"/>
    </row>
    <row r="82" spans="1:189">
      <c r="A82" s="192"/>
      <c r="B82" s="193" t="s">
        <v>90</v>
      </c>
      <c r="C82" s="683">
        <v>6.0000000000000001E-3</v>
      </c>
      <c r="D82" s="687">
        <v>0.17100000000000001</v>
      </c>
      <c r="E82" s="683">
        <v>0</v>
      </c>
      <c r="F82" s="687">
        <v>0.03</v>
      </c>
      <c r="G82" s="683">
        <v>-6.3179999999999996</v>
      </c>
      <c r="H82" s="687">
        <v>10.818</v>
      </c>
      <c r="I82" s="683">
        <v>-12.67</v>
      </c>
      <c r="J82" s="687">
        <v>5.4429999999999996</v>
      </c>
      <c r="K82" s="683">
        <v>592.70600000000002</v>
      </c>
      <c r="L82" s="687">
        <v>906.39200000000005</v>
      </c>
      <c r="M82" s="683">
        <v>273.24799999999999</v>
      </c>
      <c r="N82" s="687">
        <v>502.226</v>
      </c>
      <c r="O82" s="683">
        <v>23.846</v>
      </c>
      <c r="P82" s="687">
        <v>110.202</v>
      </c>
      <c r="Q82" s="683">
        <v>12.648999999999999</v>
      </c>
      <c r="R82" s="687">
        <v>84.481999999999999</v>
      </c>
      <c r="S82" s="683">
        <v>0</v>
      </c>
      <c r="T82" s="687">
        <v>0</v>
      </c>
      <c r="U82" s="683">
        <v>0</v>
      </c>
      <c r="V82" s="687">
        <v>0</v>
      </c>
      <c r="W82" s="683">
        <v>6.9000000000000006E-2</v>
      </c>
      <c r="X82" s="687">
        <v>7.0999999999999994E-2</v>
      </c>
      <c r="Y82" s="683">
        <v>2.1000000000000001E-2</v>
      </c>
      <c r="Z82" s="687">
        <v>6.0999999999999999E-2</v>
      </c>
      <c r="AA82" s="683">
        <v>6.7000000000000004E-2</v>
      </c>
      <c r="AB82" s="687">
        <v>-0.13300000000000001</v>
      </c>
      <c r="AC82" s="683">
        <v>8.3000000000000004E-2</v>
      </c>
      <c r="AD82" s="687">
        <v>-0.129</v>
      </c>
      <c r="AE82" s="683">
        <v>610.37599999999998</v>
      </c>
      <c r="AF82" s="687">
        <v>1027.521</v>
      </c>
      <c r="AG82" s="683">
        <v>273.33100000000002</v>
      </c>
      <c r="AH82" s="687">
        <v>592.11300000000006</v>
      </c>
      <c r="FT82" s="88"/>
      <c r="FU82" s="88"/>
      <c r="FV82" s="88"/>
      <c r="FW82" s="88"/>
      <c r="FX82" s="88"/>
      <c r="FY82" s="88"/>
      <c r="FZ82" s="88"/>
      <c r="GA82" s="88"/>
      <c r="GB82" s="88"/>
      <c r="GC82" s="88"/>
      <c r="GD82" s="88"/>
      <c r="GE82" s="88"/>
      <c r="GF82" s="88"/>
      <c r="GG82" s="88"/>
    </row>
    <row r="83" spans="1:189">
      <c r="A83" s="201"/>
      <c r="B83" s="201"/>
      <c r="C83" s="688"/>
      <c r="D83" s="688"/>
      <c r="E83" s="688"/>
      <c r="F83" s="688"/>
      <c r="G83" s="688"/>
      <c r="H83" s="688"/>
      <c r="I83" s="688"/>
      <c r="J83" s="688"/>
      <c r="K83" s="688"/>
      <c r="L83" s="688"/>
      <c r="M83" s="688"/>
      <c r="N83" s="688"/>
      <c r="O83" s="688"/>
      <c r="P83" s="688"/>
      <c r="Q83" s="688"/>
      <c r="R83" s="688"/>
      <c r="S83" s="688"/>
      <c r="T83" s="688"/>
      <c r="U83" s="688"/>
      <c r="V83" s="688"/>
      <c r="W83" s="688"/>
      <c r="X83" s="688"/>
      <c r="Y83" s="688"/>
      <c r="Z83" s="688"/>
      <c r="AA83" s="688"/>
      <c r="AB83" s="688"/>
      <c r="AC83" s="688"/>
      <c r="AD83" s="688"/>
      <c r="AE83" s="688"/>
      <c r="AF83" s="688"/>
      <c r="AG83" s="688"/>
      <c r="AH83" s="688"/>
      <c r="AI83" s="201"/>
      <c r="AJ83" s="201"/>
      <c r="AK83" s="201"/>
      <c r="AL83" s="201"/>
      <c r="AM83" s="201"/>
      <c r="AN83" s="201"/>
      <c r="AO83" s="201"/>
      <c r="AP83" s="201"/>
      <c r="AQ83" s="201"/>
      <c r="AR83" s="201"/>
      <c r="AS83" s="201"/>
      <c r="AT83" s="201"/>
      <c r="FT83" s="88"/>
      <c r="FU83" s="88"/>
      <c r="FV83" s="88"/>
      <c r="FW83" s="88"/>
      <c r="FX83" s="88"/>
      <c r="FY83" s="88"/>
      <c r="FZ83" s="88"/>
      <c r="GA83" s="88"/>
      <c r="GB83" s="88"/>
      <c r="GC83" s="88"/>
      <c r="GD83" s="88"/>
      <c r="GE83" s="88"/>
      <c r="GF83" s="88"/>
      <c r="GG83" s="88"/>
    </row>
    <row r="84" spans="1:189" s="200" customFormat="1">
      <c r="A84" s="190" t="s">
        <v>230</v>
      </c>
      <c r="B84" s="191"/>
      <c r="C84" s="692">
        <v>-2E-3</v>
      </c>
      <c r="D84" s="686">
        <v>-0.04</v>
      </c>
      <c r="E84" s="692">
        <v>1.7000000000000001E-2</v>
      </c>
      <c r="F84" s="686">
        <v>-2.1999999999999999E-2</v>
      </c>
      <c r="G84" s="692">
        <v>-417.35300000000001</v>
      </c>
      <c r="H84" s="686">
        <v>-323.10599999999999</v>
      </c>
      <c r="I84" s="692">
        <v>-204.45099999999999</v>
      </c>
      <c r="J84" s="686">
        <v>-190.09899999999999</v>
      </c>
      <c r="K84" s="692">
        <v>-2452.0070000000001</v>
      </c>
      <c r="L84" s="686">
        <v>-3060.0340000000001</v>
      </c>
      <c r="M84" s="692">
        <v>-1226.2170000000001</v>
      </c>
      <c r="N84" s="686">
        <v>-1539.444</v>
      </c>
      <c r="O84" s="692">
        <v>-769.65</v>
      </c>
      <c r="P84" s="686">
        <v>-691.22299999999996</v>
      </c>
      <c r="Q84" s="692">
        <v>-411.31</v>
      </c>
      <c r="R84" s="686">
        <v>-360.67</v>
      </c>
      <c r="S84" s="692">
        <v>0</v>
      </c>
      <c r="T84" s="686">
        <v>0</v>
      </c>
      <c r="U84" s="692">
        <v>0</v>
      </c>
      <c r="V84" s="686">
        <v>0</v>
      </c>
      <c r="W84" s="692">
        <v>-64.052000000000007</v>
      </c>
      <c r="X84" s="686">
        <v>-60.204000000000001</v>
      </c>
      <c r="Y84" s="692">
        <v>-51.265000000000001</v>
      </c>
      <c r="Z84" s="686">
        <v>-28.245000000000001</v>
      </c>
      <c r="AA84" s="692">
        <v>0</v>
      </c>
      <c r="AB84" s="686">
        <v>0</v>
      </c>
      <c r="AC84" s="692">
        <v>0</v>
      </c>
      <c r="AD84" s="686">
        <v>0</v>
      </c>
      <c r="AE84" s="692">
        <v>-3703.0639999999999</v>
      </c>
      <c r="AF84" s="686">
        <v>-4134.607</v>
      </c>
      <c r="AG84" s="692">
        <v>-1893.2260000000001</v>
      </c>
      <c r="AH84" s="686">
        <v>-2118.48</v>
      </c>
      <c r="AI84" s="175"/>
      <c r="AJ84" s="175"/>
      <c r="AK84" s="175"/>
      <c r="AL84" s="175"/>
      <c r="AM84" s="175"/>
      <c r="AN84" s="175"/>
      <c r="AO84" s="175"/>
      <c r="AP84" s="175"/>
      <c r="AQ84" s="175"/>
      <c r="AR84" s="175"/>
      <c r="AS84" s="175"/>
      <c r="AT84" s="175"/>
      <c r="AU84" s="175"/>
      <c r="AV84" s="175"/>
      <c r="AW84" s="175"/>
      <c r="AX84" s="175"/>
      <c r="AY84" s="175"/>
      <c r="AZ84" s="175"/>
      <c r="BA84" s="175"/>
      <c r="BB84" s="175"/>
      <c r="BC84" s="175"/>
      <c r="BD84" s="175"/>
      <c r="BE84" s="175"/>
      <c r="BF84" s="175"/>
      <c r="BG84" s="175"/>
      <c r="BH84" s="175"/>
      <c r="BI84" s="175"/>
      <c r="BJ84" s="175"/>
      <c r="BK84" s="175"/>
      <c r="BL84" s="175"/>
      <c r="BM84" s="175"/>
      <c r="BN84" s="175"/>
      <c r="BO84" s="175"/>
      <c r="BP84" s="175"/>
      <c r="BQ84" s="175"/>
      <c r="BR84" s="175"/>
      <c r="BS84" s="175"/>
      <c r="BT84" s="175"/>
      <c r="BU84" s="175"/>
      <c r="BV84" s="175"/>
      <c r="BW84" s="175"/>
      <c r="BX84" s="175"/>
      <c r="BY84" s="175"/>
      <c r="BZ84" s="175"/>
      <c r="CA84" s="175"/>
      <c r="CB84" s="175"/>
      <c r="CC84" s="175"/>
      <c r="CD84" s="175"/>
      <c r="CE84" s="175"/>
      <c r="CF84" s="175"/>
      <c r="CG84" s="175"/>
      <c r="CH84" s="175"/>
      <c r="CI84" s="175"/>
      <c r="CJ84" s="175"/>
      <c r="CK84" s="175"/>
      <c r="CL84" s="175"/>
      <c r="CM84" s="175"/>
      <c r="CN84" s="175"/>
      <c r="CO84" s="175"/>
      <c r="CP84" s="175"/>
      <c r="CQ84" s="175"/>
      <c r="CR84" s="175"/>
      <c r="CS84" s="175"/>
      <c r="CT84" s="175"/>
      <c r="CU84" s="175"/>
      <c r="CV84" s="175"/>
      <c r="CW84" s="175"/>
      <c r="CX84" s="175"/>
      <c r="CY84" s="175"/>
      <c r="CZ84" s="175"/>
      <c r="DA84" s="175"/>
      <c r="DB84" s="175"/>
      <c r="DC84" s="175"/>
      <c r="DD84" s="175"/>
      <c r="DE84" s="175"/>
      <c r="DF84" s="175"/>
      <c r="DG84" s="175"/>
      <c r="DH84" s="175"/>
      <c r="DI84" s="175"/>
      <c r="DJ84" s="175"/>
      <c r="DK84" s="175"/>
      <c r="DL84" s="175"/>
      <c r="DM84" s="175"/>
      <c r="DN84" s="175"/>
      <c r="DO84" s="175"/>
      <c r="DP84" s="175"/>
      <c r="DQ84" s="175"/>
      <c r="DR84" s="175"/>
      <c r="DS84" s="175"/>
      <c r="DT84" s="175"/>
      <c r="DU84" s="175"/>
      <c r="DV84" s="175"/>
      <c r="DW84" s="175"/>
      <c r="DX84" s="175"/>
      <c r="DY84" s="175"/>
      <c r="DZ84" s="175"/>
      <c r="EA84" s="175"/>
      <c r="EB84" s="175"/>
      <c r="EC84" s="175"/>
      <c r="ED84" s="175"/>
      <c r="EE84" s="175"/>
      <c r="EF84" s="175"/>
      <c r="EG84" s="175"/>
      <c r="EH84" s="175"/>
      <c r="EI84" s="175"/>
      <c r="EJ84" s="175"/>
      <c r="EK84" s="175"/>
      <c r="EL84" s="175"/>
      <c r="EM84" s="175"/>
      <c r="EN84" s="175"/>
      <c r="EO84" s="175"/>
      <c r="EP84" s="175"/>
      <c r="EQ84" s="175"/>
      <c r="ER84" s="175"/>
      <c r="ES84" s="175"/>
      <c r="ET84" s="175"/>
      <c r="EU84" s="175"/>
      <c r="EV84" s="175"/>
      <c r="EW84" s="175"/>
      <c r="EX84" s="175"/>
      <c r="EY84" s="175"/>
      <c r="EZ84" s="175"/>
      <c r="FA84" s="175"/>
      <c r="FB84" s="175"/>
      <c r="FC84" s="175"/>
      <c r="FD84" s="175"/>
      <c r="FE84" s="175"/>
      <c r="FF84" s="175"/>
      <c r="FG84" s="175"/>
      <c r="FH84" s="175"/>
      <c r="FI84" s="175"/>
      <c r="FJ84" s="175"/>
      <c r="FK84" s="175"/>
      <c r="FL84" s="175"/>
      <c r="FM84" s="175"/>
      <c r="FN84" s="175"/>
      <c r="FO84" s="175"/>
      <c r="FP84" s="175"/>
      <c r="FQ84" s="175"/>
      <c r="FR84" s="175"/>
      <c r="FS84" s="175"/>
      <c r="FT84" s="175"/>
      <c r="FU84" s="175"/>
      <c r="FV84" s="175"/>
      <c r="FW84" s="175"/>
      <c r="FX84" s="175"/>
      <c r="FY84" s="175"/>
      <c r="FZ84" s="175"/>
      <c r="GA84" s="175"/>
      <c r="GB84" s="175"/>
      <c r="GC84" s="175"/>
      <c r="GD84" s="175"/>
      <c r="GE84" s="175"/>
      <c r="GF84" s="175"/>
      <c r="GG84" s="175"/>
    </row>
    <row r="85" spans="1:189">
      <c r="A85" s="196"/>
      <c r="B85" s="197" t="s">
        <v>196</v>
      </c>
      <c r="C85" s="683">
        <v>0</v>
      </c>
      <c r="D85" s="687">
        <v>0</v>
      </c>
      <c r="E85" s="683">
        <v>0</v>
      </c>
      <c r="F85" s="687">
        <v>0</v>
      </c>
      <c r="G85" s="683">
        <v>-365.47800000000001</v>
      </c>
      <c r="H85" s="687">
        <v>-292.83300000000003</v>
      </c>
      <c r="I85" s="683">
        <v>-184.351</v>
      </c>
      <c r="J85" s="687">
        <v>-176.76300000000001</v>
      </c>
      <c r="K85" s="683">
        <v>-1577.172</v>
      </c>
      <c r="L85" s="687">
        <v>-1932.3589999999999</v>
      </c>
      <c r="M85" s="683">
        <v>-799.85900000000004</v>
      </c>
      <c r="N85" s="687">
        <v>-920.98099999999999</v>
      </c>
      <c r="O85" s="683">
        <v>-516.726</v>
      </c>
      <c r="P85" s="687">
        <v>-363.79300000000001</v>
      </c>
      <c r="Q85" s="683">
        <v>-276.553</v>
      </c>
      <c r="R85" s="687">
        <v>-169.583</v>
      </c>
      <c r="S85" s="683">
        <v>0</v>
      </c>
      <c r="T85" s="687">
        <v>0</v>
      </c>
      <c r="U85" s="683">
        <v>0</v>
      </c>
      <c r="V85" s="687">
        <v>0</v>
      </c>
      <c r="W85" s="683">
        <v>-53.936</v>
      </c>
      <c r="X85" s="687">
        <v>-50.975000000000001</v>
      </c>
      <c r="Y85" s="683">
        <v>-45.85</v>
      </c>
      <c r="Z85" s="687">
        <v>-24.622</v>
      </c>
      <c r="AA85" s="683">
        <v>0</v>
      </c>
      <c r="AB85" s="687">
        <v>0</v>
      </c>
      <c r="AC85" s="683">
        <v>0</v>
      </c>
      <c r="AD85" s="687">
        <v>0</v>
      </c>
      <c r="AE85" s="683">
        <v>-2513.3119999999999</v>
      </c>
      <c r="AF85" s="687">
        <v>-2639.96</v>
      </c>
      <c r="AG85" s="683">
        <v>-1306.6130000000001</v>
      </c>
      <c r="AH85" s="687">
        <v>-1291.9490000000001</v>
      </c>
      <c r="FT85" s="88"/>
      <c r="FU85" s="88"/>
      <c r="FV85" s="88"/>
      <c r="FW85" s="88"/>
      <c r="FX85" s="88"/>
      <c r="FY85" s="88"/>
      <c r="FZ85" s="88"/>
      <c r="GA85" s="88"/>
      <c r="GB85" s="88"/>
      <c r="GC85" s="88"/>
      <c r="GD85" s="88"/>
      <c r="GE85" s="88"/>
      <c r="GF85" s="88"/>
      <c r="GG85" s="88"/>
    </row>
    <row r="86" spans="1:189">
      <c r="A86" s="192"/>
      <c r="B86" s="193" t="s">
        <v>197</v>
      </c>
      <c r="C86" s="683">
        <v>0</v>
      </c>
      <c r="D86" s="687">
        <v>0</v>
      </c>
      <c r="E86" s="683">
        <v>0</v>
      </c>
      <c r="F86" s="687">
        <v>0</v>
      </c>
      <c r="G86" s="683">
        <v>-1.7000000000000001E-2</v>
      </c>
      <c r="H86" s="687">
        <v>-0.28000000000000003</v>
      </c>
      <c r="I86" s="683">
        <v>5.0000000000000001E-3</v>
      </c>
      <c r="J86" s="687">
        <v>-0.109</v>
      </c>
      <c r="K86" s="683">
        <v>-2E-3</v>
      </c>
      <c r="L86" s="687">
        <v>-28.231999999999999</v>
      </c>
      <c r="M86" s="683">
        <v>-1E-3</v>
      </c>
      <c r="N86" s="687">
        <v>-15.632</v>
      </c>
      <c r="O86" s="683">
        <v>-25.858000000000001</v>
      </c>
      <c r="P86" s="687">
        <v>-16.059999999999999</v>
      </c>
      <c r="Q86" s="683">
        <v>-15.957000000000001</v>
      </c>
      <c r="R86" s="687">
        <v>-7.9370000000000003</v>
      </c>
      <c r="S86" s="683">
        <v>0</v>
      </c>
      <c r="T86" s="687">
        <v>0</v>
      </c>
      <c r="U86" s="683">
        <v>0</v>
      </c>
      <c r="V86" s="687">
        <v>0</v>
      </c>
      <c r="W86" s="683">
        <v>0</v>
      </c>
      <c r="X86" s="687">
        <v>0</v>
      </c>
      <c r="Y86" s="683">
        <v>0</v>
      </c>
      <c r="Z86" s="687">
        <v>0</v>
      </c>
      <c r="AA86" s="683">
        <v>0</v>
      </c>
      <c r="AB86" s="687">
        <v>0</v>
      </c>
      <c r="AC86" s="683">
        <v>0</v>
      </c>
      <c r="AD86" s="687">
        <v>0</v>
      </c>
      <c r="AE86" s="683">
        <v>-25.876999999999999</v>
      </c>
      <c r="AF86" s="687">
        <v>-44.572000000000003</v>
      </c>
      <c r="AG86" s="683">
        <v>-15.952999999999999</v>
      </c>
      <c r="AH86" s="687">
        <v>-23.678000000000001</v>
      </c>
      <c r="FT86" s="88"/>
      <c r="FU86" s="88"/>
      <c r="FV86" s="88"/>
      <c r="FW86" s="88"/>
      <c r="FX86" s="88"/>
      <c r="FY86" s="88"/>
      <c r="FZ86" s="88"/>
      <c r="GA86" s="88"/>
      <c r="GB86" s="88"/>
      <c r="GC86" s="88"/>
      <c r="GD86" s="88"/>
      <c r="GE86" s="88"/>
      <c r="GF86" s="88"/>
      <c r="GG86" s="88"/>
    </row>
    <row r="87" spans="1:189">
      <c r="A87" s="192"/>
      <c r="B87" s="193" t="s">
        <v>94</v>
      </c>
      <c r="C87" s="683">
        <v>0</v>
      </c>
      <c r="D87" s="687">
        <v>0</v>
      </c>
      <c r="E87" s="683">
        <v>0</v>
      </c>
      <c r="F87" s="687">
        <v>0</v>
      </c>
      <c r="G87" s="683">
        <v>-4.2889999999999997</v>
      </c>
      <c r="H87" s="687">
        <v>-6.4939999999999998</v>
      </c>
      <c r="I87" s="683">
        <v>-1.9079999999999999</v>
      </c>
      <c r="J87" s="687">
        <v>-3.6139999999999999</v>
      </c>
      <c r="K87" s="683">
        <v>-387.49099999999999</v>
      </c>
      <c r="L87" s="687">
        <v>-353.46600000000001</v>
      </c>
      <c r="M87" s="683">
        <v>-202.87700000000001</v>
      </c>
      <c r="N87" s="687">
        <v>-195.14699999999999</v>
      </c>
      <c r="O87" s="683">
        <v>-148.48599999999999</v>
      </c>
      <c r="P87" s="687">
        <v>-157.571</v>
      </c>
      <c r="Q87" s="683">
        <v>-75.784000000000006</v>
      </c>
      <c r="R87" s="687">
        <v>-80.316000000000003</v>
      </c>
      <c r="S87" s="683">
        <v>0</v>
      </c>
      <c r="T87" s="687">
        <v>0</v>
      </c>
      <c r="U87" s="683">
        <v>0</v>
      </c>
      <c r="V87" s="687">
        <v>0</v>
      </c>
      <c r="W87" s="683">
        <v>-8.8970000000000002</v>
      </c>
      <c r="X87" s="687">
        <v>-7.4589999999999996</v>
      </c>
      <c r="Y87" s="683">
        <v>-4.8540000000000001</v>
      </c>
      <c r="Z87" s="687">
        <v>-2.4649999999999999</v>
      </c>
      <c r="AA87" s="683">
        <v>0</v>
      </c>
      <c r="AB87" s="687">
        <v>0</v>
      </c>
      <c r="AC87" s="683">
        <v>0</v>
      </c>
      <c r="AD87" s="687">
        <v>0</v>
      </c>
      <c r="AE87" s="683">
        <v>-549.16300000000001</v>
      </c>
      <c r="AF87" s="687">
        <v>-524.99</v>
      </c>
      <c r="AG87" s="683">
        <v>-285.423</v>
      </c>
      <c r="AH87" s="687">
        <v>-281.54199999999997</v>
      </c>
      <c r="FT87" s="88"/>
      <c r="FU87" s="88"/>
      <c r="FV87" s="88"/>
      <c r="FW87" s="88"/>
      <c r="FX87" s="88"/>
      <c r="FY87" s="88"/>
      <c r="FZ87" s="88"/>
      <c r="GA87" s="88"/>
      <c r="GB87" s="88"/>
      <c r="GC87" s="88"/>
      <c r="GD87" s="88"/>
      <c r="GE87" s="88"/>
      <c r="GF87" s="88"/>
      <c r="GG87" s="88"/>
    </row>
    <row r="88" spans="1:189">
      <c r="A88" s="192"/>
      <c r="B88" s="193" t="s">
        <v>198</v>
      </c>
      <c r="C88" s="683">
        <v>-2E-3</v>
      </c>
      <c r="D88" s="687">
        <v>-0.04</v>
      </c>
      <c r="E88" s="683">
        <v>1.7000000000000001E-2</v>
      </c>
      <c r="F88" s="687">
        <v>-2.1999999999999999E-2</v>
      </c>
      <c r="G88" s="683">
        <v>-47.569000000000003</v>
      </c>
      <c r="H88" s="687">
        <v>-23.498999999999999</v>
      </c>
      <c r="I88" s="683">
        <v>-18.196999999999999</v>
      </c>
      <c r="J88" s="687">
        <v>-9.6129999999999995</v>
      </c>
      <c r="K88" s="683">
        <v>-487.34199999999998</v>
      </c>
      <c r="L88" s="687">
        <v>-745.97699999999998</v>
      </c>
      <c r="M88" s="683">
        <v>-223.48</v>
      </c>
      <c r="N88" s="687">
        <v>-407.68400000000003</v>
      </c>
      <c r="O88" s="683">
        <v>-78.58</v>
      </c>
      <c r="P88" s="687">
        <v>-153.79900000000001</v>
      </c>
      <c r="Q88" s="683">
        <v>-43.015999999999998</v>
      </c>
      <c r="R88" s="687">
        <v>-102.834</v>
      </c>
      <c r="S88" s="683">
        <v>0</v>
      </c>
      <c r="T88" s="687">
        <v>0</v>
      </c>
      <c r="U88" s="683">
        <v>0</v>
      </c>
      <c r="V88" s="687">
        <v>0</v>
      </c>
      <c r="W88" s="683">
        <v>-1.2190000000000001</v>
      </c>
      <c r="X88" s="687">
        <v>-1.77</v>
      </c>
      <c r="Y88" s="683">
        <v>-0.56100000000000005</v>
      </c>
      <c r="Z88" s="687">
        <v>-1.1579999999999999</v>
      </c>
      <c r="AA88" s="683">
        <v>0</v>
      </c>
      <c r="AB88" s="687">
        <v>0</v>
      </c>
      <c r="AC88" s="683">
        <v>0</v>
      </c>
      <c r="AD88" s="687">
        <v>0</v>
      </c>
      <c r="AE88" s="683">
        <v>-614.71199999999999</v>
      </c>
      <c r="AF88" s="687">
        <v>-925.08500000000004</v>
      </c>
      <c r="AG88" s="683">
        <v>-285.23700000000002</v>
      </c>
      <c r="AH88" s="687">
        <v>-521.31100000000004</v>
      </c>
      <c r="FT88" s="88"/>
      <c r="FU88" s="88"/>
      <c r="FV88" s="88"/>
      <c r="FW88" s="88"/>
      <c r="FX88" s="88"/>
      <c r="FY88" s="88"/>
      <c r="FZ88" s="88"/>
      <c r="GA88" s="88"/>
      <c r="GB88" s="88"/>
      <c r="GC88" s="88"/>
      <c r="GD88" s="88"/>
      <c r="GE88" s="88"/>
      <c r="GF88" s="88"/>
      <c r="GG88" s="88"/>
    </row>
    <row r="89" spans="1:189">
      <c r="A89" s="201"/>
      <c r="B89" s="201"/>
      <c r="C89" s="688"/>
      <c r="D89" s="688"/>
      <c r="E89" s="688"/>
      <c r="F89" s="688"/>
      <c r="G89" s="688"/>
      <c r="H89" s="688"/>
      <c r="I89" s="688"/>
      <c r="J89" s="688"/>
      <c r="K89" s="688"/>
      <c r="L89" s="688"/>
      <c r="M89" s="688"/>
      <c r="N89" s="688"/>
      <c r="O89" s="688"/>
      <c r="P89" s="688"/>
      <c r="Q89" s="688"/>
      <c r="R89" s="688"/>
      <c r="S89" s="688"/>
      <c r="T89" s="688"/>
      <c r="U89" s="688"/>
      <c r="V89" s="688"/>
      <c r="W89" s="688"/>
      <c r="X89" s="688"/>
      <c r="Y89" s="688"/>
      <c r="Z89" s="688"/>
      <c r="AA89" s="688"/>
      <c r="AB89" s="688"/>
      <c r="AC89" s="688"/>
      <c r="AD89" s="688"/>
      <c r="AE89" s="688"/>
      <c r="AF89" s="688"/>
      <c r="AG89" s="688"/>
      <c r="AH89" s="688"/>
      <c r="AI89" s="201"/>
      <c r="AJ89" s="201"/>
      <c r="AK89" s="201"/>
      <c r="AL89" s="201"/>
      <c r="AM89" s="201"/>
      <c r="AN89" s="201"/>
      <c r="AO89" s="201"/>
      <c r="AP89" s="201"/>
      <c r="FT89" s="88"/>
      <c r="FU89" s="88"/>
      <c r="FV89" s="88"/>
      <c r="FW89" s="88"/>
      <c r="FX89" s="88"/>
      <c r="FY89" s="88"/>
      <c r="FZ89" s="88"/>
      <c r="GA89" s="88"/>
      <c r="GB89" s="88"/>
      <c r="GC89" s="88"/>
      <c r="GD89" s="88"/>
      <c r="GE89" s="88"/>
      <c r="GF89" s="88"/>
      <c r="GG89" s="88"/>
    </row>
    <row r="90" spans="1:189" s="200" customFormat="1">
      <c r="A90" s="190" t="s">
        <v>231</v>
      </c>
      <c r="B90" s="191"/>
      <c r="C90" s="692">
        <v>0.371</v>
      </c>
      <c r="D90" s="686">
        <v>0.13100000000000001</v>
      </c>
      <c r="E90" s="692">
        <v>-4.1000000000000002E-2</v>
      </c>
      <c r="F90" s="686">
        <v>8.0000000000000002E-3</v>
      </c>
      <c r="G90" s="692">
        <v>128.52099999999999</v>
      </c>
      <c r="H90" s="686">
        <v>199.37</v>
      </c>
      <c r="I90" s="692">
        <v>70.084000000000003</v>
      </c>
      <c r="J90" s="686">
        <v>96.506</v>
      </c>
      <c r="K90" s="692">
        <v>1645.2560000000001</v>
      </c>
      <c r="L90" s="686">
        <v>1706.3230000000001</v>
      </c>
      <c r="M90" s="692">
        <v>802.81799999999998</v>
      </c>
      <c r="N90" s="686">
        <v>852.41399999999999</v>
      </c>
      <c r="O90" s="692">
        <v>813.88099999999997</v>
      </c>
      <c r="P90" s="686">
        <v>878.976</v>
      </c>
      <c r="Q90" s="692">
        <v>435.04300000000001</v>
      </c>
      <c r="R90" s="686">
        <v>464.62400000000002</v>
      </c>
      <c r="S90" s="692">
        <v>0</v>
      </c>
      <c r="T90" s="686">
        <v>0</v>
      </c>
      <c r="U90" s="692">
        <v>0</v>
      </c>
      <c r="V90" s="686">
        <v>0</v>
      </c>
      <c r="W90" s="692">
        <v>79.179000000000002</v>
      </c>
      <c r="X90" s="686">
        <v>81.956999999999994</v>
      </c>
      <c r="Y90" s="692">
        <v>29.222000000000001</v>
      </c>
      <c r="Z90" s="686">
        <v>47.686</v>
      </c>
      <c r="AA90" s="692">
        <v>6.7000000000000004E-2</v>
      </c>
      <c r="AB90" s="686">
        <v>-0.13300000000000001</v>
      </c>
      <c r="AC90" s="692">
        <v>8.3000000000000004E-2</v>
      </c>
      <c r="AD90" s="686">
        <v>-0.129</v>
      </c>
      <c r="AE90" s="692">
        <v>2667.2750000000001</v>
      </c>
      <c r="AF90" s="686">
        <v>2866.6239999999998</v>
      </c>
      <c r="AG90" s="692">
        <v>1337.2090000000001</v>
      </c>
      <c r="AH90" s="686">
        <v>1461.1089999999999</v>
      </c>
      <c r="AI90" s="175"/>
      <c r="AJ90" s="175"/>
      <c r="AK90" s="175"/>
      <c r="AL90" s="175"/>
      <c r="AM90" s="175"/>
      <c r="AN90" s="175"/>
      <c r="AO90" s="175"/>
      <c r="AP90" s="175"/>
      <c r="AQ90" s="175"/>
      <c r="AR90" s="175"/>
      <c r="AS90" s="175"/>
      <c r="AT90" s="175"/>
      <c r="AU90" s="175"/>
      <c r="AV90" s="175"/>
      <c r="AW90" s="175"/>
      <c r="AX90" s="175"/>
      <c r="AY90" s="175"/>
      <c r="AZ90" s="175"/>
      <c r="BA90" s="175"/>
      <c r="BB90" s="175"/>
      <c r="BC90" s="175"/>
      <c r="BD90" s="175"/>
      <c r="BE90" s="175"/>
      <c r="BF90" s="175"/>
      <c r="BG90" s="175"/>
      <c r="BH90" s="175"/>
      <c r="BI90" s="175"/>
      <c r="BJ90" s="175"/>
      <c r="BK90" s="175"/>
      <c r="BL90" s="175"/>
      <c r="BM90" s="175"/>
      <c r="BN90" s="175"/>
      <c r="BO90" s="175"/>
      <c r="BP90" s="175"/>
      <c r="BQ90" s="175"/>
      <c r="BR90" s="175"/>
      <c r="BS90" s="175"/>
      <c r="BT90" s="175"/>
      <c r="BU90" s="175"/>
      <c r="BV90" s="175"/>
      <c r="BW90" s="175"/>
      <c r="BX90" s="175"/>
      <c r="BY90" s="175"/>
      <c r="BZ90" s="175"/>
      <c r="CA90" s="175"/>
      <c r="CB90" s="175"/>
      <c r="CC90" s="175"/>
      <c r="CD90" s="175"/>
      <c r="CE90" s="175"/>
      <c r="CF90" s="175"/>
      <c r="CG90" s="175"/>
      <c r="CH90" s="175"/>
      <c r="CI90" s="175"/>
      <c r="CJ90" s="175"/>
      <c r="CK90" s="175"/>
      <c r="CL90" s="175"/>
      <c r="CM90" s="175"/>
      <c r="CN90" s="175"/>
      <c r="CO90" s="175"/>
      <c r="CP90" s="175"/>
      <c r="CQ90" s="175"/>
      <c r="CR90" s="175"/>
      <c r="CS90" s="175"/>
      <c r="CT90" s="175"/>
      <c r="CU90" s="175"/>
      <c r="CV90" s="175"/>
      <c r="CW90" s="175"/>
      <c r="CX90" s="175"/>
      <c r="CY90" s="175"/>
      <c r="CZ90" s="175"/>
      <c r="DA90" s="175"/>
      <c r="DB90" s="175"/>
      <c r="DC90" s="175"/>
      <c r="DD90" s="175"/>
      <c r="DE90" s="175"/>
      <c r="DF90" s="175"/>
      <c r="DG90" s="175"/>
      <c r="DH90" s="175"/>
      <c r="DI90" s="175"/>
      <c r="DJ90" s="175"/>
      <c r="DK90" s="175"/>
      <c r="DL90" s="175"/>
      <c r="DM90" s="175"/>
      <c r="DN90" s="175"/>
      <c r="DO90" s="175"/>
      <c r="DP90" s="175"/>
      <c r="DQ90" s="175"/>
      <c r="DR90" s="175"/>
      <c r="DS90" s="175"/>
      <c r="DT90" s="175"/>
      <c r="DU90" s="175"/>
      <c r="DV90" s="175"/>
      <c r="DW90" s="175"/>
      <c r="DX90" s="175"/>
      <c r="DY90" s="175"/>
      <c r="DZ90" s="175"/>
      <c r="EA90" s="175"/>
      <c r="EB90" s="175"/>
      <c r="EC90" s="175"/>
      <c r="ED90" s="175"/>
      <c r="EE90" s="175"/>
      <c r="EF90" s="175"/>
      <c r="EG90" s="175"/>
      <c r="EH90" s="175"/>
      <c r="EI90" s="175"/>
      <c r="EJ90" s="175"/>
      <c r="EK90" s="175"/>
      <c r="EL90" s="175"/>
      <c r="EM90" s="175"/>
      <c r="EN90" s="175"/>
      <c r="EO90" s="175"/>
      <c r="EP90" s="175"/>
      <c r="EQ90" s="175"/>
      <c r="ER90" s="175"/>
      <c r="ES90" s="175"/>
      <c r="ET90" s="175"/>
      <c r="EU90" s="175"/>
      <c r="EV90" s="175"/>
      <c r="EW90" s="175"/>
      <c r="EX90" s="175"/>
      <c r="EY90" s="175"/>
      <c r="EZ90" s="175"/>
      <c r="FA90" s="175"/>
      <c r="FB90" s="175"/>
      <c r="FC90" s="175"/>
      <c r="FD90" s="175"/>
      <c r="FE90" s="175"/>
      <c r="FF90" s="175"/>
      <c r="FG90" s="175"/>
      <c r="FH90" s="175"/>
      <c r="FI90" s="175"/>
      <c r="FJ90" s="175"/>
      <c r="FK90" s="175"/>
      <c r="FL90" s="175"/>
      <c r="FM90" s="175"/>
      <c r="FN90" s="175"/>
      <c r="FO90" s="175"/>
      <c r="FP90" s="175"/>
      <c r="FQ90" s="175"/>
      <c r="FR90" s="175"/>
      <c r="FS90" s="175"/>
      <c r="FT90" s="175"/>
      <c r="FU90" s="175"/>
      <c r="FV90" s="175"/>
      <c r="FW90" s="175"/>
      <c r="FX90" s="175"/>
      <c r="FY90" s="175"/>
      <c r="FZ90" s="175"/>
      <c r="GA90" s="175"/>
      <c r="GB90" s="175"/>
      <c r="GC90" s="175"/>
      <c r="GD90" s="175"/>
      <c r="GE90" s="175"/>
      <c r="GF90" s="175"/>
      <c r="GG90" s="175"/>
    </row>
    <row r="91" spans="1:189">
      <c r="A91" s="201"/>
      <c r="B91" s="201"/>
      <c r="C91" s="688"/>
      <c r="D91" s="688"/>
      <c r="E91" s="688"/>
      <c r="F91" s="688"/>
      <c r="G91" s="688"/>
      <c r="H91" s="688"/>
      <c r="I91" s="688"/>
      <c r="J91" s="688"/>
      <c r="K91" s="688"/>
      <c r="L91" s="688"/>
      <c r="M91" s="688"/>
      <c r="N91" s="688"/>
      <c r="O91" s="688"/>
      <c r="P91" s="688"/>
      <c r="Q91" s="688"/>
      <c r="R91" s="688"/>
      <c r="S91" s="688"/>
      <c r="T91" s="688"/>
      <c r="U91" s="688"/>
      <c r="V91" s="688"/>
      <c r="W91" s="688"/>
      <c r="X91" s="688"/>
      <c r="Y91" s="688"/>
      <c r="Z91" s="688"/>
      <c r="AA91" s="688"/>
      <c r="AB91" s="688"/>
      <c r="AC91" s="688"/>
      <c r="AD91" s="688"/>
      <c r="AE91" s="688"/>
      <c r="AF91" s="688"/>
      <c r="AG91" s="688"/>
      <c r="AH91" s="688"/>
      <c r="AI91" s="201"/>
      <c r="AJ91" s="201"/>
      <c r="AK91" s="201"/>
      <c r="AL91" s="201"/>
      <c r="AM91" s="201"/>
      <c r="AN91" s="201"/>
      <c r="AO91" s="201"/>
      <c r="FT91" s="88"/>
      <c r="FU91" s="88"/>
      <c r="FV91" s="88"/>
      <c r="FW91" s="88"/>
      <c r="FX91" s="88"/>
      <c r="FY91" s="88"/>
      <c r="FZ91" s="88"/>
      <c r="GA91" s="88"/>
      <c r="GB91" s="88"/>
      <c r="GC91" s="88"/>
      <c r="GD91" s="88"/>
      <c r="GE91" s="88"/>
      <c r="GF91" s="88"/>
      <c r="GG91" s="88"/>
    </row>
    <row r="92" spans="1:189">
      <c r="A92" s="196"/>
      <c r="B92" s="197" t="s">
        <v>199</v>
      </c>
      <c r="C92" s="683">
        <v>0</v>
      </c>
      <c r="D92" s="687">
        <v>0</v>
      </c>
      <c r="E92" s="683">
        <v>0</v>
      </c>
      <c r="F92" s="687">
        <v>0</v>
      </c>
      <c r="G92" s="683">
        <v>28.052</v>
      </c>
      <c r="H92" s="687">
        <v>28.216000000000001</v>
      </c>
      <c r="I92" s="683">
        <v>14.929</v>
      </c>
      <c r="J92" s="687">
        <v>14.141999999999999</v>
      </c>
      <c r="K92" s="683">
        <v>44.03</v>
      </c>
      <c r="L92" s="687">
        <v>63.959000000000003</v>
      </c>
      <c r="M92" s="683">
        <v>21.847999999999999</v>
      </c>
      <c r="N92" s="687">
        <v>32.929000000000002</v>
      </c>
      <c r="O92" s="683">
        <v>17.169</v>
      </c>
      <c r="P92" s="687">
        <v>17.327000000000002</v>
      </c>
      <c r="Q92" s="683">
        <v>9.3330000000000002</v>
      </c>
      <c r="R92" s="687">
        <v>9.0079999999999991</v>
      </c>
      <c r="S92" s="683">
        <v>0</v>
      </c>
      <c r="T92" s="687">
        <v>0</v>
      </c>
      <c r="U92" s="683">
        <v>0</v>
      </c>
      <c r="V92" s="687">
        <v>0</v>
      </c>
      <c r="W92" s="683">
        <v>0</v>
      </c>
      <c r="X92" s="687">
        <v>0</v>
      </c>
      <c r="Y92" s="683">
        <v>0</v>
      </c>
      <c r="Z92" s="687">
        <v>0</v>
      </c>
      <c r="AA92" s="683">
        <v>0</v>
      </c>
      <c r="AB92" s="687">
        <v>0</v>
      </c>
      <c r="AC92" s="683">
        <v>0</v>
      </c>
      <c r="AD92" s="687">
        <v>0</v>
      </c>
      <c r="AE92" s="683">
        <v>89.251000000000005</v>
      </c>
      <c r="AF92" s="687">
        <v>109.502</v>
      </c>
      <c r="AG92" s="683">
        <v>46.11</v>
      </c>
      <c r="AH92" s="687">
        <v>56.079000000000001</v>
      </c>
      <c r="FT92" s="88"/>
      <c r="FU92" s="88"/>
      <c r="FV92" s="88"/>
      <c r="FW92" s="88"/>
      <c r="FX92" s="88"/>
      <c r="FY92" s="88"/>
      <c r="FZ92" s="88"/>
      <c r="GA92" s="88"/>
      <c r="GB92" s="88"/>
      <c r="GC92" s="88"/>
      <c r="GD92" s="88"/>
      <c r="GE92" s="88"/>
      <c r="GF92" s="88"/>
      <c r="GG92" s="88"/>
    </row>
    <row r="93" spans="1:189">
      <c r="A93" s="192"/>
      <c r="B93" s="193" t="s">
        <v>200</v>
      </c>
      <c r="C93" s="683">
        <v>-3.3340000000000001</v>
      </c>
      <c r="D93" s="687">
        <v>-3.4980000000000002</v>
      </c>
      <c r="E93" s="683">
        <v>-1.7949999999999999</v>
      </c>
      <c r="F93" s="687">
        <v>-2.0249999999999999</v>
      </c>
      <c r="G93" s="683">
        <v>-104.48</v>
      </c>
      <c r="H93" s="687">
        <v>-106.568</v>
      </c>
      <c r="I93" s="683">
        <v>-54.07</v>
      </c>
      <c r="J93" s="687">
        <v>-58.893000000000001</v>
      </c>
      <c r="K93" s="683">
        <v>-172.875</v>
      </c>
      <c r="L93" s="687">
        <v>-195.86500000000001</v>
      </c>
      <c r="M93" s="683">
        <v>-91.343999999999994</v>
      </c>
      <c r="N93" s="687">
        <v>-102.393</v>
      </c>
      <c r="O93" s="683">
        <v>-54.642000000000003</v>
      </c>
      <c r="P93" s="687">
        <v>-52.3</v>
      </c>
      <c r="Q93" s="683">
        <v>-28.44</v>
      </c>
      <c r="R93" s="687">
        <v>-26.771999999999998</v>
      </c>
      <c r="S93" s="683">
        <v>0</v>
      </c>
      <c r="T93" s="687">
        <v>0</v>
      </c>
      <c r="U93" s="683">
        <v>0</v>
      </c>
      <c r="V93" s="687">
        <v>0</v>
      </c>
      <c r="W93" s="683">
        <v>-7.0279999999999996</v>
      </c>
      <c r="X93" s="687">
        <v>-6.7750000000000004</v>
      </c>
      <c r="Y93" s="683">
        <v>-3.6280000000000001</v>
      </c>
      <c r="Z93" s="687">
        <v>-3.548</v>
      </c>
      <c r="AA93" s="683">
        <v>0</v>
      </c>
      <c r="AB93" s="687">
        <v>0</v>
      </c>
      <c r="AC93" s="683">
        <v>0</v>
      </c>
      <c r="AD93" s="687">
        <v>0</v>
      </c>
      <c r="AE93" s="683">
        <v>-342.35899999999998</v>
      </c>
      <c r="AF93" s="687">
        <v>-365.00599999999997</v>
      </c>
      <c r="AG93" s="683">
        <v>-179.27699999999999</v>
      </c>
      <c r="AH93" s="687">
        <v>-193.631</v>
      </c>
      <c r="FT93" s="88"/>
      <c r="FU93" s="88"/>
      <c r="FV93" s="88"/>
      <c r="FW93" s="88"/>
      <c r="FX93" s="88"/>
      <c r="FY93" s="88"/>
      <c r="FZ93" s="88"/>
      <c r="GA93" s="88"/>
      <c r="GB93" s="88"/>
      <c r="GC93" s="88"/>
      <c r="GD93" s="88"/>
      <c r="GE93" s="88"/>
      <c r="GF93" s="88"/>
      <c r="GG93" s="88"/>
    </row>
    <row r="94" spans="1:189">
      <c r="A94" s="192"/>
      <c r="B94" s="193" t="s">
        <v>201</v>
      </c>
      <c r="C94" s="683">
        <v>-12.669</v>
      </c>
      <c r="D94" s="687">
        <v>-10.955</v>
      </c>
      <c r="E94" s="683">
        <v>-5.6529999999999996</v>
      </c>
      <c r="F94" s="687">
        <v>-5.6589999999999998</v>
      </c>
      <c r="G94" s="683">
        <v>-82.936999999999998</v>
      </c>
      <c r="H94" s="687">
        <v>-93.564999999999998</v>
      </c>
      <c r="I94" s="683">
        <v>-26.161000000000001</v>
      </c>
      <c r="J94" s="687">
        <v>-46.033999999999999</v>
      </c>
      <c r="K94" s="683">
        <v>-328.40100000000001</v>
      </c>
      <c r="L94" s="687">
        <v>-389.28199999999998</v>
      </c>
      <c r="M94" s="683">
        <v>-167.892</v>
      </c>
      <c r="N94" s="687">
        <v>-199.691</v>
      </c>
      <c r="O94" s="683">
        <v>-69.600999999999999</v>
      </c>
      <c r="P94" s="687">
        <v>-70.897000000000006</v>
      </c>
      <c r="Q94" s="683">
        <v>-34.874000000000002</v>
      </c>
      <c r="R94" s="687">
        <v>-35.96</v>
      </c>
      <c r="S94" s="683">
        <v>-2.4E-2</v>
      </c>
      <c r="T94" s="687">
        <v>-3.1E-2</v>
      </c>
      <c r="U94" s="683">
        <v>-2.1000000000000001E-2</v>
      </c>
      <c r="V94" s="687">
        <v>-2.7E-2</v>
      </c>
      <c r="W94" s="683">
        <v>-21.116</v>
      </c>
      <c r="X94" s="687">
        <v>-10.448</v>
      </c>
      <c r="Y94" s="683">
        <v>-14.798999999999999</v>
      </c>
      <c r="Z94" s="687">
        <v>-5.79</v>
      </c>
      <c r="AA94" s="683">
        <v>7.4999999999999997E-2</v>
      </c>
      <c r="AB94" s="687">
        <v>9.4E-2</v>
      </c>
      <c r="AC94" s="683">
        <v>7.2999999999999995E-2</v>
      </c>
      <c r="AD94" s="687">
        <v>9.6000000000000002E-2</v>
      </c>
      <c r="AE94" s="683">
        <v>-514.673</v>
      </c>
      <c r="AF94" s="687">
        <v>-575.08399999999995</v>
      </c>
      <c r="AG94" s="683">
        <v>-249.327</v>
      </c>
      <c r="AH94" s="687">
        <v>-293.065</v>
      </c>
      <c r="FT94" s="88"/>
      <c r="FU94" s="88"/>
      <c r="FV94" s="88"/>
      <c r="FW94" s="88"/>
      <c r="FX94" s="88"/>
      <c r="FY94" s="88"/>
      <c r="FZ94" s="88"/>
      <c r="GA94" s="88"/>
      <c r="GB94" s="88"/>
      <c r="GC94" s="88"/>
      <c r="GD94" s="88"/>
      <c r="GE94" s="88"/>
      <c r="GF94" s="88"/>
      <c r="GG94" s="88"/>
    </row>
    <row r="95" spans="1:189">
      <c r="A95" s="201"/>
      <c r="B95" s="201"/>
      <c r="C95" s="688"/>
      <c r="D95" s="688"/>
      <c r="E95" s="688"/>
      <c r="F95" s="688"/>
      <c r="G95" s="688"/>
      <c r="H95" s="688"/>
      <c r="I95" s="688"/>
      <c r="J95" s="688"/>
      <c r="K95" s="688"/>
      <c r="L95" s="688"/>
      <c r="M95" s="688"/>
      <c r="N95" s="688"/>
      <c r="O95" s="688"/>
      <c r="P95" s="688"/>
      <c r="Q95" s="688"/>
      <c r="R95" s="688"/>
      <c r="S95" s="688"/>
      <c r="T95" s="688"/>
      <c r="U95" s="688"/>
      <c r="V95" s="688"/>
      <c r="W95" s="688"/>
      <c r="X95" s="688"/>
      <c r="Y95" s="688"/>
      <c r="Z95" s="688"/>
      <c r="AA95" s="688"/>
      <c r="AB95" s="688"/>
      <c r="AC95" s="688"/>
      <c r="AD95" s="688"/>
      <c r="AE95" s="688"/>
      <c r="AF95" s="688"/>
      <c r="AG95" s="688"/>
      <c r="AH95" s="688"/>
      <c r="AI95" s="201"/>
      <c r="AJ95" s="201"/>
      <c r="AK95" s="201"/>
      <c r="AL95" s="201"/>
      <c r="FT95" s="88"/>
      <c r="FU95" s="88"/>
      <c r="FV95" s="88"/>
      <c r="FW95" s="88"/>
      <c r="FX95" s="88"/>
      <c r="FY95" s="88"/>
      <c r="FZ95" s="88"/>
      <c r="GA95" s="88"/>
      <c r="GB95" s="88"/>
      <c r="GC95" s="88"/>
      <c r="GD95" s="88"/>
      <c r="GE95" s="88"/>
      <c r="GF95" s="88"/>
      <c r="GG95" s="88"/>
    </row>
    <row r="96" spans="1:189" s="200" customFormat="1">
      <c r="A96" s="190" t="s">
        <v>232</v>
      </c>
      <c r="B96" s="191"/>
      <c r="C96" s="692">
        <v>-15.632</v>
      </c>
      <c r="D96" s="689">
        <v>-14.321999999999999</v>
      </c>
      <c r="E96" s="692">
        <v>-7.4889999999999999</v>
      </c>
      <c r="F96" s="689">
        <v>-7.6760000000000002</v>
      </c>
      <c r="G96" s="692">
        <v>-30.844000000000001</v>
      </c>
      <c r="H96" s="689">
        <v>27.452999999999999</v>
      </c>
      <c r="I96" s="692">
        <v>4.782</v>
      </c>
      <c r="J96" s="689">
        <v>5.7210000000000001</v>
      </c>
      <c r="K96" s="692">
        <v>1188.01</v>
      </c>
      <c r="L96" s="689">
        <v>1185.135</v>
      </c>
      <c r="M96" s="692">
        <v>565.42999999999995</v>
      </c>
      <c r="N96" s="689">
        <v>583.25900000000001</v>
      </c>
      <c r="O96" s="692">
        <v>706.80700000000002</v>
      </c>
      <c r="P96" s="689">
        <v>773.10599999999999</v>
      </c>
      <c r="Q96" s="692">
        <v>381.06200000000001</v>
      </c>
      <c r="R96" s="689">
        <v>410.9</v>
      </c>
      <c r="S96" s="692">
        <v>-2.4E-2</v>
      </c>
      <c r="T96" s="689">
        <v>-3.1E-2</v>
      </c>
      <c r="U96" s="692">
        <v>-2.1000000000000001E-2</v>
      </c>
      <c r="V96" s="689">
        <v>-2.7E-2</v>
      </c>
      <c r="W96" s="692">
        <v>51.034999999999997</v>
      </c>
      <c r="X96" s="689">
        <v>64.733999999999995</v>
      </c>
      <c r="Y96" s="692">
        <v>10.795</v>
      </c>
      <c r="Z96" s="689">
        <v>38.347999999999999</v>
      </c>
      <c r="AA96" s="692">
        <v>0.14199999999999999</v>
      </c>
      <c r="AB96" s="689">
        <v>-3.9E-2</v>
      </c>
      <c r="AC96" s="692">
        <v>0.156</v>
      </c>
      <c r="AD96" s="689">
        <v>-3.3000000000000002E-2</v>
      </c>
      <c r="AE96" s="692">
        <v>1899.4939999999999</v>
      </c>
      <c r="AF96" s="689">
        <v>2036.0360000000001</v>
      </c>
      <c r="AG96" s="692">
        <v>954.71500000000003</v>
      </c>
      <c r="AH96" s="689">
        <v>1030.492</v>
      </c>
      <c r="AI96" s="175"/>
      <c r="AJ96" s="175"/>
      <c r="AK96" s="175"/>
      <c r="AL96" s="175"/>
      <c r="AM96" s="175"/>
      <c r="AN96" s="175"/>
      <c r="AO96" s="175"/>
      <c r="AP96" s="175"/>
      <c r="AQ96" s="175"/>
      <c r="AR96" s="175"/>
      <c r="AS96" s="175"/>
      <c r="AT96" s="175"/>
      <c r="AU96" s="175"/>
      <c r="AV96" s="175"/>
      <c r="AW96" s="175"/>
      <c r="AX96" s="175"/>
      <c r="AY96" s="175"/>
      <c r="AZ96" s="175"/>
      <c r="BA96" s="175"/>
      <c r="BB96" s="175"/>
      <c r="BC96" s="175"/>
      <c r="BD96" s="175"/>
      <c r="BE96" s="175"/>
      <c r="BF96" s="175"/>
      <c r="BG96" s="175"/>
      <c r="BH96" s="175"/>
      <c r="BI96" s="175"/>
      <c r="BJ96" s="175"/>
      <c r="BK96" s="175"/>
      <c r="BL96" s="175"/>
      <c r="BM96" s="175"/>
      <c r="BN96" s="175"/>
      <c r="BO96" s="175"/>
      <c r="BP96" s="175"/>
      <c r="BQ96" s="175"/>
      <c r="BR96" s="175"/>
      <c r="BS96" s="175"/>
      <c r="BT96" s="175"/>
      <c r="BU96" s="175"/>
      <c r="BV96" s="175"/>
      <c r="BW96" s="175"/>
      <c r="BX96" s="175"/>
      <c r="BY96" s="175"/>
      <c r="BZ96" s="175"/>
      <c r="CA96" s="175"/>
      <c r="CB96" s="175"/>
      <c r="CC96" s="175"/>
      <c r="CD96" s="175"/>
      <c r="CE96" s="175"/>
      <c r="CF96" s="175"/>
      <c r="CG96" s="175"/>
      <c r="CH96" s="175"/>
      <c r="CI96" s="175"/>
      <c r="CJ96" s="175"/>
      <c r="CK96" s="175"/>
      <c r="CL96" s="175"/>
      <c r="CM96" s="175"/>
      <c r="CN96" s="175"/>
      <c r="CO96" s="175"/>
      <c r="CP96" s="175"/>
      <c r="CQ96" s="175"/>
      <c r="CR96" s="175"/>
      <c r="CS96" s="175"/>
      <c r="CT96" s="175"/>
      <c r="CU96" s="175"/>
      <c r="CV96" s="175"/>
      <c r="CW96" s="175"/>
      <c r="CX96" s="175"/>
      <c r="CY96" s="175"/>
      <c r="CZ96" s="175"/>
      <c r="DA96" s="175"/>
      <c r="DB96" s="175"/>
      <c r="DC96" s="175"/>
      <c r="DD96" s="175"/>
      <c r="DE96" s="175"/>
      <c r="DF96" s="175"/>
      <c r="DG96" s="175"/>
      <c r="DH96" s="175"/>
      <c r="DI96" s="175"/>
      <c r="DJ96" s="175"/>
      <c r="DK96" s="175"/>
      <c r="DL96" s="175"/>
      <c r="DM96" s="175"/>
      <c r="DN96" s="175"/>
      <c r="DO96" s="175"/>
      <c r="DP96" s="175"/>
      <c r="DQ96" s="175"/>
      <c r="DR96" s="175"/>
      <c r="DS96" s="175"/>
      <c r="DT96" s="175"/>
      <c r="DU96" s="175"/>
      <c r="DV96" s="175"/>
      <c r="DW96" s="175"/>
      <c r="DX96" s="175"/>
      <c r="DY96" s="175"/>
      <c r="DZ96" s="175"/>
      <c r="EA96" s="175"/>
      <c r="EB96" s="175"/>
      <c r="EC96" s="175"/>
      <c r="ED96" s="175"/>
      <c r="EE96" s="175"/>
      <c r="EF96" s="175"/>
      <c r="EG96" s="175"/>
      <c r="EH96" s="175"/>
      <c r="EI96" s="175"/>
      <c r="EJ96" s="175"/>
      <c r="EK96" s="175"/>
      <c r="EL96" s="175"/>
      <c r="EM96" s="175"/>
      <c r="EN96" s="175"/>
      <c r="EO96" s="175"/>
      <c r="EP96" s="175"/>
      <c r="EQ96" s="175"/>
      <c r="ER96" s="175"/>
      <c r="ES96" s="175"/>
      <c r="ET96" s="175"/>
      <c r="EU96" s="175"/>
      <c r="EV96" s="175"/>
      <c r="EW96" s="175"/>
      <c r="EX96" s="175"/>
      <c r="EY96" s="175"/>
      <c r="EZ96" s="175"/>
      <c r="FA96" s="175"/>
      <c r="FB96" s="175"/>
      <c r="FC96" s="175"/>
      <c r="FD96" s="175"/>
      <c r="FE96" s="175"/>
      <c r="FF96" s="175"/>
      <c r="FG96" s="175"/>
      <c r="FH96" s="175"/>
      <c r="FI96" s="175"/>
      <c r="FJ96" s="175"/>
      <c r="FK96" s="175"/>
      <c r="FL96" s="175"/>
      <c r="FM96" s="175"/>
      <c r="FN96" s="175"/>
      <c r="FO96" s="175"/>
      <c r="FP96" s="175"/>
      <c r="FQ96" s="175"/>
      <c r="FR96" s="175"/>
      <c r="FS96" s="175"/>
      <c r="FT96" s="175"/>
      <c r="FU96" s="175"/>
      <c r="FV96" s="175"/>
      <c r="FW96" s="175"/>
      <c r="FX96" s="175"/>
      <c r="FY96" s="175"/>
      <c r="FZ96" s="175"/>
      <c r="GA96" s="175"/>
      <c r="GB96" s="175"/>
      <c r="GC96" s="175"/>
      <c r="GD96" s="175"/>
      <c r="GE96" s="175"/>
      <c r="GF96" s="175"/>
      <c r="GG96" s="175"/>
    </row>
    <row r="97" spans="1:189">
      <c r="A97" s="201"/>
      <c r="B97" s="201"/>
      <c r="C97" s="688"/>
      <c r="D97" s="688"/>
      <c r="E97" s="688"/>
      <c r="F97" s="688"/>
      <c r="G97" s="688"/>
      <c r="H97" s="688"/>
      <c r="I97" s="688"/>
      <c r="J97" s="688"/>
      <c r="K97" s="688"/>
      <c r="L97" s="688"/>
      <c r="M97" s="688"/>
      <c r="N97" s="688"/>
      <c r="O97" s="688"/>
      <c r="P97" s="688"/>
      <c r="Q97" s="688"/>
      <c r="R97" s="688"/>
      <c r="S97" s="688"/>
      <c r="T97" s="688"/>
      <c r="U97" s="688"/>
      <c r="V97" s="688"/>
      <c r="W97" s="688"/>
      <c r="X97" s="688"/>
      <c r="Y97" s="688"/>
      <c r="Z97" s="688"/>
      <c r="AA97" s="688"/>
      <c r="AB97" s="688"/>
      <c r="AC97" s="688"/>
      <c r="AD97" s="688"/>
      <c r="AE97" s="688"/>
      <c r="AF97" s="688"/>
      <c r="AG97" s="688"/>
      <c r="AH97" s="688"/>
      <c r="AI97" s="201"/>
      <c r="AJ97" s="201"/>
      <c r="AK97" s="201"/>
      <c r="AL97" s="201"/>
      <c r="AM97" s="201"/>
      <c r="AN97" s="201"/>
      <c r="AO97" s="201"/>
      <c r="AP97" s="201"/>
      <c r="AQ97" s="201"/>
      <c r="AR97" s="201"/>
      <c r="AS97" s="201"/>
      <c r="AT97" s="201"/>
      <c r="AU97" s="201"/>
      <c r="AV97" s="201"/>
      <c r="AW97" s="201"/>
      <c r="AX97" s="201"/>
      <c r="FT97" s="88"/>
      <c r="FU97" s="88"/>
      <c r="FV97" s="88"/>
      <c r="FW97" s="88"/>
      <c r="FX97" s="88"/>
      <c r="FY97" s="88"/>
      <c r="FZ97" s="88"/>
      <c r="GA97" s="88"/>
      <c r="GB97" s="88"/>
      <c r="GC97" s="88"/>
      <c r="GD97" s="88"/>
      <c r="GE97" s="88"/>
      <c r="GF97" s="88"/>
      <c r="GG97" s="88"/>
    </row>
    <row r="98" spans="1:189">
      <c r="A98" s="196"/>
      <c r="B98" s="197" t="s">
        <v>202</v>
      </c>
      <c r="C98" s="683">
        <v>0</v>
      </c>
      <c r="D98" s="687">
        <v>0</v>
      </c>
      <c r="E98" s="683">
        <v>0</v>
      </c>
      <c r="F98" s="687">
        <v>0</v>
      </c>
      <c r="G98" s="683">
        <v>-76.088999999999999</v>
      </c>
      <c r="H98" s="687">
        <v>-79.977999999999994</v>
      </c>
      <c r="I98" s="683">
        <v>-50.011000000000003</v>
      </c>
      <c r="J98" s="687">
        <v>-37.72</v>
      </c>
      <c r="K98" s="683">
        <v>-295.62799999999999</v>
      </c>
      <c r="L98" s="687">
        <v>-287.02199999999999</v>
      </c>
      <c r="M98" s="683">
        <v>-153.18899999999999</v>
      </c>
      <c r="N98" s="687">
        <v>-150.61699999999999</v>
      </c>
      <c r="O98" s="683">
        <v>-89.460999999999999</v>
      </c>
      <c r="P98" s="687">
        <v>-98.65</v>
      </c>
      <c r="Q98" s="683">
        <v>-47.283000000000001</v>
      </c>
      <c r="R98" s="687">
        <v>-49.551000000000002</v>
      </c>
      <c r="S98" s="683">
        <v>0</v>
      </c>
      <c r="T98" s="687">
        <v>0</v>
      </c>
      <c r="U98" s="683">
        <v>0</v>
      </c>
      <c r="V98" s="687">
        <v>0</v>
      </c>
      <c r="W98" s="683">
        <v>-23.33</v>
      </c>
      <c r="X98" s="687">
        <v>-19.097999999999999</v>
      </c>
      <c r="Y98" s="683">
        <v>-11.728</v>
      </c>
      <c r="Z98" s="687">
        <v>-9.4979999999999993</v>
      </c>
      <c r="AA98" s="683">
        <v>0</v>
      </c>
      <c r="AB98" s="687">
        <v>0</v>
      </c>
      <c r="AC98" s="683">
        <v>0</v>
      </c>
      <c r="AD98" s="687">
        <v>0</v>
      </c>
      <c r="AE98" s="683">
        <v>-484.50799999999998</v>
      </c>
      <c r="AF98" s="687">
        <v>-484.74799999999999</v>
      </c>
      <c r="AG98" s="683">
        <v>-262.21100000000001</v>
      </c>
      <c r="AH98" s="687">
        <v>-247.386</v>
      </c>
      <c r="FT98" s="88"/>
      <c r="FU98" s="88"/>
      <c r="FV98" s="88"/>
      <c r="FW98" s="88"/>
      <c r="FX98" s="88"/>
      <c r="FY98" s="88"/>
      <c r="FZ98" s="88"/>
      <c r="GA98" s="88"/>
      <c r="GB98" s="88"/>
      <c r="GC98" s="88"/>
      <c r="GD98" s="88"/>
      <c r="GE98" s="88"/>
      <c r="GF98" s="88"/>
      <c r="GG98" s="88"/>
    </row>
    <row r="99" spans="1:189">
      <c r="A99" s="196"/>
      <c r="B99" s="197" t="s">
        <v>203</v>
      </c>
      <c r="C99" s="683">
        <v>0</v>
      </c>
      <c r="D99" s="687">
        <v>0</v>
      </c>
      <c r="E99" s="683">
        <v>0</v>
      </c>
      <c r="F99" s="687">
        <v>0</v>
      </c>
      <c r="G99" s="683">
        <v>0</v>
      </c>
      <c r="H99" s="687">
        <v>0</v>
      </c>
      <c r="I99" s="683">
        <v>0</v>
      </c>
      <c r="J99" s="687">
        <v>0</v>
      </c>
      <c r="K99" s="683">
        <v>0</v>
      </c>
      <c r="L99" s="687">
        <v>-77.831999999999994</v>
      </c>
      <c r="M99" s="683">
        <v>0</v>
      </c>
      <c r="N99" s="687">
        <v>-77.831999999999994</v>
      </c>
      <c r="O99" s="683">
        <v>0</v>
      </c>
      <c r="P99" s="687">
        <v>0</v>
      </c>
      <c r="Q99" s="683">
        <v>0</v>
      </c>
      <c r="R99" s="687">
        <v>0</v>
      </c>
      <c r="S99" s="683">
        <v>0</v>
      </c>
      <c r="T99" s="687">
        <v>0</v>
      </c>
      <c r="U99" s="683">
        <v>0</v>
      </c>
      <c r="V99" s="687">
        <v>0</v>
      </c>
      <c r="W99" s="683">
        <v>0</v>
      </c>
      <c r="X99" s="687">
        <v>0</v>
      </c>
      <c r="Y99" s="683">
        <v>0</v>
      </c>
      <c r="Z99" s="687">
        <v>0</v>
      </c>
      <c r="AA99" s="683">
        <v>-5.891</v>
      </c>
      <c r="AB99" s="687">
        <v>-17.802</v>
      </c>
      <c r="AC99" s="683">
        <v>-5.891</v>
      </c>
      <c r="AD99" s="687">
        <v>-17.802</v>
      </c>
      <c r="AE99" s="683">
        <v>-5.891</v>
      </c>
      <c r="AF99" s="687">
        <v>-95.634</v>
      </c>
      <c r="AG99" s="683">
        <v>-5.891</v>
      </c>
      <c r="AH99" s="687">
        <v>-95.634</v>
      </c>
      <c r="FT99" s="88"/>
      <c r="FU99" s="88"/>
      <c r="FV99" s="88"/>
      <c r="FW99" s="88"/>
      <c r="FX99" s="88"/>
      <c r="FY99" s="88"/>
      <c r="FZ99" s="88"/>
      <c r="GA99" s="88"/>
      <c r="GB99" s="88"/>
      <c r="GC99" s="88"/>
      <c r="GD99" s="88"/>
      <c r="GE99" s="88"/>
      <c r="GF99" s="88"/>
      <c r="GG99" s="88"/>
    </row>
    <row r="100" spans="1:189" ht="25.5">
      <c r="A100" s="196"/>
      <c r="B100" s="197" t="s">
        <v>252</v>
      </c>
      <c r="C100" s="683">
        <v>0</v>
      </c>
      <c r="D100" s="687">
        <v>0</v>
      </c>
      <c r="E100" s="683">
        <v>0</v>
      </c>
      <c r="F100" s="687">
        <v>0</v>
      </c>
      <c r="G100" s="683">
        <v>-8.3290000000000006</v>
      </c>
      <c r="H100" s="687">
        <v>-8.7289999999999992</v>
      </c>
      <c r="I100" s="683">
        <v>-3</v>
      </c>
      <c r="J100" s="687">
        <v>-1.1160000000000001</v>
      </c>
      <c r="K100" s="683">
        <v>-110.61499999999999</v>
      </c>
      <c r="L100" s="687">
        <v>-157.08199999999999</v>
      </c>
      <c r="M100" s="683">
        <v>-55.228999999999999</v>
      </c>
      <c r="N100" s="687">
        <v>-76.841999999999999</v>
      </c>
      <c r="O100" s="683">
        <v>-5.48</v>
      </c>
      <c r="P100" s="687">
        <v>-24.303999999999998</v>
      </c>
      <c r="Q100" s="683">
        <v>-1.712</v>
      </c>
      <c r="R100" s="687">
        <v>-19.353999999999999</v>
      </c>
      <c r="S100" s="683">
        <v>0</v>
      </c>
      <c r="T100" s="687">
        <v>-5.0000000000000001E-3</v>
      </c>
      <c r="U100" s="683">
        <v>0</v>
      </c>
      <c r="V100" s="687">
        <v>0</v>
      </c>
      <c r="W100" s="683">
        <v>-9.8000000000000004E-2</v>
      </c>
      <c r="X100" s="687">
        <v>0</v>
      </c>
      <c r="Y100" s="683">
        <v>-7.0000000000000007E-2</v>
      </c>
      <c r="Z100" s="687">
        <v>0</v>
      </c>
      <c r="AA100" s="683">
        <v>0</v>
      </c>
      <c r="AB100" s="687">
        <v>0</v>
      </c>
      <c r="AC100" s="683">
        <v>0</v>
      </c>
      <c r="AD100" s="687">
        <v>0</v>
      </c>
      <c r="AE100" s="683">
        <v>-124.52200000000001</v>
      </c>
      <c r="AF100" s="687">
        <v>-190.12</v>
      </c>
      <c r="AG100" s="683">
        <v>-60.011000000000003</v>
      </c>
      <c r="AH100" s="687">
        <v>-97.311999999999998</v>
      </c>
      <c r="FT100" s="88"/>
      <c r="FU100" s="88"/>
      <c r="FV100" s="88"/>
      <c r="FW100" s="88"/>
      <c r="FX100" s="88"/>
      <c r="FY100" s="88"/>
      <c r="FZ100" s="88"/>
      <c r="GA100" s="88"/>
      <c r="GB100" s="88"/>
      <c r="GC100" s="88"/>
      <c r="GD100" s="88"/>
      <c r="GE100" s="88"/>
      <c r="GF100" s="88"/>
      <c r="GG100" s="88"/>
    </row>
    <row r="101" spans="1:189">
      <c r="A101" s="201"/>
      <c r="B101" s="201"/>
      <c r="C101" s="688"/>
      <c r="D101" s="688"/>
      <c r="E101" s="688"/>
      <c r="F101" s="688"/>
      <c r="G101" s="688"/>
      <c r="H101" s="688"/>
      <c r="I101" s="688"/>
      <c r="J101" s="688"/>
      <c r="K101" s="688"/>
      <c r="L101" s="688"/>
      <c r="M101" s="688"/>
      <c r="N101" s="688"/>
      <c r="O101" s="688"/>
      <c r="P101" s="688"/>
      <c r="Q101" s="688"/>
      <c r="R101" s="688"/>
      <c r="S101" s="688"/>
      <c r="T101" s="688"/>
      <c r="U101" s="688"/>
      <c r="V101" s="688"/>
      <c r="W101" s="688"/>
      <c r="X101" s="688"/>
      <c r="Y101" s="688"/>
      <c r="Z101" s="688"/>
      <c r="AA101" s="688"/>
      <c r="AB101" s="688"/>
      <c r="AC101" s="688"/>
      <c r="AD101" s="688"/>
      <c r="AE101" s="688"/>
      <c r="AF101" s="688"/>
      <c r="AG101" s="688"/>
      <c r="AH101" s="688"/>
      <c r="AI101" s="201"/>
      <c r="AJ101" s="201"/>
      <c r="AK101" s="201"/>
      <c r="AL101" s="201"/>
      <c r="AM101" s="201"/>
      <c r="AN101" s="201"/>
      <c r="AO101" s="201"/>
      <c r="AP101" s="201"/>
      <c r="AQ101" s="201"/>
      <c r="FT101" s="88"/>
      <c r="FU101" s="88"/>
      <c r="FV101" s="88"/>
      <c r="FW101" s="88"/>
      <c r="FX101" s="88"/>
      <c r="FY101" s="88"/>
      <c r="FZ101" s="88"/>
      <c r="GA101" s="88"/>
      <c r="GB101" s="88"/>
      <c r="GC101" s="88"/>
      <c r="GD101" s="88"/>
      <c r="GE101" s="88"/>
      <c r="GF101" s="88"/>
      <c r="GG101" s="88"/>
    </row>
    <row r="102" spans="1:189" s="200" customFormat="1">
      <c r="A102" s="190" t="s">
        <v>233</v>
      </c>
      <c r="B102" s="191"/>
      <c r="C102" s="692">
        <v>-15.632</v>
      </c>
      <c r="D102" s="686">
        <v>-14.321999999999999</v>
      </c>
      <c r="E102" s="692">
        <v>-7.4889999999999999</v>
      </c>
      <c r="F102" s="686">
        <v>-7.6760000000000002</v>
      </c>
      <c r="G102" s="692">
        <v>-115.262</v>
      </c>
      <c r="H102" s="686">
        <v>-61.253999999999998</v>
      </c>
      <c r="I102" s="692">
        <v>-48.228999999999999</v>
      </c>
      <c r="J102" s="686">
        <v>-33.115000000000002</v>
      </c>
      <c r="K102" s="692">
        <v>781.76700000000005</v>
      </c>
      <c r="L102" s="686">
        <v>663.19899999999996</v>
      </c>
      <c r="M102" s="692">
        <v>357.012</v>
      </c>
      <c r="N102" s="686">
        <v>277.96800000000002</v>
      </c>
      <c r="O102" s="692">
        <v>611.86599999999999</v>
      </c>
      <c r="P102" s="686">
        <v>650.15200000000004</v>
      </c>
      <c r="Q102" s="692">
        <v>332.06700000000001</v>
      </c>
      <c r="R102" s="686">
        <v>341.995</v>
      </c>
      <c r="S102" s="692">
        <v>-2.4E-2</v>
      </c>
      <c r="T102" s="686">
        <v>-3.5999999999999997E-2</v>
      </c>
      <c r="U102" s="692">
        <v>-2.1000000000000001E-2</v>
      </c>
      <c r="V102" s="686">
        <v>-2.7E-2</v>
      </c>
      <c r="W102" s="692">
        <v>27.606999999999999</v>
      </c>
      <c r="X102" s="686">
        <v>45.636000000000003</v>
      </c>
      <c r="Y102" s="692">
        <v>-1.0029999999999999</v>
      </c>
      <c r="Z102" s="686">
        <v>28.85</v>
      </c>
      <c r="AA102" s="692">
        <v>-5.7489999999999997</v>
      </c>
      <c r="AB102" s="686">
        <v>-17.841000000000001</v>
      </c>
      <c r="AC102" s="692">
        <v>-5.7350000000000003</v>
      </c>
      <c r="AD102" s="686">
        <v>-17.835000000000001</v>
      </c>
      <c r="AE102" s="692">
        <v>1284.5730000000001</v>
      </c>
      <c r="AF102" s="686">
        <v>1265.5340000000001</v>
      </c>
      <c r="AG102" s="692">
        <v>626.60199999999998</v>
      </c>
      <c r="AH102" s="686">
        <v>590.16</v>
      </c>
      <c r="AI102" s="815"/>
      <c r="AJ102" s="815"/>
      <c r="AK102" s="815"/>
      <c r="AL102" s="815"/>
      <c r="AM102" s="815"/>
      <c r="AN102" s="815"/>
      <c r="AO102" s="175"/>
      <c r="AP102" s="175"/>
      <c r="AQ102" s="175"/>
      <c r="AR102" s="175"/>
      <c r="AS102" s="175"/>
      <c r="AT102" s="175"/>
      <c r="AU102" s="175"/>
      <c r="AV102" s="175"/>
      <c r="AW102" s="175"/>
      <c r="AX102" s="175"/>
      <c r="AY102" s="175"/>
      <c r="AZ102" s="175"/>
      <c r="BA102" s="175"/>
      <c r="BB102" s="175"/>
      <c r="BC102" s="175"/>
      <c r="BD102" s="175"/>
      <c r="BE102" s="175"/>
      <c r="BF102" s="175"/>
      <c r="BG102" s="175"/>
      <c r="BH102" s="175"/>
      <c r="BI102" s="175"/>
      <c r="BJ102" s="175"/>
      <c r="BK102" s="175"/>
      <c r="BL102" s="175"/>
      <c r="BM102" s="175"/>
      <c r="BN102" s="175"/>
      <c r="BO102" s="175"/>
      <c r="BP102" s="175"/>
      <c r="BQ102" s="175"/>
      <c r="BR102" s="175"/>
      <c r="BS102" s="175"/>
      <c r="BT102" s="175"/>
      <c r="BU102" s="175"/>
      <c r="BV102" s="175"/>
      <c r="BW102" s="175"/>
      <c r="BX102" s="175"/>
      <c r="BY102" s="175"/>
      <c r="BZ102" s="175"/>
      <c r="CA102" s="175"/>
      <c r="CB102" s="175"/>
      <c r="CC102" s="175"/>
      <c r="CD102" s="175"/>
      <c r="CE102" s="175"/>
      <c r="CF102" s="175"/>
      <c r="CG102" s="175"/>
      <c r="CH102" s="175"/>
      <c r="CI102" s="175"/>
      <c r="CJ102" s="175"/>
      <c r="CK102" s="175"/>
      <c r="CL102" s="175"/>
      <c r="CM102" s="175"/>
      <c r="CN102" s="175"/>
      <c r="CO102" s="175"/>
      <c r="CP102" s="175"/>
      <c r="CQ102" s="175"/>
      <c r="CR102" s="175"/>
      <c r="CS102" s="175"/>
      <c r="CT102" s="175"/>
      <c r="CU102" s="175"/>
      <c r="CV102" s="175"/>
      <c r="CW102" s="175"/>
      <c r="CX102" s="175"/>
      <c r="CY102" s="175"/>
      <c r="CZ102" s="175"/>
      <c r="DA102" s="175"/>
      <c r="DB102" s="175"/>
      <c r="DC102" s="175"/>
      <c r="DD102" s="175"/>
      <c r="DE102" s="175"/>
      <c r="DF102" s="175"/>
      <c r="DG102" s="175"/>
      <c r="DH102" s="175"/>
      <c r="DI102" s="175"/>
      <c r="DJ102" s="175"/>
      <c r="DK102" s="175"/>
      <c r="DL102" s="175"/>
      <c r="DM102" s="175"/>
      <c r="DN102" s="175"/>
      <c r="DO102" s="175"/>
      <c r="DP102" s="175"/>
      <c r="DQ102" s="175"/>
      <c r="DR102" s="175"/>
      <c r="DS102" s="175"/>
      <c r="DT102" s="175"/>
      <c r="DU102" s="175"/>
      <c r="DV102" s="175"/>
      <c r="DW102" s="175"/>
      <c r="DX102" s="175"/>
      <c r="DY102" s="175"/>
      <c r="DZ102" s="175"/>
      <c r="EA102" s="175"/>
      <c r="EB102" s="175"/>
      <c r="EC102" s="175"/>
      <c r="ED102" s="175"/>
      <c r="EE102" s="175"/>
      <c r="EF102" s="175"/>
      <c r="EG102" s="175"/>
      <c r="EH102" s="175"/>
      <c r="EI102" s="175"/>
      <c r="EJ102" s="175"/>
      <c r="EK102" s="175"/>
      <c r="EL102" s="175"/>
      <c r="EM102" s="175"/>
      <c r="EN102" s="175"/>
      <c r="EO102" s="175"/>
      <c r="EP102" s="175"/>
      <c r="EQ102" s="175"/>
      <c r="ER102" s="175"/>
      <c r="ES102" s="175"/>
      <c r="ET102" s="175"/>
      <c r="EU102" s="175"/>
      <c r="EV102" s="175"/>
      <c r="EW102" s="175"/>
      <c r="EX102" s="175"/>
      <c r="EY102" s="175"/>
      <c r="EZ102" s="175"/>
      <c r="FA102" s="175"/>
      <c r="FB102" s="175"/>
      <c r="FC102" s="175"/>
      <c r="FD102" s="175"/>
      <c r="FE102" s="175"/>
      <c r="FF102" s="175"/>
      <c r="FG102" s="175"/>
      <c r="FH102" s="175"/>
      <c r="FI102" s="175"/>
      <c r="FJ102" s="175"/>
      <c r="FK102" s="175"/>
      <c r="FL102" s="175"/>
      <c r="FM102" s="175"/>
      <c r="FN102" s="175"/>
      <c r="FO102" s="175"/>
      <c r="FP102" s="175"/>
      <c r="FQ102" s="175"/>
      <c r="FR102" s="175"/>
      <c r="FS102" s="175"/>
      <c r="FT102" s="175"/>
      <c r="FU102" s="175"/>
      <c r="FV102" s="175"/>
      <c r="FW102" s="175"/>
      <c r="FX102" s="175"/>
      <c r="FY102" s="175"/>
      <c r="FZ102" s="175"/>
      <c r="GA102" s="175"/>
      <c r="GB102" s="175"/>
      <c r="GC102" s="175"/>
      <c r="GD102" s="175"/>
      <c r="GE102" s="175"/>
      <c r="GF102" s="175"/>
      <c r="GG102" s="175"/>
    </row>
    <row r="103" spans="1:189">
      <c r="A103" s="201"/>
      <c r="B103" s="201"/>
      <c r="C103" s="688"/>
      <c r="D103" s="688"/>
      <c r="E103" s="688"/>
      <c r="F103" s="688"/>
      <c r="G103" s="688"/>
      <c r="H103" s="688"/>
      <c r="I103" s="688"/>
      <c r="J103" s="688"/>
      <c r="K103" s="688"/>
      <c r="L103" s="688"/>
      <c r="M103" s="688"/>
      <c r="N103" s="688"/>
      <c r="O103" s="688"/>
      <c r="P103" s="688"/>
      <c r="Q103" s="688"/>
      <c r="R103" s="688"/>
      <c r="S103" s="688"/>
      <c r="T103" s="688"/>
      <c r="U103" s="688"/>
      <c r="V103" s="688"/>
      <c r="W103" s="688"/>
      <c r="X103" s="688"/>
      <c r="Y103" s="688"/>
      <c r="Z103" s="688"/>
      <c r="AA103" s="688"/>
      <c r="AB103" s="688"/>
      <c r="AC103" s="688"/>
      <c r="AD103" s="688"/>
      <c r="AE103" s="688"/>
      <c r="AF103" s="688"/>
      <c r="AG103" s="688"/>
      <c r="AH103" s="688"/>
      <c r="AI103" s="201"/>
      <c r="AJ103" s="201"/>
      <c r="AK103" s="201"/>
      <c r="AL103" s="201"/>
      <c r="AM103" s="201"/>
      <c r="AN103" s="201"/>
      <c r="AO103" s="201"/>
      <c r="AP103" s="201"/>
      <c r="AQ103" s="201"/>
      <c r="FT103" s="88"/>
      <c r="FU103" s="88"/>
      <c r="FV103" s="88"/>
      <c r="FW103" s="88"/>
      <c r="FX103" s="88"/>
      <c r="FY103" s="88"/>
      <c r="FZ103" s="88"/>
      <c r="GA103" s="88"/>
      <c r="GB103" s="88"/>
      <c r="GC103" s="88"/>
      <c r="GD103" s="88"/>
      <c r="GE103" s="88"/>
      <c r="GF103" s="88"/>
      <c r="GG103" s="88"/>
    </row>
    <row r="104" spans="1:189" s="200" customFormat="1">
      <c r="A104" s="190" t="s">
        <v>234</v>
      </c>
      <c r="B104" s="191"/>
      <c r="C104" s="692">
        <v>-65.248000000000005</v>
      </c>
      <c r="D104" s="686">
        <v>-69.885000000000005</v>
      </c>
      <c r="E104" s="692">
        <v>6.7690000000000001</v>
      </c>
      <c r="F104" s="686">
        <v>-42.064999999999998</v>
      </c>
      <c r="G104" s="692">
        <v>200.393</v>
      </c>
      <c r="H104" s="686">
        <v>69.338999999999999</v>
      </c>
      <c r="I104" s="692">
        <v>117.675</v>
      </c>
      <c r="J104" s="686">
        <v>54.304000000000002</v>
      </c>
      <c r="K104" s="692">
        <v>-283.577</v>
      </c>
      <c r="L104" s="686">
        <v>-212.84200000000001</v>
      </c>
      <c r="M104" s="692">
        <v>-125.73099999999999</v>
      </c>
      <c r="N104" s="686">
        <v>-213.071</v>
      </c>
      <c r="O104" s="692">
        <v>-78.843999999999994</v>
      </c>
      <c r="P104" s="686">
        <v>-82.59</v>
      </c>
      <c r="Q104" s="692">
        <v>-43.738</v>
      </c>
      <c r="R104" s="686">
        <v>-50.567999999999998</v>
      </c>
      <c r="S104" s="692">
        <v>1.754</v>
      </c>
      <c r="T104" s="686">
        <v>-0.38300000000000001</v>
      </c>
      <c r="U104" s="692">
        <v>1.552</v>
      </c>
      <c r="V104" s="686">
        <v>-0.26800000000000002</v>
      </c>
      <c r="W104" s="692">
        <v>-68.117999999999995</v>
      </c>
      <c r="X104" s="686">
        <v>1.4999999999999999E-2</v>
      </c>
      <c r="Y104" s="692">
        <v>-65.744</v>
      </c>
      <c r="Z104" s="686">
        <v>-7.2999999999999995E-2</v>
      </c>
      <c r="AA104" s="692">
        <v>0</v>
      </c>
      <c r="AB104" s="686">
        <v>-25.759</v>
      </c>
      <c r="AC104" s="692">
        <v>-7.0000000000000001E-3</v>
      </c>
      <c r="AD104" s="686">
        <v>26.018000000000001</v>
      </c>
      <c r="AE104" s="692">
        <v>-293.64</v>
      </c>
      <c r="AF104" s="686">
        <v>-322.10500000000002</v>
      </c>
      <c r="AG104" s="692">
        <v>-109.224</v>
      </c>
      <c r="AH104" s="686">
        <v>-225.72300000000001</v>
      </c>
      <c r="AI104" s="815"/>
      <c r="AJ104" s="815"/>
      <c r="AK104" s="815"/>
      <c r="AL104" s="815"/>
      <c r="AM104" s="815"/>
      <c r="AN104" s="815"/>
      <c r="AO104" s="175"/>
      <c r="AP104" s="175"/>
      <c r="AQ104" s="175"/>
      <c r="AR104" s="175"/>
      <c r="AS104" s="175"/>
      <c r="AT104" s="175"/>
      <c r="AU104" s="175"/>
      <c r="AV104" s="175"/>
      <c r="AW104" s="175"/>
      <c r="AX104" s="175"/>
      <c r="AY104" s="175"/>
      <c r="AZ104" s="175"/>
      <c r="BA104" s="175"/>
      <c r="BB104" s="175"/>
      <c r="BC104" s="175"/>
      <c r="BD104" s="175"/>
      <c r="BE104" s="175"/>
      <c r="BF104" s="175"/>
      <c r="BG104" s="175"/>
      <c r="BH104" s="175"/>
      <c r="BI104" s="175"/>
      <c r="BJ104" s="175"/>
      <c r="BK104" s="175"/>
      <c r="BL104" s="175"/>
      <c r="BM104" s="175"/>
      <c r="BN104" s="175"/>
      <c r="BO104" s="175"/>
      <c r="BP104" s="175"/>
      <c r="BQ104" s="175"/>
      <c r="BR104" s="175"/>
      <c r="BS104" s="175"/>
      <c r="BT104" s="175"/>
      <c r="BU104" s="175"/>
      <c r="BV104" s="175"/>
      <c r="BW104" s="175"/>
      <c r="BX104" s="175"/>
      <c r="BY104" s="175"/>
      <c r="BZ104" s="175"/>
      <c r="CA104" s="175"/>
      <c r="CB104" s="175"/>
      <c r="CC104" s="175"/>
      <c r="CD104" s="175"/>
      <c r="CE104" s="175"/>
      <c r="CF104" s="175"/>
      <c r="CG104" s="175"/>
      <c r="CH104" s="175"/>
      <c r="CI104" s="175"/>
      <c r="CJ104" s="175"/>
      <c r="CK104" s="175"/>
      <c r="CL104" s="175"/>
      <c r="CM104" s="175"/>
      <c r="CN104" s="175"/>
      <c r="CO104" s="175"/>
      <c r="CP104" s="175"/>
      <c r="CQ104" s="175"/>
      <c r="CR104" s="175"/>
      <c r="CS104" s="175"/>
      <c r="CT104" s="175"/>
      <c r="CU104" s="175"/>
      <c r="CV104" s="175"/>
      <c r="CW104" s="175"/>
      <c r="CX104" s="175"/>
      <c r="CY104" s="175"/>
      <c r="CZ104" s="175"/>
      <c r="DA104" s="175"/>
      <c r="DB104" s="175"/>
      <c r="DC104" s="175"/>
      <c r="DD104" s="175"/>
      <c r="DE104" s="175"/>
      <c r="DF104" s="175"/>
      <c r="DG104" s="175"/>
      <c r="DH104" s="175"/>
      <c r="DI104" s="175"/>
      <c r="DJ104" s="175"/>
      <c r="DK104" s="175"/>
      <c r="DL104" s="175"/>
      <c r="DM104" s="175"/>
      <c r="DN104" s="175"/>
      <c r="DO104" s="175"/>
      <c r="DP104" s="175"/>
      <c r="DQ104" s="175"/>
      <c r="DR104" s="175"/>
      <c r="DS104" s="175"/>
      <c r="DT104" s="175"/>
      <c r="DU104" s="175"/>
      <c r="DV104" s="175"/>
      <c r="DW104" s="175"/>
      <c r="DX104" s="175"/>
      <c r="DY104" s="175"/>
      <c r="DZ104" s="175"/>
      <c r="EA104" s="175"/>
      <c r="EB104" s="175"/>
      <c r="EC104" s="175"/>
      <c r="ED104" s="175"/>
      <c r="EE104" s="175"/>
      <c r="EF104" s="175"/>
      <c r="EG104" s="175"/>
      <c r="EH104" s="175"/>
      <c r="EI104" s="175"/>
      <c r="EJ104" s="175"/>
      <c r="EK104" s="175"/>
      <c r="EL104" s="175"/>
      <c r="EM104" s="175"/>
      <c r="EN104" s="175"/>
      <c r="EO104" s="175"/>
      <c r="EP104" s="175"/>
      <c r="EQ104" s="175"/>
      <c r="ER104" s="175"/>
      <c r="ES104" s="175"/>
      <c r="ET104" s="175"/>
      <c r="EU104" s="175"/>
      <c r="EV104" s="175"/>
      <c r="EW104" s="175"/>
      <c r="EX104" s="175"/>
      <c r="EY104" s="175"/>
      <c r="EZ104" s="175"/>
      <c r="FA104" s="175"/>
      <c r="FB104" s="175"/>
      <c r="FC104" s="175"/>
      <c r="FD104" s="175"/>
      <c r="FE104" s="175"/>
      <c r="FF104" s="175"/>
      <c r="FG104" s="175"/>
      <c r="FH104" s="175"/>
      <c r="FI104" s="175"/>
      <c r="FJ104" s="175"/>
      <c r="FK104" s="175"/>
      <c r="FL104" s="175"/>
      <c r="FM104" s="175"/>
      <c r="FN104" s="175"/>
      <c r="FO104" s="175"/>
      <c r="FP104" s="175"/>
      <c r="FQ104" s="175"/>
      <c r="FR104" s="175"/>
      <c r="FS104" s="175"/>
      <c r="FT104" s="175"/>
      <c r="FU104" s="175"/>
      <c r="FV104" s="175"/>
      <c r="FW104" s="175"/>
      <c r="FX104" s="175"/>
      <c r="FY104" s="175"/>
      <c r="FZ104" s="175"/>
      <c r="GA104" s="175"/>
      <c r="GB104" s="175"/>
      <c r="GC104" s="175"/>
      <c r="GD104" s="175"/>
      <c r="GE104" s="175"/>
      <c r="GF104" s="175"/>
      <c r="GG104" s="175"/>
    </row>
    <row r="105" spans="1:189" s="200" customFormat="1">
      <c r="A105" s="190"/>
      <c r="B105" s="198" t="s">
        <v>84</v>
      </c>
      <c r="C105" s="692">
        <v>0.20100000000000001</v>
      </c>
      <c r="D105" s="686">
        <v>8.2669999999999995</v>
      </c>
      <c r="E105" s="692">
        <v>0.13</v>
      </c>
      <c r="F105" s="686">
        <v>3.7679999999999998</v>
      </c>
      <c r="G105" s="692">
        <v>36.506999999999998</v>
      </c>
      <c r="H105" s="686">
        <v>41.843000000000004</v>
      </c>
      <c r="I105" s="692">
        <v>14.803000000000001</v>
      </c>
      <c r="J105" s="686">
        <v>25.277000000000001</v>
      </c>
      <c r="K105" s="692">
        <v>216.226</v>
      </c>
      <c r="L105" s="686">
        <v>197.69900000000001</v>
      </c>
      <c r="M105" s="692">
        <v>88.143000000000001</v>
      </c>
      <c r="N105" s="686">
        <v>126.639</v>
      </c>
      <c r="O105" s="692">
        <v>33.732999999999997</v>
      </c>
      <c r="P105" s="686">
        <v>13.279</v>
      </c>
      <c r="Q105" s="692">
        <v>17.599</v>
      </c>
      <c r="R105" s="686">
        <v>8.3620000000000001</v>
      </c>
      <c r="S105" s="692">
        <v>6.8000000000000005E-2</v>
      </c>
      <c r="T105" s="686">
        <v>1.9E-2</v>
      </c>
      <c r="U105" s="692">
        <v>4.8000000000000001E-2</v>
      </c>
      <c r="V105" s="686">
        <v>1.6E-2</v>
      </c>
      <c r="W105" s="692">
        <v>2.3820000000000001</v>
      </c>
      <c r="X105" s="686">
        <v>2.2629999999999999</v>
      </c>
      <c r="Y105" s="692">
        <v>0.65100000000000002</v>
      </c>
      <c r="Z105" s="686">
        <v>1.052</v>
      </c>
      <c r="AA105" s="692">
        <v>-2.1000000000000001E-2</v>
      </c>
      <c r="AB105" s="686">
        <v>-7.2489999999999997</v>
      </c>
      <c r="AC105" s="692">
        <v>-1.0999999999999999E-2</v>
      </c>
      <c r="AD105" s="686">
        <v>-12.441000000000001</v>
      </c>
      <c r="AE105" s="692">
        <v>289.096</v>
      </c>
      <c r="AF105" s="686">
        <v>256.12099999999998</v>
      </c>
      <c r="AG105" s="692">
        <v>121.363</v>
      </c>
      <c r="AH105" s="686">
        <v>152.673</v>
      </c>
      <c r="AI105" s="201"/>
      <c r="AJ105" s="201"/>
      <c r="AK105" s="201"/>
      <c r="AL105" s="201"/>
      <c r="AM105" s="201"/>
      <c r="AN105" s="201"/>
      <c r="AO105" s="175"/>
      <c r="AP105" s="175"/>
      <c r="AQ105" s="175"/>
      <c r="AR105" s="175"/>
      <c r="AS105" s="175"/>
      <c r="AT105" s="175"/>
      <c r="AU105" s="175"/>
      <c r="AV105" s="175"/>
      <c r="AW105" s="175"/>
      <c r="AX105" s="175"/>
      <c r="AY105" s="175"/>
      <c r="AZ105" s="175"/>
      <c r="BA105" s="175"/>
      <c r="BB105" s="175"/>
      <c r="BC105" s="175"/>
      <c r="BD105" s="175"/>
      <c r="BE105" s="175"/>
      <c r="BF105" s="175"/>
      <c r="BG105" s="175"/>
      <c r="BH105" s="175"/>
      <c r="BI105" s="175"/>
      <c r="BJ105" s="175"/>
      <c r="BK105" s="175"/>
      <c r="BL105" s="175"/>
      <c r="BM105" s="175"/>
      <c r="BN105" s="175"/>
      <c r="BO105" s="175"/>
      <c r="BP105" s="175"/>
      <c r="BQ105" s="175"/>
      <c r="BR105" s="175"/>
      <c r="BS105" s="175"/>
      <c r="BT105" s="175"/>
      <c r="BU105" s="175"/>
      <c r="BV105" s="175"/>
      <c r="BW105" s="175"/>
      <c r="BX105" s="175"/>
      <c r="BY105" s="175"/>
      <c r="BZ105" s="175"/>
      <c r="CA105" s="175"/>
      <c r="CB105" s="175"/>
      <c r="CC105" s="175"/>
      <c r="CD105" s="175"/>
      <c r="CE105" s="175"/>
      <c r="CF105" s="175"/>
      <c r="CG105" s="175"/>
      <c r="CH105" s="175"/>
      <c r="CI105" s="175"/>
      <c r="CJ105" s="175"/>
      <c r="CK105" s="175"/>
      <c r="CL105" s="175"/>
      <c r="CM105" s="175"/>
      <c r="CN105" s="175"/>
      <c r="CO105" s="175"/>
      <c r="CP105" s="175"/>
      <c r="CQ105" s="175"/>
      <c r="CR105" s="175"/>
      <c r="CS105" s="175"/>
      <c r="CT105" s="175"/>
      <c r="CU105" s="175"/>
      <c r="CV105" s="175"/>
      <c r="CW105" s="175"/>
      <c r="CX105" s="175"/>
      <c r="CY105" s="175"/>
      <c r="CZ105" s="175"/>
      <c r="DA105" s="175"/>
      <c r="DB105" s="175"/>
      <c r="DC105" s="175"/>
      <c r="DD105" s="175"/>
      <c r="DE105" s="175"/>
      <c r="DF105" s="175"/>
      <c r="DG105" s="175"/>
      <c r="DH105" s="175"/>
      <c r="DI105" s="175"/>
      <c r="DJ105" s="175"/>
      <c r="DK105" s="175"/>
      <c r="DL105" s="175"/>
      <c r="DM105" s="175"/>
      <c r="DN105" s="175"/>
      <c r="DO105" s="175"/>
      <c r="DP105" s="175"/>
      <c r="DQ105" s="175"/>
      <c r="DR105" s="175"/>
      <c r="DS105" s="175"/>
      <c r="DT105" s="175"/>
      <c r="DU105" s="175"/>
      <c r="DV105" s="175"/>
      <c r="DW105" s="175"/>
      <c r="DX105" s="175"/>
      <c r="DY105" s="175"/>
      <c r="DZ105" s="175"/>
      <c r="EA105" s="175"/>
      <c r="EB105" s="175"/>
      <c r="EC105" s="175"/>
      <c r="ED105" s="175"/>
      <c r="EE105" s="175"/>
      <c r="EF105" s="175"/>
      <c r="EG105" s="175"/>
      <c r="EH105" s="175"/>
      <c r="EI105" s="175"/>
      <c r="EJ105" s="175"/>
      <c r="EK105" s="175"/>
      <c r="EL105" s="175"/>
      <c r="EM105" s="175"/>
      <c r="EN105" s="175"/>
      <c r="EO105" s="175"/>
      <c r="EP105" s="175"/>
      <c r="EQ105" s="175"/>
      <c r="ER105" s="175"/>
      <c r="ES105" s="175"/>
      <c r="ET105" s="175"/>
      <c r="EU105" s="175"/>
      <c r="EV105" s="175"/>
      <c r="EW105" s="175"/>
      <c r="EX105" s="175"/>
      <c r="EY105" s="175"/>
      <c r="EZ105" s="175"/>
      <c r="FA105" s="175"/>
      <c r="FB105" s="175"/>
      <c r="FC105" s="175"/>
      <c r="FD105" s="175"/>
      <c r="FE105" s="175"/>
      <c r="FF105" s="175"/>
      <c r="FG105" s="175"/>
      <c r="FH105" s="175"/>
      <c r="FI105" s="175"/>
      <c r="FJ105" s="175"/>
      <c r="FK105" s="175"/>
      <c r="FL105" s="175"/>
      <c r="FM105" s="175"/>
      <c r="FN105" s="175"/>
      <c r="FO105" s="175"/>
      <c r="FP105" s="175"/>
      <c r="FQ105" s="175"/>
      <c r="FR105" s="175"/>
      <c r="FS105" s="175"/>
      <c r="FT105" s="175"/>
      <c r="FU105" s="175"/>
      <c r="FV105" s="175"/>
      <c r="FW105" s="175"/>
      <c r="FX105" s="175"/>
      <c r="FY105" s="175"/>
      <c r="FZ105" s="175"/>
      <c r="GA105" s="175"/>
      <c r="GB105" s="175"/>
      <c r="GC105" s="175"/>
      <c r="GD105" s="175"/>
      <c r="GE105" s="175"/>
      <c r="GF105" s="175"/>
      <c r="GG105" s="175"/>
    </row>
    <row r="106" spans="1:189">
      <c r="A106" s="196"/>
      <c r="B106" s="203" t="s">
        <v>177</v>
      </c>
      <c r="C106" s="694">
        <v>0.19700000000000001</v>
      </c>
      <c r="D106" s="687">
        <v>0.97</v>
      </c>
      <c r="E106" s="694">
        <v>0.128</v>
      </c>
      <c r="F106" s="687">
        <v>0.57599999999999996</v>
      </c>
      <c r="G106" s="694">
        <v>17.87</v>
      </c>
      <c r="H106" s="687">
        <v>28.492000000000001</v>
      </c>
      <c r="I106" s="694">
        <v>5.0190000000000001</v>
      </c>
      <c r="J106" s="687">
        <v>17.803999999999998</v>
      </c>
      <c r="K106" s="694">
        <v>89.126999999999995</v>
      </c>
      <c r="L106" s="687">
        <v>30.245999999999999</v>
      </c>
      <c r="M106" s="694">
        <v>45.106000000000002</v>
      </c>
      <c r="N106" s="687">
        <v>17.908000000000001</v>
      </c>
      <c r="O106" s="694">
        <v>17.129000000000001</v>
      </c>
      <c r="P106" s="687">
        <v>5.4210000000000003</v>
      </c>
      <c r="Q106" s="694">
        <v>9.9309999999999992</v>
      </c>
      <c r="R106" s="687">
        <v>4</v>
      </c>
      <c r="S106" s="694">
        <v>6.8000000000000005E-2</v>
      </c>
      <c r="T106" s="687">
        <v>1.9E-2</v>
      </c>
      <c r="U106" s="694">
        <v>4.8000000000000001E-2</v>
      </c>
      <c r="V106" s="687">
        <v>-0.52900000000000003</v>
      </c>
      <c r="W106" s="694">
        <v>0.115</v>
      </c>
      <c r="X106" s="687">
        <v>0.03</v>
      </c>
      <c r="Y106" s="694">
        <v>6.8000000000000005E-2</v>
      </c>
      <c r="Z106" s="687">
        <v>1.6E-2</v>
      </c>
      <c r="AA106" s="694">
        <v>0</v>
      </c>
      <c r="AB106" s="687">
        <v>0</v>
      </c>
      <c r="AC106" s="694">
        <v>0</v>
      </c>
      <c r="AD106" s="687">
        <v>0</v>
      </c>
      <c r="AE106" s="694">
        <v>124.506</v>
      </c>
      <c r="AF106" s="687">
        <v>65.177999999999997</v>
      </c>
      <c r="AG106" s="694">
        <v>60.3</v>
      </c>
      <c r="AH106" s="687">
        <v>39.774999999999999</v>
      </c>
      <c r="AI106" s="201"/>
      <c r="AJ106" s="201"/>
      <c r="AK106" s="201"/>
      <c r="AL106" s="201"/>
      <c r="AM106" s="201"/>
      <c r="AN106" s="201"/>
      <c r="FT106" s="88"/>
      <c r="FU106" s="88"/>
      <c r="FV106" s="88"/>
      <c r="FW106" s="88"/>
      <c r="FX106" s="88"/>
      <c r="FY106" s="88"/>
      <c r="FZ106" s="88"/>
      <c r="GA106" s="88"/>
      <c r="GB106" s="88"/>
      <c r="GC106" s="88"/>
      <c r="GD106" s="88"/>
      <c r="GE106" s="88"/>
      <c r="GF106" s="88"/>
      <c r="GG106" s="88"/>
    </row>
    <row r="107" spans="1:189">
      <c r="A107" s="196"/>
      <c r="B107" s="203" t="s">
        <v>204</v>
      </c>
      <c r="C107" s="683">
        <v>4.0000000000000001E-3</v>
      </c>
      <c r="D107" s="687">
        <v>7.2969999999999997</v>
      </c>
      <c r="E107" s="683">
        <v>2E-3</v>
      </c>
      <c r="F107" s="687">
        <v>3.1920000000000002</v>
      </c>
      <c r="G107" s="683">
        <v>18.637</v>
      </c>
      <c r="H107" s="687">
        <v>13.351000000000001</v>
      </c>
      <c r="I107" s="683">
        <v>9.7840000000000007</v>
      </c>
      <c r="J107" s="687">
        <v>7.4729999999999999</v>
      </c>
      <c r="K107" s="683">
        <v>127.099</v>
      </c>
      <c r="L107" s="687">
        <v>167.453</v>
      </c>
      <c r="M107" s="683">
        <v>43.036999999999999</v>
      </c>
      <c r="N107" s="687">
        <v>108.73099999999999</v>
      </c>
      <c r="O107" s="683">
        <v>16.603999999999999</v>
      </c>
      <c r="P107" s="687">
        <v>7.8579999999999997</v>
      </c>
      <c r="Q107" s="683">
        <v>7.6680000000000001</v>
      </c>
      <c r="R107" s="687">
        <v>4.3620000000000001</v>
      </c>
      <c r="S107" s="683">
        <v>0</v>
      </c>
      <c r="T107" s="687">
        <v>0</v>
      </c>
      <c r="U107" s="683">
        <v>0</v>
      </c>
      <c r="V107" s="687">
        <v>0.54500000000000004</v>
      </c>
      <c r="W107" s="683">
        <v>2.2669999999999999</v>
      </c>
      <c r="X107" s="687">
        <v>2.2330000000000001</v>
      </c>
      <c r="Y107" s="683">
        <v>0.58299999999999996</v>
      </c>
      <c r="Z107" s="687">
        <v>1.036</v>
      </c>
      <c r="AA107" s="683">
        <v>-2.1000000000000001E-2</v>
      </c>
      <c r="AB107" s="687">
        <v>-7.2489999999999997</v>
      </c>
      <c r="AC107" s="683">
        <v>-1.0999999999999999E-2</v>
      </c>
      <c r="AD107" s="687">
        <v>-12.441000000000001</v>
      </c>
      <c r="AE107" s="683">
        <v>164.59</v>
      </c>
      <c r="AF107" s="687">
        <v>190.94300000000001</v>
      </c>
      <c r="AG107" s="683">
        <v>61.063000000000002</v>
      </c>
      <c r="AH107" s="687">
        <v>112.898</v>
      </c>
      <c r="AI107" s="201"/>
      <c r="AJ107" s="201"/>
      <c r="AK107" s="201"/>
      <c r="AL107" s="201"/>
      <c r="AM107" s="201"/>
      <c r="AN107" s="201"/>
      <c r="FT107" s="88"/>
      <c r="FU107" s="88"/>
      <c r="FV107" s="88"/>
      <c r="FW107" s="88"/>
      <c r="FX107" s="88"/>
      <c r="FY107" s="88"/>
      <c r="FZ107" s="88"/>
      <c r="GA107" s="88"/>
      <c r="GB107" s="88"/>
      <c r="GC107" s="88"/>
      <c r="GD107" s="88"/>
      <c r="GE107" s="88"/>
      <c r="GF107" s="88"/>
      <c r="GG107" s="88"/>
    </row>
    <row r="108" spans="1:189" s="200" customFormat="1">
      <c r="A108" s="190"/>
      <c r="B108" s="198" t="s">
        <v>100</v>
      </c>
      <c r="C108" s="692">
        <v>-22.245999999999999</v>
      </c>
      <c r="D108" s="686">
        <v>-31.015000000000001</v>
      </c>
      <c r="E108" s="692">
        <v>-2.2890000000000001</v>
      </c>
      <c r="F108" s="686">
        <v>-14.941000000000001</v>
      </c>
      <c r="G108" s="692">
        <v>-105.369</v>
      </c>
      <c r="H108" s="686">
        <v>-151.464</v>
      </c>
      <c r="I108" s="692">
        <v>-37.185000000000002</v>
      </c>
      <c r="J108" s="686">
        <v>-79.438000000000002</v>
      </c>
      <c r="K108" s="692">
        <v>-515.94100000000003</v>
      </c>
      <c r="L108" s="686">
        <v>-504.58</v>
      </c>
      <c r="M108" s="692">
        <v>-242.16499999999999</v>
      </c>
      <c r="N108" s="686">
        <v>-289.29000000000002</v>
      </c>
      <c r="O108" s="692">
        <v>-118.31</v>
      </c>
      <c r="P108" s="686">
        <v>-78.2</v>
      </c>
      <c r="Q108" s="692">
        <v>-55.034999999999997</v>
      </c>
      <c r="R108" s="686">
        <v>-43.345999999999997</v>
      </c>
      <c r="S108" s="692">
        <v>-1.6160000000000001</v>
      </c>
      <c r="T108" s="686">
        <v>-0.46100000000000002</v>
      </c>
      <c r="U108" s="692">
        <v>-0.79400000000000004</v>
      </c>
      <c r="V108" s="686">
        <v>-0.23599999999999999</v>
      </c>
      <c r="W108" s="692">
        <v>-71.013000000000005</v>
      </c>
      <c r="X108" s="686">
        <v>-3.367</v>
      </c>
      <c r="Y108" s="692">
        <v>-66.582999999999998</v>
      </c>
      <c r="Z108" s="686">
        <v>-1.9610000000000001</v>
      </c>
      <c r="AA108" s="692">
        <v>2.1000000000000001E-2</v>
      </c>
      <c r="AB108" s="686">
        <v>7.2489999999999997</v>
      </c>
      <c r="AC108" s="692">
        <v>1.0999999999999999E-2</v>
      </c>
      <c r="AD108" s="686">
        <v>3.2360000000000002</v>
      </c>
      <c r="AE108" s="692">
        <v>-834.47400000000005</v>
      </c>
      <c r="AF108" s="686">
        <v>-761.83799999999997</v>
      </c>
      <c r="AG108" s="692">
        <v>-404.04</v>
      </c>
      <c r="AH108" s="686">
        <v>-425.976</v>
      </c>
      <c r="AI108" s="815"/>
      <c r="AJ108" s="815"/>
      <c r="AK108" s="815"/>
      <c r="AL108" s="815"/>
      <c r="AM108" s="815"/>
      <c r="AN108" s="815"/>
      <c r="AO108" s="175"/>
      <c r="AP108" s="175"/>
      <c r="AQ108" s="175"/>
      <c r="AR108" s="175"/>
      <c r="AS108" s="175"/>
      <c r="AT108" s="175"/>
      <c r="AU108" s="175"/>
      <c r="AV108" s="175"/>
      <c r="AW108" s="175"/>
      <c r="AX108" s="175"/>
      <c r="AY108" s="175"/>
      <c r="AZ108" s="175"/>
      <c r="BA108" s="175"/>
      <c r="BB108" s="175"/>
      <c r="BC108" s="175"/>
      <c r="BD108" s="175"/>
      <c r="BE108" s="175"/>
      <c r="BF108" s="175"/>
      <c r="BG108" s="175"/>
      <c r="BH108" s="175"/>
      <c r="BI108" s="175"/>
      <c r="BJ108" s="175"/>
      <c r="BK108" s="175"/>
      <c r="BL108" s="175"/>
      <c r="BM108" s="175"/>
      <c r="BN108" s="175"/>
      <c r="BO108" s="175"/>
      <c r="BP108" s="175"/>
      <c r="BQ108" s="175"/>
      <c r="BR108" s="175"/>
      <c r="BS108" s="175"/>
      <c r="BT108" s="175"/>
      <c r="BU108" s="175"/>
      <c r="BV108" s="175"/>
      <c r="BW108" s="175"/>
      <c r="BX108" s="175"/>
      <c r="BY108" s="175"/>
      <c r="BZ108" s="175"/>
      <c r="CA108" s="175"/>
      <c r="CB108" s="175"/>
      <c r="CC108" s="175"/>
      <c r="CD108" s="175"/>
      <c r="CE108" s="175"/>
      <c r="CF108" s="175"/>
      <c r="CG108" s="175"/>
      <c r="CH108" s="175"/>
      <c r="CI108" s="175"/>
      <c r="CJ108" s="175"/>
      <c r="CK108" s="175"/>
      <c r="CL108" s="175"/>
      <c r="CM108" s="175"/>
      <c r="CN108" s="175"/>
      <c r="CO108" s="175"/>
      <c r="CP108" s="175"/>
      <c r="CQ108" s="175"/>
      <c r="CR108" s="175"/>
      <c r="CS108" s="175"/>
      <c r="CT108" s="175"/>
      <c r="CU108" s="175"/>
      <c r="CV108" s="175"/>
      <c r="CW108" s="175"/>
      <c r="CX108" s="175"/>
      <c r="CY108" s="175"/>
      <c r="CZ108" s="175"/>
      <c r="DA108" s="175"/>
      <c r="DB108" s="175"/>
      <c r="DC108" s="175"/>
      <c r="DD108" s="175"/>
      <c r="DE108" s="175"/>
      <c r="DF108" s="175"/>
      <c r="DG108" s="175"/>
      <c r="DH108" s="175"/>
      <c r="DI108" s="175"/>
      <c r="DJ108" s="175"/>
      <c r="DK108" s="175"/>
      <c r="DL108" s="175"/>
      <c r="DM108" s="175"/>
      <c r="DN108" s="175"/>
      <c r="DO108" s="175"/>
      <c r="DP108" s="175"/>
      <c r="DQ108" s="175"/>
      <c r="DR108" s="175"/>
      <c r="DS108" s="175"/>
      <c r="DT108" s="175"/>
      <c r="DU108" s="175"/>
      <c r="DV108" s="175"/>
      <c r="DW108" s="175"/>
      <c r="DX108" s="175"/>
      <c r="DY108" s="175"/>
      <c r="DZ108" s="175"/>
      <c r="EA108" s="175"/>
      <c r="EB108" s="175"/>
      <c r="EC108" s="175"/>
      <c r="ED108" s="175"/>
      <c r="EE108" s="175"/>
      <c r="EF108" s="175"/>
      <c r="EG108" s="175"/>
      <c r="EH108" s="175"/>
      <c r="EI108" s="175"/>
      <c r="EJ108" s="175"/>
      <c r="EK108" s="175"/>
      <c r="EL108" s="175"/>
      <c r="EM108" s="175"/>
      <c r="EN108" s="175"/>
      <c r="EO108" s="175"/>
      <c r="EP108" s="175"/>
      <c r="EQ108" s="175"/>
      <c r="ER108" s="175"/>
      <c r="ES108" s="175"/>
      <c r="ET108" s="175"/>
      <c r="EU108" s="175"/>
      <c r="EV108" s="175"/>
      <c r="EW108" s="175"/>
      <c r="EX108" s="175"/>
      <c r="EY108" s="175"/>
      <c r="EZ108" s="175"/>
      <c r="FA108" s="175"/>
      <c r="FB108" s="175"/>
      <c r="FC108" s="175"/>
      <c r="FD108" s="175"/>
      <c r="FE108" s="175"/>
      <c r="FF108" s="175"/>
      <c r="FG108" s="175"/>
      <c r="FH108" s="175"/>
      <c r="FI108" s="175"/>
      <c r="FJ108" s="175"/>
      <c r="FK108" s="175"/>
      <c r="FL108" s="175"/>
      <c r="FM108" s="175"/>
      <c r="FN108" s="175"/>
      <c r="FO108" s="175"/>
      <c r="FP108" s="175"/>
      <c r="FQ108" s="175"/>
      <c r="FR108" s="175"/>
      <c r="FS108" s="175"/>
      <c r="FT108" s="175"/>
      <c r="FU108" s="175"/>
      <c r="FV108" s="175"/>
      <c r="FW108" s="175"/>
      <c r="FX108" s="175"/>
      <c r="FY108" s="175"/>
      <c r="FZ108" s="175"/>
      <c r="GA108" s="175"/>
      <c r="GB108" s="175"/>
      <c r="GC108" s="175"/>
      <c r="GD108" s="175"/>
      <c r="GE108" s="175"/>
      <c r="GF108" s="175"/>
      <c r="GG108" s="175"/>
    </row>
    <row r="109" spans="1:189">
      <c r="A109" s="196"/>
      <c r="B109" s="203" t="s">
        <v>205</v>
      </c>
      <c r="C109" s="683">
        <v>-1.9319999999999999</v>
      </c>
      <c r="D109" s="687">
        <v>-2.4529999999999998</v>
      </c>
      <c r="E109" s="683">
        <v>-0.48</v>
      </c>
      <c r="F109" s="687">
        <v>-1.571</v>
      </c>
      <c r="G109" s="683">
        <v>-0.11799999999999999</v>
      </c>
      <c r="H109" s="687">
        <v>-3.1E-2</v>
      </c>
      <c r="I109" s="683">
        <v>-0.105</v>
      </c>
      <c r="J109" s="687">
        <v>-1.9E-2</v>
      </c>
      <c r="K109" s="683">
        <v>-49.203000000000003</v>
      </c>
      <c r="L109" s="687">
        <v>-67.245000000000005</v>
      </c>
      <c r="M109" s="683">
        <v>-25.785</v>
      </c>
      <c r="N109" s="687">
        <v>-38.054000000000002</v>
      </c>
      <c r="O109" s="683">
        <v>-58.212000000000003</v>
      </c>
      <c r="P109" s="687">
        <v>-18.187000000000001</v>
      </c>
      <c r="Q109" s="683">
        <v>-31.302</v>
      </c>
      <c r="R109" s="687">
        <v>-11.295</v>
      </c>
      <c r="S109" s="683">
        <v>-1.599</v>
      </c>
      <c r="T109" s="687">
        <v>-0.45300000000000001</v>
      </c>
      <c r="U109" s="683">
        <v>-0.78100000000000003</v>
      </c>
      <c r="V109" s="687">
        <v>1.71</v>
      </c>
      <c r="W109" s="683">
        <v>0</v>
      </c>
      <c r="X109" s="687">
        <v>0</v>
      </c>
      <c r="Y109" s="683">
        <v>0</v>
      </c>
      <c r="Z109" s="687">
        <v>0</v>
      </c>
      <c r="AA109" s="683">
        <v>0</v>
      </c>
      <c r="AB109" s="687">
        <v>0</v>
      </c>
      <c r="AC109" s="683">
        <v>0</v>
      </c>
      <c r="AD109" s="687">
        <v>0</v>
      </c>
      <c r="AE109" s="683">
        <v>-111.06399999999999</v>
      </c>
      <c r="AF109" s="687">
        <v>-88.369</v>
      </c>
      <c r="AG109" s="683">
        <v>-58.453000000000003</v>
      </c>
      <c r="AH109" s="687">
        <v>-49.228999999999999</v>
      </c>
      <c r="AI109" s="201"/>
      <c r="AJ109" s="201"/>
      <c r="AK109" s="201"/>
      <c r="AL109" s="201"/>
      <c r="AM109" s="201"/>
      <c r="AN109" s="201"/>
      <c r="FT109" s="88"/>
      <c r="FU109" s="88"/>
      <c r="FV109" s="88"/>
      <c r="FW109" s="88"/>
      <c r="FX109" s="88"/>
      <c r="FY109" s="88"/>
      <c r="FZ109" s="88"/>
      <c r="GA109" s="88"/>
      <c r="GB109" s="88"/>
      <c r="GC109" s="88"/>
      <c r="GD109" s="88"/>
      <c r="GE109" s="88"/>
      <c r="GF109" s="88"/>
      <c r="GG109" s="88"/>
    </row>
    <row r="110" spans="1:189">
      <c r="A110" s="196"/>
      <c r="B110" s="203" t="s">
        <v>206</v>
      </c>
      <c r="C110" s="683">
        <v>-11.961</v>
      </c>
      <c r="D110" s="687">
        <v>-12.051</v>
      </c>
      <c r="E110" s="683">
        <v>-5.9470000000000001</v>
      </c>
      <c r="F110" s="687">
        <v>-5.9850000000000003</v>
      </c>
      <c r="G110" s="683">
        <v>0</v>
      </c>
      <c r="H110" s="687">
        <v>0</v>
      </c>
      <c r="I110" s="683">
        <v>0</v>
      </c>
      <c r="J110" s="687">
        <v>0</v>
      </c>
      <c r="K110" s="683">
        <v>-105.4</v>
      </c>
      <c r="L110" s="687">
        <v>-72.587999999999994</v>
      </c>
      <c r="M110" s="683">
        <v>-48.23</v>
      </c>
      <c r="N110" s="687">
        <v>-40.725999999999999</v>
      </c>
      <c r="O110" s="683">
        <v>-40.734999999999999</v>
      </c>
      <c r="P110" s="687">
        <v>-51.481999999999999</v>
      </c>
      <c r="Q110" s="683">
        <v>-19.673999999999999</v>
      </c>
      <c r="R110" s="687">
        <v>-26.225999999999999</v>
      </c>
      <c r="S110" s="683">
        <v>0</v>
      </c>
      <c r="T110" s="687">
        <v>0</v>
      </c>
      <c r="U110" s="683">
        <v>0</v>
      </c>
      <c r="V110" s="687">
        <v>5.0579999999999998</v>
      </c>
      <c r="W110" s="683">
        <v>0</v>
      </c>
      <c r="X110" s="687">
        <v>0</v>
      </c>
      <c r="Y110" s="683">
        <v>0</v>
      </c>
      <c r="Z110" s="687">
        <v>0</v>
      </c>
      <c r="AA110" s="683">
        <v>0</v>
      </c>
      <c r="AB110" s="687">
        <v>0</v>
      </c>
      <c r="AC110" s="683">
        <v>0</v>
      </c>
      <c r="AD110" s="687">
        <v>0</v>
      </c>
      <c r="AE110" s="683">
        <v>-158.096</v>
      </c>
      <c r="AF110" s="687">
        <v>-136.12100000000001</v>
      </c>
      <c r="AG110" s="683">
        <v>-73.850999999999999</v>
      </c>
      <c r="AH110" s="687">
        <v>-67.879000000000005</v>
      </c>
      <c r="AI110" s="201"/>
      <c r="AJ110" s="201"/>
      <c r="AK110" s="201"/>
      <c r="AL110" s="201"/>
      <c r="AM110" s="201"/>
      <c r="AN110" s="201"/>
      <c r="FT110" s="88"/>
      <c r="FU110" s="88"/>
      <c r="FV110" s="88"/>
      <c r="FW110" s="88"/>
      <c r="FX110" s="88"/>
      <c r="FY110" s="88"/>
      <c r="FZ110" s="88"/>
      <c r="GA110" s="88"/>
      <c r="GB110" s="88"/>
      <c r="GC110" s="88"/>
      <c r="GD110" s="88"/>
      <c r="GE110" s="88"/>
      <c r="GF110" s="88"/>
      <c r="GG110" s="88"/>
    </row>
    <row r="111" spans="1:189">
      <c r="A111" s="196"/>
      <c r="B111" s="203" t="s">
        <v>108</v>
      </c>
      <c r="C111" s="683">
        <v>-8.3529999999999998</v>
      </c>
      <c r="D111" s="687">
        <v>-16.510999999999999</v>
      </c>
      <c r="E111" s="683">
        <v>4.1379999999999999</v>
      </c>
      <c r="F111" s="687">
        <v>-7.3849999999999998</v>
      </c>
      <c r="G111" s="683">
        <v>-105.251</v>
      </c>
      <c r="H111" s="687">
        <v>-151.43299999999999</v>
      </c>
      <c r="I111" s="683">
        <v>-37.08</v>
      </c>
      <c r="J111" s="687">
        <v>-79.418999999999997</v>
      </c>
      <c r="K111" s="683">
        <v>-361.33800000000002</v>
      </c>
      <c r="L111" s="687">
        <v>-364.74700000000001</v>
      </c>
      <c r="M111" s="683">
        <v>-168.15</v>
      </c>
      <c r="N111" s="687">
        <v>-210.51</v>
      </c>
      <c r="O111" s="683">
        <v>-19.363</v>
      </c>
      <c r="P111" s="687">
        <v>-8.5310000000000006</v>
      </c>
      <c r="Q111" s="683">
        <v>-4.0590000000000002</v>
      </c>
      <c r="R111" s="687">
        <v>-5.8250000000000002</v>
      </c>
      <c r="S111" s="683">
        <v>-1.7000000000000001E-2</v>
      </c>
      <c r="T111" s="687">
        <v>-8.0000000000000002E-3</v>
      </c>
      <c r="U111" s="683">
        <v>-1.2999999999999999E-2</v>
      </c>
      <c r="V111" s="687">
        <v>-7.0039999999999996</v>
      </c>
      <c r="W111" s="683">
        <v>-71.013000000000005</v>
      </c>
      <c r="X111" s="687">
        <v>-3.367</v>
      </c>
      <c r="Y111" s="683">
        <v>-66.582999999999998</v>
      </c>
      <c r="Z111" s="687">
        <v>-1.9610000000000001</v>
      </c>
      <c r="AA111" s="683">
        <v>2.1000000000000001E-2</v>
      </c>
      <c r="AB111" s="687">
        <v>7.2489999999999997</v>
      </c>
      <c r="AC111" s="683">
        <v>1.0999999999999999E-2</v>
      </c>
      <c r="AD111" s="687">
        <v>3.2360000000000002</v>
      </c>
      <c r="AE111" s="683">
        <v>-565.31399999999996</v>
      </c>
      <c r="AF111" s="687">
        <v>-537.34799999999996</v>
      </c>
      <c r="AG111" s="683">
        <v>-271.73599999999999</v>
      </c>
      <c r="AH111" s="687">
        <v>-308.86799999999999</v>
      </c>
      <c r="AI111" s="201"/>
      <c r="AJ111" s="201"/>
      <c r="AK111" s="201"/>
      <c r="AL111" s="201"/>
      <c r="AM111" s="201"/>
      <c r="AN111" s="201"/>
      <c r="FT111" s="88"/>
      <c r="FU111" s="88"/>
      <c r="FV111" s="88"/>
      <c r="FW111" s="88"/>
      <c r="FX111" s="88"/>
      <c r="FY111" s="88"/>
      <c r="FZ111" s="88"/>
      <c r="GA111" s="88"/>
      <c r="GB111" s="88"/>
      <c r="GC111" s="88"/>
      <c r="GD111" s="88"/>
      <c r="GE111" s="88"/>
      <c r="GF111" s="88"/>
      <c r="GG111" s="88"/>
    </row>
    <row r="112" spans="1:189">
      <c r="A112" s="196"/>
      <c r="B112" s="203" t="s">
        <v>207</v>
      </c>
      <c r="C112" s="683">
        <v>0</v>
      </c>
      <c r="D112" s="687">
        <v>0</v>
      </c>
      <c r="E112" s="683">
        <v>0</v>
      </c>
      <c r="F112" s="687">
        <v>0</v>
      </c>
      <c r="G112" s="683">
        <v>169.95</v>
      </c>
      <c r="H112" s="687">
        <v>147.02000000000001</v>
      </c>
      <c r="I112" s="683">
        <v>109.21299999999999</v>
      </c>
      <c r="J112" s="687">
        <v>89.926000000000002</v>
      </c>
      <c r="K112" s="683">
        <v>0</v>
      </c>
      <c r="L112" s="687">
        <v>0</v>
      </c>
      <c r="M112" s="683">
        <v>0</v>
      </c>
      <c r="N112" s="687">
        <v>0</v>
      </c>
      <c r="O112" s="683">
        <v>0</v>
      </c>
      <c r="P112" s="687">
        <v>0</v>
      </c>
      <c r="Q112" s="683">
        <v>0</v>
      </c>
      <c r="R112" s="687">
        <v>0</v>
      </c>
      <c r="S112" s="683">
        <v>0</v>
      </c>
      <c r="T112" s="687">
        <v>0</v>
      </c>
      <c r="U112" s="683">
        <v>0</v>
      </c>
      <c r="V112" s="687">
        <v>0</v>
      </c>
      <c r="W112" s="683">
        <v>0</v>
      </c>
      <c r="X112" s="687">
        <v>0</v>
      </c>
      <c r="Y112" s="683">
        <v>0</v>
      </c>
      <c r="Z112" s="687">
        <v>0</v>
      </c>
      <c r="AA112" s="683">
        <v>0</v>
      </c>
      <c r="AB112" s="687">
        <v>0</v>
      </c>
      <c r="AC112" s="683">
        <v>0</v>
      </c>
      <c r="AD112" s="687">
        <v>0</v>
      </c>
      <c r="AE112" s="683">
        <v>169.95</v>
      </c>
      <c r="AF112" s="687">
        <v>147.02000000000001</v>
      </c>
      <c r="AG112" s="683">
        <v>109.21299999999999</v>
      </c>
      <c r="AH112" s="687">
        <v>89.926000000000002</v>
      </c>
      <c r="AI112" s="201"/>
      <c r="AJ112" s="201"/>
      <c r="AK112" s="201"/>
      <c r="AL112" s="201"/>
      <c r="AM112" s="201"/>
      <c r="AN112" s="201"/>
      <c r="FT112" s="88"/>
      <c r="FU112" s="88"/>
      <c r="FV112" s="88"/>
      <c r="FW112" s="88"/>
      <c r="FX112" s="88"/>
      <c r="FY112" s="88"/>
      <c r="FZ112" s="88"/>
      <c r="GA112" s="88"/>
      <c r="GB112" s="88"/>
      <c r="GC112" s="88"/>
      <c r="GD112" s="88"/>
      <c r="GE112" s="88"/>
      <c r="GF112" s="88"/>
      <c r="GG112" s="88"/>
    </row>
    <row r="113" spans="1:189" s="200" customFormat="1">
      <c r="A113" s="210"/>
      <c r="B113" s="198" t="s">
        <v>208</v>
      </c>
      <c r="C113" s="692">
        <v>-43.203000000000003</v>
      </c>
      <c r="D113" s="686">
        <v>-47.137</v>
      </c>
      <c r="E113" s="692">
        <v>8.9280000000000008</v>
      </c>
      <c r="F113" s="686">
        <v>-30.891999999999999</v>
      </c>
      <c r="G113" s="692">
        <v>99.305000000000007</v>
      </c>
      <c r="H113" s="686">
        <v>31.94</v>
      </c>
      <c r="I113" s="692">
        <v>30.844000000000001</v>
      </c>
      <c r="J113" s="686">
        <v>18.539000000000001</v>
      </c>
      <c r="K113" s="692">
        <v>16.138000000000002</v>
      </c>
      <c r="L113" s="686">
        <v>94.039000000000001</v>
      </c>
      <c r="M113" s="692">
        <v>28.291</v>
      </c>
      <c r="N113" s="686">
        <v>-50.42</v>
      </c>
      <c r="O113" s="692">
        <v>5.7329999999999997</v>
      </c>
      <c r="P113" s="686">
        <v>-17.669</v>
      </c>
      <c r="Q113" s="692">
        <v>-6.3019999999999996</v>
      </c>
      <c r="R113" s="686">
        <v>-15.584</v>
      </c>
      <c r="S113" s="692">
        <v>3.302</v>
      </c>
      <c r="T113" s="686">
        <v>5.8999999999999997E-2</v>
      </c>
      <c r="U113" s="692">
        <v>2.298</v>
      </c>
      <c r="V113" s="686">
        <v>-4.8000000000000001E-2</v>
      </c>
      <c r="W113" s="692">
        <v>0.51300000000000001</v>
      </c>
      <c r="X113" s="686">
        <v>1.119</v>
      </c>
      <c r="Y113" s="692">
        <v>0.188</v>
      </c>
      <c r="Z113" s="686">
        <v>0.83599999999999997</v>
      </c>
      <c r="AA113" s="692">
        <v>0</v>
      </c>
      <c r="AB113" s="686">
        <v>-25.759</v>
      </c>
      <c r="AC113" s="692">
        <v>-7.0000000000000001E-3</v>
      </c>
      <c r="AD113" s="686">
        <v>35.222999999999999</v>
      </c>
      <c r="AE113" s="692">
        <v>81.787999999999997</v>
      </c>
      <c r="AF113" s="686">
        <v>36.591999999999999</v>
      </c>
      <c r="AG113" s="692">
        <v>64.239999999999995</v>
      </c>
      <c r="AH113" s="686">
        <v>-42.345999999999997</v>
      </c>
      <c r="AI113" s="175"/>
      <c r="AJ113" s="175"/>
      <c r="AK113" s="175"/>
      <c r="AL113" s="175"/>
      <c r="AM113" s="175"/>
      <c r="AN113" s="175"/>
      <c r="AO113" s="175"/>
      <c r="AP113" s="175"/>
      <c r="AQ113" s="175"/>
      <c r="AR113" s="175"/>
      <c r="AS113" s="175"/>
      <c r="AT113" s="175"/>
      <c r="AU113" s="175"/>
      <c r="AV113" s="175"/>
      <c r="AW113" s="175"/>
      <c r="AX113" s="175"/>
      <c r="AY113" s="175"/>
      <c r="AZ113" s="175"/>
      <c r="BA113" s="175"/>
      <c r="BB113" s="175"/>
      <c r="BC113" s="175"/>
      <c r="BD113" s="175"/>
      <c r="BE113" s="175"/>
      <c r="BF113" s="175"/>
      <c r="BG113" s="175"/>
      <c r="BH113" s="175"/>
      <c r="BI113" s="175"/>
      <c r="BJ113" s="175"/>
      <c r="BK113" s="175"/>
      <c r="BL113" s="175"/>
      <c r="BM113" s="175"/>
      <c r="BN113" s="175"/>
      <c r="BO113" s="175"/>
      <c r="BP113" s="175"/>
      <c r="BQ113" s="175"/>
      <c r="BR113" s="175"/>
      <c r="BS113" s="175"/>
      <c r="BT113" s="175"/>
      <c r="BU113" s="175"/>
      <c r="BV113" s="175"/>
      <c r="BW113" s="175"/>
      <c r="BX113" s="175"/>
      <c r="BY113" s="175"/>
      <c r="BZ113" s="175"/>
      <c r="CA113" s="175"/>
      <c r="CB113" s="175"/>
      <c r="CC113" s="175"/>
      <c r="CD113" s="175"/>
      <c r="CE113" s="175"/>
      <c r="CF113" s="175"/>
      <c r="CG113" s="175"/>
      <c r="CH113" s="175"/>
      <c r="CI113" s="175"/>
      <c r="CJ113" s="175"/>
      <c r="CK113" s="175"/>
      <c r="CL113" s="175"/>
      <c r="CM113" s="175"/>
      <c r="CN113" s="175"/>
      <c r="CO113" s="175"/>
      <c r="CP113" s="175"/>
      <c r="CQ113" s="175"/>
      <c r="CR113" s="175"/>
      <c r="CS113" s="175"/>
      <c r="CT113" s="175"/>
      <c r="CU113" s="175"/>
      <c r="CV113" s="175"/>
      <c r="CW113" s="175"/>
      <c r="CX113" s="175"/>
      <c r="CY113" s="175"/>
      <c r="CZ113" s="175"/>
      <c r="DA113" s="175"/>
      <c r="DB113" s="175"/>
      <c r="DC113" s="175"/>
      <c r="DD113" s="175"/>
      <c r="DE113" s="175"/>
      <c r="DF113" s="175"/>
      <c r="DG113" s="175"/>
      <c r="DH113" s="175"/>
      <c r="DI113" s="175"/>
      <c r="DJ113" s="175"/>
      <c r="DK113" s="175"/>
      <c r="DL113" s="175"/>
      <c r="DM113" s="175"/>
      <c r="DN113" s="175"/>
      <c r="DO113" s="175"/>
      <c r="DP113" s="175"/>
      <c r="DQ113" s="175"/>
      <c r="DR113" s="175"/>
      <c r="DS113" s="175"/>
      <c r="DT113" s="175"/>
      <c r="DU113" s="175"/>
      <c r="DV113" s="175"/>
      <c r="DW113" s="175"/>
      <c r="DX113" s="175"/>
      <c r="DY113" s="175"/>
      <c r="DZ113" s="175"/>
      <c r="EA113" s="175"/>
      <c r="EB113" s="175"/>
      <c r="EC113" s="175"/>
      <c r="ED113" s="175"/>
      <c r="EE113" s="175"/>
      <c r="EF113" s="175"/>
      <c r="EG113" s="175"/>
      <c r="EH113" s="175"/>
      <c r="EI113" s="175"/>
      <c r="EJ113" s="175"/>
      <c r="EK113" s="175"/>
      <c r="EL113" s="175"/>
      <c r="EM113" s="175"/>
      <c r="EN113" s="175"/>
      <c r="EO113" s="175"/>
      <c r="EP113" s="175"/>
      <c r="EQ113" s="175"/>
      <c r="ER113" s="175"/>
      <c r="ES113" s="175"/>
      <c r="ET113" s="175"/>
      <c r="EU113" s="175"/>
      <c r="EV113" s="175"/>
      <c r="EW113" s="175"/>
      <c r="EX113" s="175"/>
      <c r="EY113" s="175"/>
      <c r="EZ113" s="175"/>
      <c r="FA113" s="175"/>
      <c r="FB113" s="175"/>
      <c r="FC113" s="175"/>
      <c r="FD113" s="175"/>
      <c r="FE113" s="175"/>
      <c r="FF113" s="175"/>
      <c r="FG113" s="175"/>
      <c r="FH113" s="175"/>
      <c r="FI113" s="175"/>
      <c r="FJ113" s="175"/>
      <c r="FK113" s="175"/>
      <c r="FL113" s="175"/>
      <c r="FM113" s="175"/>
      <c r="FN113" s="175"/>
      <c r="FO113" s="175"/>
      <c r="FP113" s="175"/>
      <c r="FQ113" s="175"/>
      <c r="FR113" s="175"/>
      <c r="FS113" s="175"/>
      <c r="FT113" s="175"/>
      <c r="FU113" s="175"/>
      <c r="FV113" s="175"/>
      <c r="FW113" s="175"/>
      <c r="FX113" s="175"/>
      <c r="FY113" s="175"/>
      <c r="FZ113" s="175"/>
      <c r="GA113" s="175"/>
      <c r="GB113" s="175"/>
      <c r="GC113" s="175"/>
      <c r="GD113" s="175"/>
      <c r="GE113" s="175"/>
      <c r="GF113" s="175"/>
      <c r="GG113" s="175"/>
    </row>
    <row r="114" spans="1:189">
      <c r="A114" s="201"/>
      <c r="B114" s="201"/>
      <c r="C114" s="688"/>
      <c r="D114" s="688"/>
      <c r="E114" s="688"/>
      <c r="F114" s="688"/>
      <c r="G114" s="688"/>
      <c r="H114" s="688"/>
      <c r="I114" s="688"/>
      <c r="J114" s="688"/>
      <c r="K114" s="688"/>
      <c r="L114" s="688"/>
      <c r="M114" s="688"/>
      <c r="N114" s="688"/>
      <c r="O114" s="688"/>
      <c r="P114" s="688"/>
      <c r="Q114" s="688"/>
      <c r="R114" s="688"/>
      <c r="S114" s="688"/>
      <c r="T114" s="688"/>
      <c r="U114" s="688"/>
      <c r="V114" s="688"/>
      <c r="W114" s="688"/>
      <c r="X114" s="688"/>
      <c r="Y114" s="688"/>
      <c r="Z114" s="688"/>
      <c r="AA114" s="688"/>
      <c r="AB114" s="688"/>
      <c r="AC114" s="688"/>
      <c r="AD114" s="688"/>
      <c r="AE114" s="688"/>
      <c r="AF114" s="688"/>
      <c r="AG114" s="688"/>
      <c r="AH114" s="688"/>
      <c r="AI114" s="201"/>
      <c r="AJ114" s="201"/>
      <c r="AK114" s="201"/>
      <c r="AL114" s="201"/>
      <c r="AM114" s="201"/>
      <c r="AN114" s="201"/>
      <c r="AO114" s="201"/>
      <c r="AP114" s="201"/>
      <c r="AQ114" s="201"/>
      <c r="AR114" s="201"/>
      <c r="FT114" s="88"/>
      <c r="FU114" s="88"/>
      <c r="FV114" s="88"/>
      <c r="FW114" s="88"/>
      <c r="FX114" s="88"/>
      <c r="FY114" s="88"/>
      <c r="FZ114" s="88"/>
      <c r="GA114" s="88"/>
      <c r="GB114" s="88"/>
      <c r="GC114" s="88"/>
      <c r="GD114" s="88"/>
      <c r="GE114" s="88"/>
      <c r="GF114" s="88"/>
      <c r="GG114" s="88"/>
    </row>
    <row r="115" spans="1:189" ht="25.5">
      <c r="A115" s="192"/>
      <c r="B115" s="197" t="s">
        <v>209</v>
      </c>
      <c r="C115" s="683">
        <v>0.52800000000000002</v>
      </c>
      <c r="D115" s="687">
        <v>0.17100000000000001</v>
      </c>
      <c r="E115" s="683">
        <v>0.40600000000000003</v>
      </c>
      <c r="F115" s="687">
        <v>0.215</v>
      </c>
      <c r="G115" s="683">
        <v>-1.6E-2</v>
      </c>
      <c r="H115" s="687">
        <v>0.72899999999999998</v>
      </c>
      <c r="I115" s="683">
        <v>-1.6E-2</v>
      </c>
      <c r="J115" s="687">
        <v>0.72899999999999998</v>
      </c>
      <c r="K115" s="683">
        <v>-5.8999999999999997E-2</v>
      </c>
      <c r="L115" s="687">
        <v>0</v>
      </c>
      <c r="M115" s="683">
        <v>5.3999999999999999E-2</v>
      </c>
      <c r="N115" s="687">
        <v>0</v>
      </c>
      <c r="O115" s="683">
        <v>2.7240000000000002</v>
      </c>
      <c r="P115" s="687">
        <v>0</v>
      </c>
      <c r="Q115" s="683">
        <v>2.66</v>
      </c>
      <c r="R115" s="687">
        <v>0</v>
      </c>
      <c r="S115" s="683">
        <v>-3.5999999999999997E-2</v>
      </c>
      <c r="T115" s="687">
        <v>0</v>
      </c>
      <c r="U115" s="683">
        <v>4.0000000000000001E-3</v>
      </c>
      <c r="V115" s="687">
        <v>0</v>
      </c>
      <c r="W115" s="683">
        <v>0</v>
      </c>
      <c r="X115" s="687">
        <v>0</v>
      </c>
      <c r="Y115" s="683">
        <v>0</v>
      </c>
      <c r="Z115" s="687">
        <v>0</v>
      </c>
      <c r="AA115" s="683">
        <v>0</v>
      </c>
      <c r="AB115" s="687">
        <v>0</v>
      </c>
      <c r="AC115" s="683">
        <v>0</v>
      </c>
      <c r="AD115" s="687">
        <v>0</v>
      </c>
      <c r="AE115" s="683">
        <v>3.141</v>
      </c>
      <c r="AF115" s="687">
        <v>0.9</v>
      </c>
      <c r="AG115" s="683">
        <v>3.1080000000000001</v>
      </c>
      <c r="AH115" s="687">
        <v>0.94399999999999995</v>
      </c>
      <c r="FT115" s="88"/>
      <c r="FU115" s="88"/>
      <c r="FV115" s="88"/>
      <c r="FW115" s="88"/>
      <c r="FX115" s="88"/>
      <c r="FY115" s="88"/>
      <c r="FZ115" s="88"/>
      <c r="GA115" s="88"/>
      <c r="GB115" s="88"/>
      <c r="GC115" s="88"/>
      <c r="GD115" s="88"/>
      <c r="GE115" s="88"/>
      <c r="GF115" s="88"/>
      <c r="GG115" s="88"/>
    </row>
    <row r="116" spans="1:189">
      <c r="A116" s="196"/>
      <c r="B116" s="203" t="s">
        <v>210</v>
      </c>
      <c r="C116" s="683">
        <v>-0.49099999999999999</v>
      </c>
      <c r="D116" s="686">
        <v>0</v>
      </c>
      <c r="E116" s="683">
        <v>-0.49099999999999999</v>
      </c>
      <c r="F116" s="686">
        <v>0</v>
      </c>
      <c r="G116" s="683">
        <v>-285.51499999999999</v>
      </c>
      <c r="H116" s="686">
        <v>2.7E-2</v>
      </c>
      <c r="I116" s="683">
        <v>-200.23400000000001</v>
      </c>
      <c r="J116" s="686">
        <v>2.7E-2</v>
      </c>
      <c r="K116" s="683">
        <v>109.45099999999999</v>
      </c>
      <c r="L116" s="686">
        <v>2.964</v>
      </c>
      <c r="M116" s="683">
        <v>6.585</v>
      </c>
      <c r="N116" s="686">
        <v>2.492</v>
      </c>
      <c r="O116" s="683">
        <v>2.3220000000000001</v>
      </c>
      <c r="P116" s="686">
        <v>2.1000000000000001E-2</v>
      </c>
      <c r="Q116" s="683">
        <v>2.3220000000000001</v>
      </c>
      <c r="R116" s="686">
        <v>0</v>
      </c>
      <c r="S116" s="683">
        <v>0</v>
      </c>
      <c r="T116" s="686">
        <v>0</v>
      </c>
      <c r="U116" s="683">
        <v>0</v>
      </c>
      <c r="V116" s="686">
        <v>0</v>
      </c>
      <c r="W116" s="683">
        <v>1.0999999999999999E-2</v>
      </c>
      <c r="X116" s="686">
        <v>2.1000000000000001E-2</v>
      </c>
      <c r="Y116" s="683">
        <v>8.9999999999999993E-3</v>
      </c>
      <c r="Z116" s="686">
        <v>1.7999999999999999E-2</v>
      </c>
      <c r="AA116" s="683">
        <v>0</v>
      </c>
      <c r="AB116" s="686">
        <v>0.06</v>
      </c>
      <c r="AC116" s="683">
        <v>0</v>
      </c>
      <c r="AD116" s="686">
        <v>6.7000000000000004E-2</v>
      </c>
      <c r="AE116" s="683">
        <v>-174.22200000000001</v>
      </c>
      <c r="AF116" s="686">
        <v>3.093</v>
      </c>
      <c r="AG116" s="683">
        <v>-191.809</v>
      </c>
      <c r="AH116" s="686">
        <v>2.6040000000000001</v>
      </c>
      <c r="FT116" s="88"/>
      <c r="FU116" s="88"/>
      <c r="FV116" s="88"/>
      <c r="FW116" s="88"/>
      <c r="FX116" s="88"/>
      <c r="FY116" s="88"/>
      <c r="FZ116" s="88"/>
      <c r="GA116" s="88"/>
      <c r="GB116" s="88"/>
      <c r="GC116" s="88"/>
      <c r="GD116" s="88"/>
      <c r="GE116" s="88"/>
      <c r="GF116" s="88"/>
      <c r="GG116" s="88"/>
    </row>
    <row r="117" spans="1:189">
      <c r="A117" s="196"/>
      <c r="B117" s="203" t="s">
        <v>211</v>
      </c>
      <c r="C117" s="683">
        <v>-0.71099999999999997</v>
      </c>
      <c r="D117" s="687">
        <v>0</v>
      </c>
      <c r="E117" s="683">
        <v>-0.71099999999999997</v>
      </c>
      <c r="F117" s="687">
        <v>0</v>
      </c>
      <c r="G117" s="683">
        <v>-278.245</v>
      </c>
      <c r="H117" s="687">
        <v>2.7E-2</v>
      </c>
      <c r="I117" s="683">
        <v>-192.95</v>
      </c>
      <c r="J117" s="687">
        <v>2.7E-2</v>
      </c>
      <c r="K117" s="683">
        <v>0.372</v>
      </c>
      <c r="L117" s="687">
        <v>0.94699999999999995</v>
      </c>
      <c r="M117" s="683">
        <v>0.40200000000000002</v>
      </c>
      <c r="N117" s="687">
        <v>0.47499999999999998</v>
      </c>
      <c r="O117" s="683">
        <v>2.222</v>
      </c>
      <c r="P117" s="687">
        <v>0</v>
      </c>
      <c r="Q117" s="683">
        <v>2.222</v>
      </c>
      <c r="R117" s="687">
        <v>0</v>
      </c>
      <c r="S117" s="683">
        <v>0</v>
      </c>
      <c r="T117" s="687">
        <v>0</v>
      </c>
      <c r="U117" s="683">
        <v>0</v>
      </c>
      <c r="V117" s="687">
        <v>0</v>
      </c>
      <c r="W117" s="683">
        <v>0</v>
      </c>
      <c r="X117" s="687">
        <v>0</v>
      </c>
      <c r="Y117" s="683">
        <v>0</v>
      </c>
      <c r="Z117" s="687">
        <v>0</v>
      </c>
      <c r="AA117" s="683">
        <v>0</v>
      </c>
      <c r="AB117" s="687">
        <v>0</v>
      </c>
      <c r="AC117" s="683">
        <v>0</v>
      </c>
      <c r="AD117" s="687">
        <v>0</v>
      </c>
      <c r="AE117" s="683">
        <v>-276.36200000000002</v>
      </c>
      <c r="AF117" s="687">
        <v>0.97399999999999998</v>
      </c>
      <c r="AG117" s="683">
        <v>-191.03700000000001</v>
      </c>
      <c r="AH117" s="687">
        <v>0.502</v>
      </c>
      <c r="FT117" s="88"/>
      <c r="FU117" s="88"/>
      <c r="FV117" s="88"/>
      <c r="FW117" s="88"/>
      <c r="FX117" s="88"/>
      <c r="FY117" s="88"/>
      <c r="FZ117" s="88"/>
      <c r="GA117" s="88"/>
      <c r="GB117" s="88"/>
      <c r="GC117" s="88"/>
      <c r="GD117" s="88"/>
      <c r="GE117" s="88"/>
      <c r="GF117" s="88"/>
      <c r="GG117" s="88"/>
    </row>
    <row r="118" spans="1:189">
      <c r="A118" s="196"/>
      <c r="B118" s="203" t="s">
        <v>212</v>
      </c>
      <c r="C118" s="683">
        <v>0.22</v>
      </c>
      <c r="D118" s="687">
        <v>0</v>
      </c>
      <c r="E118" s="683">
        <v>0.22</v>
      </c>
      <c r="F118" s="687">
        <v>0</v>
      </c>
      <c r="G118" s="683">
        <v>-7.27</v>
      </c>
      <c r="H118" s="687">
        <v>0</v>
      </c>
      <c r="I118" s="683">
        <v>-7.2839999999999998</v>
      </c>
      <c r="J118" s="687">
        <v>0</v>
      </c>
      <c r="K118" s="683">
        <v>109.07899999999999</v>
      </c>
      <c r="L118" s="687">
        <v>2.0169999999999999</v>
      </c>
      <c r="M118" s="683">
        <v>6.1829999999999998</v>
      </c>
      <c r="N118" s="687">
        <v>2.0169999999999999</v>
      </c>
      <c r="O118" s="683">
        <v>0.1</v>
      </c>
      <c r="P118" s="687">
        <v>2.1000000000000001E-2</v>
      </c>
      <c r="Q118" s="683">
        <v>0.1</v>
      </c>
      <c r="R118" s="687">
        <v>0</v>
      </c>
      <c r="S118" s="683">
        <v>0</v>
      </c>
      <c r="T118" s="687">
        <v>0</v>
      </c>
      <c r="U118" s="683">
        <v>0</v>
      </c>
      <c r="V118" s="687">
        <v>0</v>
      </c>
      <c r="W118" s="683">
        <v>1.0999999999999999E-2</v>
      </c>
      <c r="X118" s="687">
        <v>2.1000000000000001E-2</v>
      </c>
      <c r="Y118" s="683">
        <v>8.9999999999999993E-3</v>
      </c>
      <c r="Z118" s="687">
        <v>1.7999999999999999E-2</v>
      </c>
      <c r="AA118" s="683">
        <v>0</v>
      </c>
      <c r="AB118" s="687">
        <v>0.06</v>
      </c>
      <c r="AC118" s="683">
        <v>0</v>
      </c>
      <c r="AD118" s="687">
        <v>6.7000000000000004E-2</v>
      </c>
      <c r="AE118" s="683">
        <v>102.14</v>
      </c>
      <c r="AF118" s="687">
        <v>2.1190000000000002</v>
      </c>
      <c r="AG118" s="683">
        <v>-0.77200000000000002</v>
      </c>
      <c r="AH118" s="687">
        <v>2.1019999999999999</v>
      </c>
      <c r="FT118" s="88"/>
      <c r="FU118" s="88"/>
      <c r="FV118" s="88"/>
      <c r="FW118" s="88"/>
      <c r="FX118" s="88"/>
      <c r="FY118" s="88"/>
      <c r="FZ118" s="88"/>
      <c r="GA118" s="88"/>
      <c r="GB118" s="88"/>
      <c r="GC118" s="88"/>
      <c r="GD118" s="88"/>
      <c r="GE118" s="88"/>
      <c r="GF118" s="88"/>
      <c r="GG118" s="88"/>
    </row>
    <row r="119" spans="1:189">
      <c r="A119" s="201"/>
      <c r="B119" s="201"/>
      <c r="C119" s="688"/>
      <c r="D119" s="688"/>
      <c r="E119" s="688"/>
      <c r="F119" s="688"/>
      <c r="G119" s="688"/>
      <c r="H119" s="688"/>
      <c r="I119" s="688"/>
      <c r="J119" s="688"/>
      <c r="K119" s="688"/>
      <c r="L119" s="688"/>
      <c r="M119" s="688"/>
      <c r="N119" s="688"/>
      <c r="O119" s="688"/>
      <c r="P119" s="688"/>
      <c r="Q119" s="688"/>
      <c r="R119" s="688"/>
      <c r="S119" s="688"/>
      <c r="T119" s="688"/>
      <c r="U119" s="688"/>
      <c r="V119" s="688"/>
      <c r="W119" s="688"/>
      <c r="X119" s="688"/>
      <c r="Y119" s="688"/>
      <c r="Z119" s="688"/>
      <c r="AA119" s="688"/>
      <c r="AB119" s="688"/>
      <c r="AC119" s="688"/>
      <c r="AD119" s="688"/>
      <c r="AE119" s="688"/>
      <c r="AF119" s="688"/>
      <c r="AG119" s="688"/>
      <c r="AH119" s="688"/>
      <c r="AI119" s="201"/>
      <c r="AJ119" s="201"/>
      <c r="AK119" s="201"/>
      <c r="AL119" s="201"/>
      <c r="AM119" s="201"/>
      <c r="AN119" s="201"/>
      <c r="AO119" s="201"/>
      <c r="AP119" s="201"/>
      <c r="AQ119" s="201"/>
      <c r="AR119" s="201"/>
      <c r="AS119" s="201"/>
      <c r="AT119" s="201"/>
      <c r="FT119" s="88"/>
      <c r="FU119" s="88"/>
      <c r="FV119" s="88"/>
      <c r="FW119" s="88"/>
      <c r="FX119" s="88"/>
      <c r="FY119" s="88"/>
      <c r="FZ119" s="88"/>
      <c r="GA119" s="88"/>
      <c r="GB119" s="88"/>
      <c r="GC119" s="88"/>
      <c r="GD119" s="88"/>
      <c r="GE119" s="88"/>
      <c r="GF119" s="88"/>
      <c r="GG119" s="88"/>
    </row>
    <row r="120" spans="1:189" s="200" customFormat="1">
      <c r="A120" s="190" t="s">
        <v>235</v>
      </c>
      <c r="B120" s="191"/>
      <c r="C120" s="692">
        <v>-80.843000000000004</v>
      </c>
      <c r="D120" s="686">
        <v>-84.036000000000001</v>
      </c>
      <c r="E120" s="692">
        <v>-0.80500000000000005</v>
      </c>
      <c r="F120" s="686">
        <v>-49.526000000000003</v>
      </c>
      <c r="G120" s="692">
        <v>-200.4</v>
      </c>
      <c r="H120" s="686">
        <v>8.8409999999999993</v>
      </c>
      <c r="I120" s="692">
        <v>-130.804</v>
      </c>
      <c r="J120" s="686">
        <v>21.945</v>
      </c>
      <c r="K120" s="692">
        <v>607.58199999999999</v>
      </c>
      <c r="L120" s="686">
        <v>453.32100000000003</v>
      </c>
      <c r="M120" s="692">
        <v>237.92</v>
      </c>
      <c r="N120" s="686">
        <v>67.388999999999996</v>
      </c>
      <c r="O120" s="692">
        <v>538.06799999999998</v>
      </c>
      <c r="P120" s="686">
        <v>567.58299999999997</v>
      </c>
      <c r="Q120" s="692">
        <v>293.31099999999998</v>
      </c>
      <c r="R120" s="686">
        <v>291.42700000000002</v>
      </c>
      <c r="S120" s="692">
        <v>1.694</v>
      </c>
      <c r="T120" s="686">
        <v>-0.41899999999999998</v>
      </c>
      <c r="U120" s="692">
        <v>1.5349999999999999</v>
      </c>
      <c r="V120" s="686">
        <v>-0.29499999999999998</v>
      </c>
      <c r="W120" s="692">
        <v>-40.5</v>
      </c>
      <c r="X120" s="686">
        <v>45.671999999999997</v>
      </c>
      <c r="Y120" s="692">
        <v>-66.738</v>
      </c>
      <c r="Z120" s="686">
        <v>28.795000000000002</v>
      </c>
      <c r="AA120" s="692">
        <v>-5.7489999999999997</v>
      </c>
      <c r="AB120" s="686">
        <v>-43.54</v>
      </c>
      <c r="AC120" s="692">
        <v>-5.742</v>
      </c>
      <c r="AD120" s="686">
        <v>8.25</v>
      </c>
      <c r="AE120" s="692">
        <v>819.85199999999998</v>
      </c>
      <c r="AF120" s="686">
        <v>947.42200000000003</v>
      </c>
      <c r="AG120" s="692">
        <v>328.67700000000002</v>
      </c>
      <c r="AH120" s="686">
        <v>367.98500000000001</v>
      </c>
      <c r="AI120" s="175"/>
      <c r="AJ120" s="175"/>
      <c r="AK120" s="175"/>
      <c r="AL120" s="175"/>
      <c r="AM120" s="175"/>
      <c r="AN120" s="175"/>
      <c r="AO120" s="175"/>
      <c r="AP120" s="175"/>
      <c r="AQ120" s="175"/>
      <c r="AR120" s="175"/>
      <c r="AS120" s="175"/>
      <c r="AT120" s="175"/>
      <c r="AU120" s="175"/>
      <c r="AV120" s="175"/>
      <c r="AW120" s="175"/>
      <c r="AX120" s="175"/>
      <c r="AY120" s="175"/>
      <c r="AZ120" s="175"/>
      <c r="BA120" s="175"/>
      <c r="BB120" s="175"/>
      <c r="BC120" s="175"/>
      <c r="BD120" s="175"/>
      <c r="BE120" s="175"/>
      <c r="BF120" s="175"/>
      <c r="BG120" s="175"/>
      <c r="BH120" s="175"/>
      <c r="BI120" s="175"/>
      <c r="BJ120" s="175"/>
      <c r="BK120" s="175"/>
      <c r="BL120" s="175"/>
      <c r="BM120" s="175"/>
      <c r="BN120" s="175"/>
      <c r="BO120" s="175"/>
      <c r="BP120" s="175"/>
      <c r="BQ120" s="175"/>
      <c r="BR120" s="175"/>
      <c r="BS120" s="175"/>
      <c r="BT120" s="175"/>
      <c r="BU120" s="175"/>
      <c r="BV120" s="175"/>
      <c r="BW120" s="175"/>
      <c r="BX120" s="175"/>
      <c r="BY120" s="175"/>
      <c r="BZ120" s="175"/>
      <c r="CA120" s="175"/>
      <c r="CB120" s="175"/>
      <c r="CC120" s="175"/>
      <c r="CD120" s="175"/>
      <c r="CE120" s="175"/>
      <c r="CF120" s="175"/>
      <c r="CG120" s="175"/>
      <c r="CH120" s="175"/>
      <c r="CI120" s="175"/>
      <c r="CJ120" s="175"/>
      <c r="CK120" s="175"/>
      <c r="CL120" s="175"/>
      <c r="CM120" s="175"/>
      <c r="CN120" s="175"/>
      <c r="CO120" s="175"/>
      <c r="CP120" s="175"/>
      <c r="CQ120" s="175"/>
      <c r="CR120" s="175"/>
      <c r="CS120" s="175"/>
      <c r="CT120" s="175"/>
      <c r="CU120" s="175"/>
      <c r="CV120" s="175"/>
      <c r="CW120" s="175"/>
      <c r="CX120" s="175"/>
      <c r="CY120" s="175"/>
      <c r="CZ120" s="175"/>
      <c r="DA120" s="175"/>
      <c r="DB120" s="175"/>
      <c r="DC120" s="175"/>
      <c r="DD120" s="175"/>
      <c r="DE120" s="175"/>
      <c r="DF120" s="175"/>
      <c r="DG120" s="175"/>
      <c r="DH120" s="175"/>
      <c r="DI120" s="175"/>
      <c r="DJ120" s="175"/>
      <c r="DK120" s="175"/>
      <c r="DL120" s="175"/>
      <c r="DM120" s="175"/>
      <c r="DN120" s="175"/>
      <c r="DO120" s="175"/>
      <c r="DP120" s="175"/>
      <c r="DQ120" s="175"/>
      <c r="DR120" s="175"/>
      <c r="DS120" s="175"/>
      <c r="DT120" s="175"/>
      <c r="DU120" s="175"/>
      <c r="DV120" s="175"/>
      <c r="DW120" s="175"/>
      <c r="DX120" s="175"/>
      <c r="DY120" s="175"/>
      <c r="DZ120" s="175"/>
      <c r="EA120" s="175"/>
      <c r="EB120" s="175"/>
      <c r="EC120" s="175"/>
      <c r="ED120" s="175"/>
      <c r="EE120" s="175"/>
      <c r="EF120" s="175"/>
      <c r="EG120" s="175"/>
      <c r="EH120" s="175"/>
      <c r="EI120" s="175"/>
      <c r="EJ120" s="175"/>
      <c r="EK120" s="175"/>
      <c r="EL120" s="175"/>
      <c r="EM120" s="175"/>
      <c r="EN120" s="175"/>
      <c r="EO120" s="175"/>
      <c r="EP120" s="175"/>
      <c r="EQ120" s="175"/>
      <c r="ER120" s="175"/>
      <c r="ES120" s="175"/>
      <c r="ET120" s="175"/>
      <c r="EU120" s="175"/>
      <c r="EV120" s="175"/>
      <c r="EW120" s="175"/>
      <c r="EX120" s="175"/>
      <c r="EY120" s="175"/>
      <c r="EZ120" s="175"/>
      <c r="FA120" s="175"/>
      <c r="FB120" s="175"/>
      <c r="FC120" s="175"/>
      <c r="FD120" s="175"/>
      <c r="FE120" s="175"/>
      <c r="FF120" s="175"/>
      <c r="FG120" s="175"/>
      <c r="FH120" s="175"/>
      <c r="FI120" s="175"/>
      <c r="FJ120" s="175"/>
      <c r="FK120" s="175"/>
      <c r="FL120" s="175"/>
      <c r="FM120" s="175"/>
      <c r="FN120" s="175"/>
      <c r="FO120" s="175"/>
      <c r="FP120" s="175"/>
      <c r="FQ120" s="175"/>
      <c r="FR120" s="175"/>
      <c r="FS120" s="175"/>
      <c r="FT120" s="175"/>
      <c r="FU120" s="175"/>
      <c r="FV120" s="175"/>
      <c r="FW120" s="175"/>
      <c r="FX120" s="175"/>
      <c r="FY120" s="175"/>
      <c r="FZ120" s="175"/>
      <c r="GA120" s="175"/>
      <c r="GB120" s="175"/>
      <c r="GC120" s="175"/>
      <c r="GD120" s="175"/>
      <c r="GE120" s="175"/>
      <c r="GF120" s="175"/>
      <c r="GG120" s="175"/>
    </row>
    <row r="121" spans="1:189">
      <c r="A121" s="201"/>
      <c r="B121" s="201"/>
      <c r="C121" s="688"/>
      <c r="D121" s="688"/>
      <c r="E121" s="688"/>
      <c r="F121" s="688"/>
      <c r="G121" s="688"/>
      <c r="H121" s="688"/>
      <c r="I121" s="688"/>
      <c r="J121" s="688"/>
      <c r="K121" s="688"/>
      <c r="L121" s="688"/>
      <c r="M121" s="688"/>
      <c r="N121" s="688"/>
      <c r="O121" s="688"/>
      <c r="P121" s="688"/>
      <c r="Q121" s="688"/>
      <c r="R121" s="688"/>
      <c r="S121" s="688"/>
      <c r="T121" s="688"/>
      <c r="U121" s="688"/>
      <c r="V121" s="688"/>
      <c r="W121" s="688"/>
      <c r="X121" s="688"/>
      <c r="Y121" s="688"/>
      <c r="Z121" s="688"/>
      <c r="AA121" s="688"/>
      <c r="AB121" s="688"/>
      <c r="AC121" s="688"/>
      <c r="AD121" s="688"/>
      <c r="AE121" s="688"/>
      <c r="AF121" s="688"/>
      <c r="AG121" s="688"/>
      <c r="AH121" s="688"/>
      <c r="AI121" s="201"/>
      <c r="AJ121" s="201"/>
      <c r="AK121" s="201"/>
      <c r="AL121" s="201"/>
      <c r="AM121" s="201"/>
      <c r="AN121" s="201"/>
      <c r="AO121" s="201"/>
      <c r="AP121" s="201"/>
      <c r="FT121" s="88"/>
      <c r="FU121" s="88"/>
      <c r="FV121" s="88"/>
      <c r="FW121" s="88"/>
      <c r="FX121" s="88"/>
      <c r="FY121" s="88"/>
      <c r="FZ121" s="88"/>
      <c r="GA121" s="88"/>
      <c r="GB121" s="88"/>
      <c r="GC121" s="88"/>
      <c r="GD121" s="88"/>
      <c r="GE121" s="88"/>
      <c r="GF121" s="88"/>
      <c r="GG121" s="88"/>
    </row>
    <row r="122" spans="1:189">
      <c r="A122" s="196"/>
      <c r="B122" s="203" t="s">
        <v>213</v>
      </c>
      <c r="C122" s="683">
        <v>-9.0589999999999993</v>
      </c>
      <c r="D122" s="687">
        <v>1.5489999999999999</v>
      </c>
      <c r="E122" s="683">
        <v>-21.396000000000001</v>
      </c>
      <c r="F122" s="687">
        <v>-8.6709999999999994</v>
      </c>
      <c r="G122" s="683">
        <v>49.054000000000002</v>
      </c>
      <c r="H122" s="687">
        <v>18.195</v>
      </c>
      <c r="I122" s="683">
        <v>-3.6509999999999998</v>
      </c>
      <c r="J122" s="687">
        <v>11.741</v>
      </c>
      <c r="K122" s="683">
        <v>-187.21199999999999</v>
      </c>
      <c r="L122" s="687">
        <v>-124.586</v>
      </c>
      <c r="M122" s="683">
        <v>-67.028999999999996</v>
      </c>
      <c r="N122" s="687">
        <v>-17.439</v>
      </c>
      <c r="O122" s="683">
        <v>-200.03200000000001</v>
      </c>
      <c r="P122" s="687">
        <v>-207.55500000000001</v>
      </c>
      <c r="Q122" s="683">
        <v>-111.867</v>
      </c>
      <c r="R122" s="687">
        <v>-114.008</v>
      </c>
      <c r="S122" s="683">
        <v>-5.1999999999999998E-2</v>
      </c>
      <c r="T122" s="687">
        <v>-3.3000000000000002E-2</v>
      </c>
      <c r="U122" s="683">
        <v>-5.1999999999999998E-2</v>
      </c>
      <c r="V122" s="687">
        <v>-3.3000000000000002E-2</v>
      </c>
      <c r="W122" s="683">
        <v>-13.52</v>
      </c>
      <c r="X122" s="687">
        <v>-12.757</v>
      </c>
      <c r="Y122" s="683">
        <v>-2.6240000000000001</v>
      </c>
      <c r="Z122" s="687">
        <v>-7.7380000000000004</v>
      </c>
      <c r="AA122" s="683">
        <v>0</v>
      </c>
      <c r="AB122" s="687">
        <v>0</v>
      </c>
      <c r="AC122" s="683">
        <v>0</v>
      </c>
      <c r="AD122" s="687">
        <v>0</v>
      </c>
      <c r="AE122" s="683">
        <v>-360.82100000000003</v>
      </c>
      <c r="AF122" s="687">
        <v>-325.18700000000001</v>
      </c>
      <c r="AG122" s="683">
        <v>-206.619</v>
      </c>
      <c r="AH122" s="687">
        <v>-136.148</v>
      </c>
      <c r="FT122" s="88"/>
      <c r="FU122" s="88"/>
      <c r="FV122" s="88"/>
      <c r="FW122" s="88"/>
      <c r="FX122" s="88"/>
      <c r="FY122" s="88"/>
      <c r="FZ122" s="88"/>
      <c r="GA122" s="88"/>
      <c r="GB122" s="88"/>
      <c r="GC122" s="88"/>
      <c r="GD122" s="88"/>
      <c r="GE122" s="88"/>
      <c r="GF122" s="88"/>
      <c r="GG122" s="88"/>
    </row>
    <row r="123" spans="1:189">
      <c r="A123" s="201"/>
      <c r="B123" s="201"/>
      <c r="C123" s="688"/>
      <c r="D123" s="688"/>
      <c r="E123" s="688"/>
      <c r="F123" s="688"/>
      <c r="G123" s="688"/>
      <c r="H123" s="688"/>
      <c r="I123" s="688"/>
      <c r="J123" s="688"/>
      <c r="K123" s="688"/>
      <c r="L123" s="688"/>
      <c r="M123" s="688"/>
      <c r="N123" s="688"/>
      <c r="O123" s="688"/>
      <c r="P123" s="688"/>
      <c r="Q123" s="688"/>
      <c r="R123" s="688"/>
      <c r="S123" s="688"/>
      <c r="T123" s="688"/>
      <c r="U123" s="688"/>
      <c r="V123" s="688"/>
      <c r="W123" s="688"/>
      <c r="X123" s="688"/>
      <c r="Y123" s="688"/>
      <c r="Z123" s="688"/>
      <c r="AA123" s="688"/>
      <c r="AB123" s="688"/>
      <c r="AC123" s="688"/>
      <c r="AD123" s="688"/>
      <c r="AE123" s="688"/>
      <c r="AF123" s="688"/>
      <c r="AG123" s="688"/>
      <c r="AH123" s="688"/>
      <c r="AI123" s="201"/>
      <c r="AJ123" s="201"/>
      <c r="AK123" s="201"/>
      <c r="AL123" s="201"/>
      <c r="AM123" s="201"/>
      <c r="AN123" s="201"/>
      <c r="AO123" s="201"/>
      <c r="AP123" s="201"/>
      <c r="AQ123" s="201"/>
      <c r="AR123" s="201"/>
      <c r="FT123" s="88"/>
      <c r="FU123" s="88"/>
      <c r="FV123" s="88"/>
      <c r="FW123" s="88"/>
      <c r="FX123" s="88"/>
      <c r="FY123" s="88"/>
      <c r="FZ123" s="88"/>
      <c r="GA123" s="88"/>
      <c r="GB123" s="88"/>
      <c r="GC123" s="88"/>
      <c r="GD123" s="88"/>
      <c r="GE123" s="88"/>
      <c r="GF123" s="88"/>
      <c r="GG123" s="88"/>
    </row>
    <row r="124" spans="1:189" s="200" customFormat="1">
      <c r="A124" s="190" t="s">
        <v>236</v>
      </c>
      <c r="B124" s="191"/>
      <c r="C124" s="692">
        <v>-89.902000000000001</v>
      </c>
      <c r="D124" s="690">
        <v>-82.486999999999995</v>
      </c>
      <c r="E124" s="692">
        <v>-22.201000000000001</v>
      </c>
      <c r="F124" s="690">
        <v>-58.197000000000003</v>
      </c>
      <c r="G124" s="692">
        <v>-151.346</v>
      </c>
      <c r="H124" s="690">
        <v>27.036000000000001</v>
      </c>
      <c r="I124" s="692">
        <v>-134.45500000000001</v>
      </c>
      <c r="J124" s="690">
        <v>33.686</v>
      </c>
      <c r="K124" s="692">
        <v>420.37</v>
      </c>
      <c r="L124" s="690">
        <v>328.73500000000001</v>
      </c>
      <c r="M124" s="692">
        <v>170.89099999999999</v>
      </c>
      <c r="N124" s="690">
        <v>49.95</v>
      </c>
      <c r="O124" s="692">
        <v>338.036</v>
      </c>
      <c r="P124" s="690">
        <v>360.02800000000002</v>
      </c>
      <c r="Q124" s="692">
        <v>181.44399999999999</v>
      </c>
      <c r="R124" s="690">
        <v>177.41900000000001</v>
      </c>
      <c r="S124" s="692">
        <v>1.6419999999999999</v>
      </c>
      <c r="T124" s="690">
        <v>-0.45200000000000001</v>
      </c>
      <c r="U124" s="692">
        <v>1.4830000000000001</v>
      </c>
      <c r="V124" s="690">
        <v>-0.32800000000000001</v>
      </c>
      <c r="W124" s="692">
        <v>-54.02</v>
      </c>
      <c r="X124" s="690">
        <v>32.914999999999999</v>
      </c>
      <c r="Y124" s="692">
        <v>-69.361999999999995</v>
      </c>
      <c r="Z124" s="690">
        <v>21.056999999999999</v>
      </c>
      <c r="AA124" s="692">
        <v>-5.7489999999999997</v>
      </c>
      <c r="AB124" s="690">
        <v>-43.54</v>
      </c>
      <c r="AC124" s="692">
        <v>-5.742</v>
      </c>
      <c r="AD124" s="690">
        <v>8.25</v>
      </c>
      <c r="AE124" s="692">
        <v>459.03100000000001</v>
      </c>
      <c r="AF124" s="690">
        <v>622.23500000000001</v>
      </c>
      <c r="AG124" s="692">
        <v>122.05800000000001</v>
      </c>
      <c r="AH124" s="690">
        <v>231.83699999999999</v>
      </c>
      <c r="AI124" s="175"/>
      <c r="AJ124" s="175"/>
      <c r="AK124" s="175"/>
      <c r="AL124" s="175"/>
      <c r="AM124" s="175"/>
      <c r="AN124" s="175"/>
      <c r="AO124" s="175"/>
      <c r="AP124" s="175"/>
      <c r="AQ124" s="175"/>
      <c r="AR124" s="175"/>
      <c r="AS124" s="175"/>
      <c r="AT124" s="175"/>
      <c r="AU124" s="175"/>
      <c r="AV124" s="175"/>
      <c r="AW124" s="175"/>
      <c r="AX124" s="175"/>
      <c r="AY124" s="175"/>
      <c r="AZ124" s="175"/>
      <c r="BA124" s="175"/>
      <c r="BB124" s="175"/>
      <c r="BC124" s="175"/>
      <c r="BD124" s="175"/>
      <c r="BE124" s="175"/>
      <c r="BF124" s="175"/>
      <c r="BG124" s="175"/>
      <c r="BH124" s="175"/>
      <c r="BI124" s="175"/>
      <c r="BJ124" s="175"/>
      <c r="BK124" s="175"/>
      <c r="BL124" s="175"/>
      <c r="BM124" s="175"/>
      <c r="BN124" s="175"/>
      <c r="BO124" s="175"/>
      <c r="BP124" s="175"/>
      <c r="BQ124" s="175"/>
      <c r="BR124" s="175"/>
      <c r="BS124" s="175"/>
      <c r="BT124" s="175"/>
      <c r="BU124" s="175"/>
      <c r="BV124" s="175"/>
      <c r="BW124" s="175"/>
      <c r="BX124" s="175"/>
      <c r="BY124" s="175"/>
      <c r="BZ124" s="175"/>
      <c r="CA124" s="175"/>
      <c r="CB124" s="175"/>
      <c r="CC124" s="175"/>
      <c r="CD124" s="175"/>
      <c r="CE124" s="175"/>
      <c r="CF124" s="175"/>
      <c r="CG124" s="175"/>
      <c r="CH124" s="175"/>
      <c r="CI124" s="175"/>
      <c r="CJ124" s="175"/>
      <c r="CK124" s="175"/>
      <c r="CL124" s="175"/>
      <c r="CM124" s="175"/>
      <c r="CN124" s="175"/>
      <c r="CO124" s="175"/>
      <c r="CP124" s="175"/>
      <c r="CQ124" s="175"/>
      <c r="CR124" s="175"/>
      <c r="CS124" s="175"/>
      <c r="CT124" s="175"/>
      <c r="CU124" s="175"/>
      <c r="CV124" s="175"/>
      <c r="CW124" s="175"/>
      <c r="CX124" s="175"/>
      <c r="CY124" s="175"/>
      <c r="CZ124" s="175"/>
      <c r="DA124" s="175"/>
      <c r="DB124" s="175"/>
      <c r="DC124" s="175"/>
      <c r="DD124" s="175"/>
      <c r="DE124" s="175"/>
      <c r="DF124" s="175"/>
      <c r="DG124" s="175"/>
      <c r="DH124" s="175"/>
      <c r="DI124" s="175"/>
      <c r="DJ124" s="175"/>
      <c r="DK124" s="175"/>
      <c r="DL124" s="175"/>
      <c r="DM124" s="175"/>
      <c r="DN124" s="175"/>
      <c r="DO124" s="175"/>
      <c r="DP124" s="175"/>
      <c r="DQ124" s="175"/>
      <c r="DR124" s="175"/>
      <c r="DS124" s="175"/>
      <c r="DT124" s="175"/>
      <c r="DU124" s="175"/>
      <c r="DV124" s="175"/>
      <c r="DW124" s="175"/>
      <c r="DX124" s="175"/>
      <c r="DY124" s="175"/>
      <c r="DZ124" s="175"/>
      <c r="EA124" s="175"/>
      <c r="EB124" s="175"/>
      <c r="EC124" s="175"/>
      <c r="ED124" s="175"/>
      <c r="EE124" s="175"/>
      <c r="EF124" s="175"/>
      <c r="EG124" s="175"/>
      <c r="EH124" s="175"/>
      <c r="EI124" s="175"/>
      <c r="EJ124" s="175"/>
      <c r="EK124" s="175"/>
      <c r="EL124" s="175"/>
      <c r="EM124" s="175"/>
      <c r="EN124" s="175"/>
      <c r="EO124" s="175"/>
      <c r="EP124" s="175"/>
      <c r="EQ124" s="175"/>
      <c r="ER124" s="175"/>
      <c r="ES124" s="175"/>
      <c r="ET124" s="175"/>
      <c r="EU124" s="175"/>
      <c r="EV124" s="175"/>
      <c r="EW124" s="175"/>
      <c r="EX124" s="175"/>
      <c r="EY124" s="175"/>
      <c r="EZ124" s="175"/>
      <c r="FA124" s="175"/>
      <c r="FB124" s="175"/>
      <c r="FC124" s="175"/>
      <c r="FD124" s="175"/>
      <c r="FE124" s="175"/>
      <c r="FF124" s="175"/>
      <c r="FG124" s="175"/>
      <c r="FH124" s="175"/>
      <c r="FI124" s="175"/>
      <c r="FJ124" s="175"/>
      <c r="FK124" s="175"/>
      <c r="FL124" s="175"/>
      <c r="FM124" s="175"/>
      <c r="FN124" s="175"/>
      <c r="FO124" s="175"/>
      <c r="FP124" s="175"/>
      <c r="FQ124" s="175"/>
      <c r="FR124" s="175"/>
      <c r="FS124" s="175"/>
      <c r="FT124" s="175"/>
      <c r="FU124" s="175"/>
      <c r="FV124" s="175"/>
      <c r="FW124" s="175"/>
      <c r="FX124" s="175"/>
      <c r="FY124" s="175"/>
      <c r="FZ124" s="175"/>
      <c r="GA124" s="175"/>
      <c r="GB124" s="175"/>
      <c r="GC124" s="175"/>
      <c r="GD124" s="175"/>
      <c r="GE124" s="175"/>
      <c r="GF124" s="175"/>
      <c r="GG124" s="175"/>
    </row>
    <row r="125" spans="1:189">
      <c r="A125" s="192"/>
      <c r="B125" s="197" t="s">
        <v>214</v>
      </c>
      <c r="C125" s="683">
        <v>0</v>
      </c>
      <c r="D125" s="691">
        <v>0</v>
      </c>
      <c r="E125" s="683">
        <v>0</v>
      </c>
      <c r="F125" s="691">
        <v>0</v>
      </c>
      <c r="G125" s="683">
        <v>0</v>
      </c>
      <c r="H125" s="691">
        <v>0</v>
      </c>
      <c r="I125" s="683">
        <v>0</v>
      </c>
      <c r="J125" s="691">
        <v>0</v>
      </c>
      <c r="K125" s="683">
        <v>0</v>
      </c>
      <c r="L125" s="691">
        <v>0</v>
      </c>
      <c r="M125" s="683">
        <v>0</v>
      </c>
      <c r="N125" s="691">
        <v>0</v>
      </c>
      <c r="O125" s="683">
        <v>0</v>
      </c>
      <c r="P125" s="691">
        <v>0</v>
      </c>
      <c r="Q125" s="683">
        <v>0</v>
      </c>
      <c r="R125" s="691">
        <v>0</v>
      </c>
      <c r="S125" s="683">
        <v>197.511</v>
      </c>
      <c r="T125" s="691">
        <v>181.21600000000001</v>
      </c>
      <c r="U125" s="683">
        <v>124.21599999999999</v>
      </c>
      <c r="V125" s="691">
        <v>98.893000000000001</v>
      </c>
      <c r="W125" s="683">
        <v>0</v>
      </c>
      <c r="X125" s="691">
        <v>0</v>
      </c>
      <c r="Y125" s="683">
        <v>0</v>
      </c>
      <c r="Z125" s="691">
        <v>0</v>
      </c>
      <c r="AA125" s="683">
        <v>0.158</v>
      </c>
      <c r="AB125" s="691">
        <v>0</v>
      </c>
      <c r="AC125" s="683">
        <v>0.155</v>
      </c>
      <c r="AD125" s="691">
        <v>-6.0000000000000001E-3</v>
      </c>
      <c r="AE125" s="683">
        <v>197.66900000000001</v>
      </c>
      <c r="AF125" s="691">
        <v>181.21600000000001</v>
      </c>
      <c r="AG125" s="683">
        <v>124.371</v>
      </c>
      <c r="AH125" s="691">
        <v>98.887</v>
      </c>
      <c r="FT125" s="88"/>
      <c r="FU125" s="88"/>
      <c r="FV125" s="88"/>
      <c r="FW125" s="88"/>
      <c r="FX125" s="88"/>
      <c r="FY125" s="88"/>
      <c r="FZ125" s="88"/>
      <c r="GA125" s="88"/>
      <c r="GB125" s="88"/>
      <c r="GC125" s="88"/>
      <c r="GD125" s="88"/>
      <c r="GE125" s="88"/>
      <c r="GF125" s="88"/>
      <c r="GG125" s="88"/>
    </row>
    <row r="126" spans="1:189" s="200" customFormat="1">
      <c r="A126" s="190" t="s">
        <v>83</v>
      </c>
      <c r="B126" s="191"/>
      <c r="C126" s="692">
        <v>-89.902000000000001</v>
      </c>
      <c r="D126" s="690">
        <v>-82.486999999999995</v>
      </c>
      <c r="E126" s="692">
        <v>-22.201000000000001</v>
      </c>
      <c r="F126" s="690">
        <v>-58.197000000000003</v>
      </c>
      <c r="G126" s="692">
        <v>-151.346</v>
      </c>
      <c r="H126" s="690">
        <v>27.036000000000001</v>
      </c>
      <c r="I126" s="692">
        <v>-134.45500000000001</v>
      </c>
      <c r="J126" s="690">
        <v>33.686</v>
      </c>
      <c r="K126" s="692">
        <v>420.37</v>
      </c>
      <c r="L126" s="690">
        <v>328.73500000000001</v>
      </c>
      <c r="M126" s="692">
        <v>170.89099999999999</v>
      </c>
      <c r="N126" s="690">
        <v>49.95</v>
      </c>
      <c r="O126" s="692">
        <v>338.036</v>
      </c>
      <c r="P126" s="690">
        <v>360.02800000000002</v>
      </c>
      <c r="Q126" s="692">
        <v>181.44399999999999</v>
      </c>
      <c r="R126" s="690">
        <v>177.41900000000001</v>
      </c>
      <c r="S126" s="692">
        <v>199.15299999999999</v>
      </c>
      <c r="T126" s="690">
        <v>180.76400000000001</v>
      </c>
      <c r="U126" s="692">
        <v>125.699</v>
      </c>
      <c r="V126" s="690">
        <v>98.564999999999998</v>
      </c>
      <c r="W126" s="692">
        <v>-54.02</v>
      </c>
      <c r="X126" s="690">
        <v>32.914999999999999</v>
      </c>
      <c r="Y126" s="692">
        <v>-69.361999999999995</v>
      </c>
      <c r="Z126" s="690">
        <v>21.056999999999999</v>
      </c>
      <c r="AA126" s="692">
        <v>-5.5910000000000002</v>
      </c>
      <c r="AB126" s="690">
        <v>-43.54</v>
      </c>
      <c r="AC126" s="692">
        <v>-5.5869999999999997</v>
      </c>
      <c r="AD126" s="690">
        <v>8.2439999999999998</v>
      </c>
      <c r="AE126" s="692">
        <v>656.7</v>
      </c>
      <c r="AF126" s="690">
        <v>803.45100000000002</v>
      </c>
      <c r="AG126" s="692">
        <v>246.429</v>
      </c>
      <c r="AH126" s="690">
        <v>330.72399999999999</v>
      </c>
      <c r="AI126" s="175"/>
      <c r="AJ126" s="175"/>
      <c r="AK126" s="175"/>
      <c r="AL126" s="175"/>
      <c r="AM126" s="175"/>
      <c r="AN126" s="175"/>
      <c r="AO126" s="175"/>
      <c r="AP126" s="175"/>
      <c r="AQ126" s="175"/>
      <c r="AR126" s="175"/>
      <c r="AS126" s="175"/>
      <c r="AT126" s="175"/>
      <c r="AU126" s="175"/>
      <c r="AV126" s="175"/>
      <c r="AW126" s="175"/>
      <c r="AX126" s="175"/>
      <c r="AY126" s="175"/>
      <c r="AZ126" s="175"/>
      <c r="BA126" s="175"/>
      <c r="BB126" s="175"/>
      <c r="BC126" s="175"/>
      <c r="BD126" s="175"/>
      <c r="BE126" s="175"/>
      <c r="BF126" s="175"/>
      <c r="BG126" s="175"/>
      <c r="BH126" s="175"/>
      <c r="BI126" s="175"/>
      <c r="BJ126" s="175"/>
      <c r="BK126" s="175"/>
      <c r="BL126" s="175"/>
      <c r="BM126" s="175"/>
      <c r="BN126" s="175"/>
      <c r="BO126" s="175"/>
      <c r="BP126" s="175"/>
      <c r="BQ126" s="175"/>
      <c r="BR126" s="175"/>
      <c r="BS126" s="175"/>
      <c r="BT126" s="175"/>
      <c r="BU126" s="175"/>
      <c r="BV126" s="175"/>
      <c r="BW126" s="175"/>
      <c r="BX126" s="175"/>
      <c r="BY126" s="175"/>
      <c r="BZ126" s="175"/>
      <c r="CA126" s="175"/>
      <c r="CB126" s="175"/>
      <c r="CC126" s="175"/>
      <c r="CD126" s="175"/>
      <c r="CE126" s="175"/>
      <c r="CF126" s="175"/>
      <c r="CG126" s="175"/>
      <c r="CH126" s="175"/>
      <c r="CI126" s="175"/>
      <c r="CJ126" s="175"/>
      <c r="CK126" s="175"/>
      <c r="CL126" s="175"/>
      <c r="CM126" s="175"/>
      <c r="CN126" s="175"/>
      <c r="CO126" s="175"/>
      <c r="CP126" s="175"/>
      <c r="CQ126" s="175"/>
      <c r="CR126" s="175"/>
      <c r="CS126" s="175"/>
      <c r="CT126" s="175"/>
      <c r="CU126" s="175"/>
      <c r="CV126" s="175"/>
      <c r="CW126" s="175"/>
      <c r="CX126" s="175"/>
      <c r="CY126" s="175"/>
      <c r="CZ126" s="175"/>
      <c r="DA126" s="175"/>
      <c r="DB126" s="175"/>
      <c r="DC126" s="175"/>
      <c r="DD126" s="175"/>
      <c r="DE126" s="175"/>
      <c r="DF126" s="175"/>
      <c r="DG126" s="175"/>
      <c r="DH126" s="175"/>
      <c r="DI126" s="175"/>
      <c r="DJ126" s="175"/>
      <c r="DK126" s="175"/>
      <c r="DL126" s="175"/>
      <c r="DM126" s="175"/>
      <c r="DN126" s="175"/>
      <c r="DO126" s="175"/>
      <c r="DP126" s="175"/>
      <c r="DQ126" s="175"/>
      <c r="DR126" s="175"/>
      <c r="DS126" s="175"/>
      <c r="DT126" s="175"/>
      <c r="DU126" s="175"/>
      <c r="DV126" s="175"/>
      <c r="DW126" s="175"/>
      <c r="DX126" s="175"/>
      <c r="DY126" s="175"/>
      <c r="DZ126" s="175"/>
      <c r="EA126" s="175"/>
      <c r="EB126" s="175"/>
      <c r="EC126" s="175"/>
      <c r="ED126" s="175"/>
      <c r="EE126" s="175"/>
      <c r="EF126" s="175"/>
      <c r="EG126" s="175"/>
      <c r="EH126" s="175"/>
      <c r="EI126" s="175"/>
      <c r="EJ126" s="175"/>
      <c r="EK126" s="175"/>
      <c r="EL126" s="175"/>
      <c r="EM126" s="175"/>
      <c r="EN126" s="175"/>
      <c r="EO126" s="175"/>
      <c r="EP126" s="175"/>
      <c r="EQ126" s="175"/>
      <c r="ER126" s="175"/>
      <c r="ES126" s="175"/>
      <c r="ET126" s="175"/>
      <c r="EU126" s="175"/>
      <c r="EV126" s="175"/>
      <c r="EW126" s="175"/>
      <c r="EX126" s="175"/>
      <c r="EY126" s="175"/>
      <c r="EZ126" s="175"/>
      <c r="FA126" s="175"/>
      <c r="FB126" s="175"/>
      <c r="FC126" s="175"/>
      <c r="FD126" s="175"/>
      <c r="FE126" s="175"/>
      <c r="FF126" s="175"/>
      <c r="FG126" s="175"/>
      <c r="FH126" s="175"/>
      <c r="FI126" s="175"/>
      <c r="FJ126" s="175"/>
      <c r="FK126" s="175"/>
      <c r="FL126" s="175"/>
      <c r="FM126" s="175"/>
      <c r="FN126" s="175"/>
      <c r="FO126" s="175"/>
      <c r="FP126" s="175"/>
      <c r="FQ126" s="175"/>
      <c r="FR126" s="175"/>
      <c r="FS126" s="175"/>
      <c r="FT126" s="175"/>
      <c r="FU126" s="175"/>
      <c r="FV126" s="175"/>
      <c r="FW126" s="175"/>
      <c r="FX126" s="175"/>
      <c r="FY126" s="175"/>
      <c r="FZ126" s="175"/>
      <c r="GA126" s="175"/>
      <c r="GB126" s="175"/>
      <c r="GC126" s="175"/>
      <c r="GD126" s="175"/>
      <c r="GE126" s="175"/>
      <c r="GF126" s="175"/>
      <c r="GG126" s="175"/>
    </row>
    <row r="127" spans="1:189">
      <c r="A127" s="201"/>
      <c r="B127" s="201"/>
      <c r="C127" s="688"/>
      <c r="D127" s="688"/>
      <c r="E127" s="688"/>
      <c r="F127" s="688"/>
      <c r="G127" s="688"/>
      <c r="H127" s="688"/>
      <c r="I127" s="688"/>
      <c r="J127" s="688"/>
      <c r="K127" s="688"/>
      <c r="L127" s="688"/>
      <c r="M127" s="688"/>
      <c r="N127" s="688"/>
      <c r="O127" s="688"/>
      <c r="P127" s="688"/>
      <c r="Q127" s="688"/>
      <c r="R127" s="688"/>
      <c r="S127" s="688"/>
      <c r="T127" s="688"/>
      <c r="U127" s="688"/>
      <c r="V127" s="688"/>
      <c r="W127" s="688"/>
      <c r="X127" s="688"/>
      <c r="Y127" s="688"/>
      <c r="Z127" s="688"/>
      <c r="AA127" s="688"/>
      <c r="AB127" s="688"/>
      <c r="AC127" s="688"/>
      <c r="AD127" s="688"/>
      <c r="AE127" s="688"/>
      <c r="AF127" s="688"/>
      <c r="AG127" s="688"/>
      <c r="AH127" s="688"/>
      <c r="AI127" s="201"/>
      <c r="AJ127" s="201"/>
      <c r="AK127" s="201"/>
      <c r="AL127" s="201"/>
      <c r="AM127" s="201"/>
      <c r="AN127" s="201"/>
      <c r="AO127" s="201"/>
      <c r="AP127" s="201"/>
      <c r="AQ127" s="201"/>
      <c r="AR127" s="201"/>
      <c r="FT127" s="88"/>
      <c r="FU127" s="88"/>
      <c r="FV127" s="88"/>
      <c r="FW127" s="88"/>
      <c r="FX127" s="88"/>
      <c r="FY127" s="88"/>
      <c r="FZ127" s="88"/>
      <c r="GA127" s="88"/>
      <c r="GB127" s="88"/>
      <c r="GC127" s="88"/>
      <c r="GD127" s="88"/>
      <c r="GE127" s="88"/>
      <c r="GF127" s="88"/>
      <c r="GG127" s="88"/>
    </row>
    <row r="128" spans="1:189">
      <c r="A128" s="192"/>
      <c r="B128" s="197" t="s">
        <v>215</v>
      </c>
      <c r="C128" s="692">
        <v>-89.902000000000001</v>
      </c>
      <c r="D128" s="690">
        <v>-82.486999999999995</v>
      </c>
      <c r="E128" s="692">
        <v>-22.201000000000001</v>
      </c>
      <c r="F128" s="690">
        <v>-58.197000000000003</v>
      </c>
      <c r="G128" s="692">
        <v>-151.346</v>
      </c>
      <c r="H128" s="690">
        <v>27.036000000000001</v>
      </c>
      <c r="I128" s="692">
        <v>-134.45500000000001</v>
      </c>
      <c r="J128" s="690">
        <v>33.686</v>
      </c>
      <c r="K128" s="692">
        <v>420.37</v>
      </c>
      <c r="L128" s="690">
        <v>328.73500000000001</v>
      </c>
      <c r="M128" s="692">
        <v>170.89099999999999</v>
      </c>
      <c r="N128" s="690">
        <v>49.95</v>
      </c>
      <c r="O128" s="692">
        <v>338.036</v>
      </c>
      <c r="P128" s="690">
        <v>360.02800000000002</v>
      </c>
      <c r="Q128" s="692">
        <v>181.44399999999999</v>
      </c>
      <c r="R128" s="690">
        <v>177.41900000000001</v>
      </c>
      <c r="S128" s="692">
        <v>199.15299999999999</v>
      </c>
      <c r="T128" s="690">
        <v>180.76400000000001</v>
      </c>
      <c r="U128" s="692">
        <v>125.699</v>
      </c>
      <c r="V128" s="690">
        <v>98.564999999999998</v>
      </c>
      <c r="W128" s="692">
        <v>-54.02</v>
      </c>
      <c r="X128" s="690">
        <v>32.914999999999999</v>
      </c>
      <c r="Y128" s="692">
        <v>-69.361999999999995</v>
      </c>
      <c r="Z128" s="690">
        <v>21.056999999999999</v>
      </c>
      <c r="AA128" s="692">
        <v>-5.5910000000000002</v>
      </c>
      <c r="AB128" s="690">
        <v>-43.54</v>
      </c>
      <c r="AC128" s="692">
        <v>-5.5869999999999997</v>
      </c>
      <c r="AD128" s="690">
        <v>8.2439999999999998</v>
      </c>
      <c r="AE128" s="692">
        <v>656.7</v>
      </c>
      <c r="AF128" s="690">
        <v>803.45100000000002</v>
      </c>
      <c r="AG128" s="692">
        <v>246.429</v>
      </c>
      <c r="AH128" s="690">
        <v>330.72399999999999</v>
      </c>
      <c r="FT128" s="88"/>
      <c r="FU128" s="88"/>
      <c r="FV128" s="88"/>
      <c r="FW128" s="88"/>
      <c r="FX128" s="88"/>
      <c r="FY128" s="88"/>
      <c r="FZ128" s="88"/>
      <c r="GA128" s="88"/>
      <c r="GB128" s="88"/>
      <c r="GC128" s="88"/>
      <c r="GD128" s="88"/>
      <c r="GE128" s="88"/>
      <c r="GF128" s="88"/>
      <c r="GG128" s="88"/>
    </row>
    <row r="129" spans="1:189">
      <c r="A129" s="196"/>
      <c r="B129" s="198" t="s">
        <v>56</v>
      </c>
      <c r="C129" s="683">
        <v>0</v>
      </c>
      <c r="D129" s="686">
        <v>0</v>
      </c>
      <c r="E129" s="683">
        <v>0</v>
      </c>
      <c r="F129" s="686">
        <v>0</v>
      </c>
      <c r="G129" s="683">
        <v>0</v>
      </c>
      <c r="H129" s="686">
        <v>0</v>
      </c>
      <c r="I129" s="683">
        <v>0</v>
      </c>
      <c r="J129" s="686">
        <v>0</v>
      </c>
      <c r="K129" s="683">
        <v>0</v>
      </c>
      <c r="L129" s="686">
        <v>0</v>
      </c>
      <c r="M129" s="683">
        <v>0</v>
      </c>
      <c r="N129" s="686">
        <v>0</v>
      </c>
      <c r="O129" s="683">
        <v>0</v>
      </c>
      <c r="P129" s="686">
        <v>0</v>
      </c>
      <c r="Q129" s="683">
        <v>0</v>
      </c>
      <c r="R129" s="686">
        <v>0</v>
      </c>
      <c r="S129" s="683">
        <v>0</v>
      </c>
      <c r="T129" s="686">
        <v>0</v>
      </c>
      <c r="U129" s="683">
        <v>0</v>
      </c>
      <c r="V129" s="686">
        <v>0</v>
      </c>
      <c r="W129" s="683">
        <v>0</v>
      </c>
      <c r="X129" s="686">
        <v>0</v>
      </c>
      <c r="Y129" s="683">
        <v>0</v>
      </c>
      <c r="Z129" s="686">
        <v>0</v>
      </c>
      <c r="AA129" s="683">
        <v>0</v>
      </c>
      <c r="AB129" s="686">
        <v>0</v>
      </c>
      <c r="AC129" s="683">
        <v>0</v>
      </c>
      <c r="AD129" s="686">
        <v>0</v>
      </c>
      <c r="AE129" s="683">
        <v>476.137</v>
      </c>
      <c r="AF129" s="686">
        <v>576.66399999999999</v>
      </c>
      <c r="AG129" s="683">
        <v>168.82599999999999</v>
      </c>
      <c r="AH129" s="686">
        <v>210.79499999999999</v>
      </c>
      <c r="FT129" s="88"/>
      <c r="FU129" s="88"/>
      <c r="FV129" s="88"/>
      <c r="FW129" s="88"/>
      <c r="FX129" s="88"/>
      <c r="FY129" s="88"/>
      <c r="FZ129" s="88"/>
      <c r="GA129" s="88"/>
      <c r="GB129" s="88"/>
      <c r="GC129" s="88"/>
      <c r="GD129" s="88"/>
      <c r="GE129" s="88"/>
      <c r="GF129" s="88"/>
      <c r="GG129" s="88"/>
    </row>
    <row r="130" spans="1:189">
      <c r="A130" s="196"/>
      <c r="B130" s="198" t="s">
        <v>57</v>
      </c>
      <c r="C130" s="683">
        <v>0</v>
      </c>
      <c r="D130" s="686">
        <v>0</v>
      </c>
      <c r="E130" s="683">
        <v>0</v>
      </c>
      <c r="F130" s="686">
        <v>0</v>
      </c>
      <c r="G130" s="683">
        <v>0</v>
      </c>
      <c r="H130" s="686">
        <v>0</v>
      </c>
      <c r="I130" s="683">
        <v>0</v>
      </c>
      <c r="J130" s="686">
        <v>0</v>
      </c>
      <c r="K130" s="683">
        <v>0</v>
      </c>
      <c r="L130" s="686">
        <v>0</v>
      </c>
      <c r="M130" s="683">
        <v>0</v>
      </c>
      <c r="N130" s="686">
        <v>0</v>
      </c>
      <c r="O130" s="683">
        <v>0</v>
      </c>
      <c r="P130" s="686">
        <v>0</v>
      </c>
      <c r="Q130" s="683">
        <v>0</v>
      </c>
      <c r="R130" s="686">
        <v>0</v>
      </c>
      <c r="S130" s="683">
        <v>0</v>
      </c>
      <c r="T130" s="686">
        <v>0</v>
      </c>
      <c r="U130" s="683">
        <v>0</v>
      </c>
      <c r="V130" s="686">
        <v>0</v>
      </c>
      <c r="W130" s="683">
        <v>0</v>
      </c>
      <c r="X130" s="686">
        <v>0</v>
      </c>
      <c r="Y130" s="683">
        <v>0</v>
      </c>
      <c r="Z130" s="686">
        <v>0</v>
      </c>
      <c r="AA130" s="683">
        <v>0</v>
      </c>
      <c r="AB130" s="686">
        <v>0</v>
      </c>
      <c r="AC130" s="683">
        <v>0</v>
      </c>
      <c r="AD130" s="686">
        <v>0</v>
      </c>
      <c r="AE130" s="683">
        <v>180.56299999999999</v>
      </c>
      <c r="AF130" s="686">
        <v>226.78700000000001</v>
      </c>
      <c r="AG130" s="683">
        <v>77.602999999999994</v>
      </c>
      <c r="AH130" s="686">
        <v>119.929</v>
      </c>
      <c r="FT130" s="88"/>
      <c r="FU130" s="88"/>
      <c r="FV130" s="88"/>
      <c r="FW130" s="88"/>
      <c r="FX130" s="88"/>
      <c r="FY130" s="88"/>
      <c r="FZ130" s="88"/>
      <c r="GA130" s="88"/>
      <c r="GB130" s="88"/>
      <c r="GC130" s="88"/>
      <c r="GD130" s="88"/>
      <c r="GE130" s="88"/>
      <c r="GF130" s="88"/>
      <c r="GG130" s="88"/>
    </row>
    <row r="131" spans="1:189">
      <c r="A131" s="201"/>
      <c r="B131" s="201"/>
      <c r="C131" s="201"/>
      <c r="D131" s="201"/>
      <c r="E131" s="201"/>
      <c r="F131" s="201"/>
      <c r="G131" s="201"/>
      <c r="H131" s="201"/>
      <c r="I131" s="201"/>
      <c r="J131" s="201"/>
      <c r="K131" s="201"/>
      <c r="L131" s="201"/>
      <c r="M131" s="201"/>
      <c r="N131" s="201"/>
      <c r="O131" s="201"/>
      <c r="P131" s="201"/>
      <c r="Q131" s="201"/>
      <c r="R131" s="201"/>
      <c r="S131" s="201"/>
      <c r="T131" s="201"/>
      <c r="U131" s="201"/>
      <c r="V131" s="201"/>
      <c r="W131" s="201"/>
      <c r="X131" s="201"/>
      <c r="Y131" s="201"/>
      <c r="Z131" s="201"/>
      <c r="AA131" s="201"/>
      <c r="AB131" s="201"/>
      <c r="AC131" s="201"/>
      <c r="AD131" s="201"/>
      <c r="AE131" s="201"/>
      <c r="AF131" s="201"/>
      <c r="AG131" s="201"/>
      <c r="AH131" s="201"/>
      <c r="AI131" s="201"/>
      <c r="AJ131" s="201"/>
      <c r="AK131" s="201"/>
      <c r="AL131" s="201"/>
      <c r="AM131" s="201"/>
      <c r="AN131" s="201"/>
      <c r="AO131" s="201"/>
    </row>
    <row r="132" spans="1:189">
      <c r="A132" s="201"/>
      <c r="B132" s="201"/>
      <c r="C132" s="240"/>
      <c r="D132" s="201"/>
      <c r="E132" s="201"/>
      <c r="F132" s="201"/>
      <c r="G132" s="201"/>
      <c r="H132" s="201"/>
      <c r="I132" s="201"/>
      <c r="J132" s="201"/>
      <c r="K132" s="201"/>
      <c r="L132" s="201"/>
      <c r="M132" s="201"/>
      <c r="N132" s="201"/>
      <c r="O132" s="201"/>
      <c r="P132" s="201"/>
    </row>
    <row r="133" spans="1:189" ht="12.75" customHeight="1">
      <c r="A133" s="932" t="s">
        <v>71</v>
      </c>
      <c r="B133" s="933"/>
      <c r="C133" s="934" t="s">
        <v>242</v>
      </c>
      <c r="D133" s="935"/>
      <c r="E133" s="934" t="s">
        <v>10</v>
      </c>
      <c r="F133" s="935"/>
      <c r="G133" s="934" t="s">
        <v>46</v>
      </c>
      <c r="H133" s="935"/>
      <c r="I133" s="934" t="s">
        <v>14</v>
      </c>
      <c r="J133" s="935"/>
      <c r="K133" s="934" t="s">
        <v>47</v>
      </c>
      <c r="L133" s="935">
        <v>0</v>
      </c>
      <c r="M133" s="934" t="s">
        <v>314</v>
      </c>
      <c r="N133" s="935"/>
      <c r="O133" s="934" t="s">
        <v>243</v>
      </c>
      <c r="P133" s="935"/>
      <c r="Q133" s="934" t="s">
        <v>17</v>
      </c>
      <c r="R133" s="935">
        <v>0</v>
      </c>
      <c r="FT133" s="88"/>
      <c r="FU133" s="88"/>
    </row>
    <row r="134" spans="1:189">
      <c r="A134" s="940" t="s">
        <v>237</v>
      </c>
      <c r="B134" s="945"/>
      <c r="C134" s="679" t="s">
        <v>540</v>
      </c>
      <c r="D134" s="316" t="s">
        <v>541</v>
      </c>
      <c r="E134" s="679" t="s">
        <v>540</v>
      </c>
      <c r="F134" s="316" t="s">
        <v>541</v>
      </c>
      <c r="G134" s="679" t="s">
        <v>540</v>
      </c>
      <c r="H134" s="316" t="s">
        <v>541</v>
      </c>
      <c r="I134" s="679" t="s">
        <v>540</v>
      </c>
      <c r="J134" s="316" t="s">
        <v>541</v>
      </c>
      <c r="K134" s="679" t="s">
        <v>540</v>
      </c>
      <c r="L134" s="316" t="s">
        <v>541</v>
      </c>
      <c r="M134" s="679" t="s">
        <v>540</v>
      </c>
      <c r="N134" s="316" t="s">
        <v>541</v>
      </c>
      <c r="O134" s="679" t="s">
        <v>540</v>
      </c>
      <c r="P134" s="316" t="s">
        <v>541</v>
      </c>
      <c r="Q134" s="679" t="s">
        <v>540</v>
      </c>
      <c r="R134" s="316" t="s">
        <v>541</v>
      </c>
      <c r="FT134" s="88"/>
      <c r="FU134" s="88"/>
    </row>
    <row r="135" spans="1:189">
      <c r="A135" s="946"/>
      <c r="B135" s="947"/>
      <c r="C135" s="680" t="s">
        <v>304</v>
      </c>
      <c r="D135" s="317" t="s">
        <v>304</v>
      </c>
      <c r="E135" s="680" t="s">
        <v>304</v>
      </c>
      <c r="F135" s="317" t="s">
        <v>304</v>
      </c>
      <c r="G135" s="680" t="s">
        <v>304</v>
      </c>
      <c r="H135" s="317" t="s">
        <v>304</v>
      </c>
      <c r="I135" s="680" t="s">
        <v>304</v>
      </c>
      <c r="J135" s="317" t="s">
        <v>304</v>
      </c>
      <c r="K135" s="680" t="s">
        <v>304</v>
      </c>
      <c r="L135" s="317" t="s">
        <v>304</v>
      </c>
      <c r="M135" s="680" t="s">
        <v>304</v>
      </c>
      <c r="N135" s="317" t="s">
        <v>304</v>
      </c>
      <c r="O135" s="680" t="s">
        <v>304</v>
      </c>
      <c r="P135" s="317" t="s">
        <v>304</v>
      </c>
      <c r="Q135" s="680" t="s">
        <v>304</v>
      </c>
      <c r="R135" s="317" t="s">
        <v>304</v>
      </c>
      <c r="FT135" s="88"/>
      <c r="FU135" s="88"/>
    </row>
    <row r="136" spans="1:189">
      <c r="A136" s="201"/>
      <c r="B136" s="201"/>
      <c r="C136" s="201"/>
      <c r="D136" s="201"/>
      <c r="E136" s="201"/>
      <c r="F136" s="201"/>
      <c r="G136" s="201"/>
      <c r="H136" s="201"/>
      <c r="I136" s="201"/>
      <c r="J136" s="201"/>
      <c r="K136" s="201"/>
      <c r="L136" s="201"/>
      <c r="M136" s="201"/>
      <c r="N136" s="201"/>
      <c r="O136" s="201"/>
      <c r="P136" s="201"/>
      <c r="Q136" s="201"/>
      <c r="R136" s="201"/>
      <c r="FT136" s="88"/>
      <c r="FU136" s="88"/>
    </row>
    <row r="137" spans="1:189">
      <c r="A137" s="190"/>
      <c r="B137" s="203" t="s">
        <v>216</v>
      </c>
      <c r="C137" s="684">
        <v>-40.526000000000003</v>
      </c>
      <c r="D137" s="322">
        <v>-19.265000000000001</v>
      </c>
      <c r="E137" s="684">
        <v>21.036999999999999</v>
      </c>
      <c r="F137" s="322">
        <v>177.37299999999999</v>
      </c>
      <c r="G137" s="684">
        <v>384.21</v>
      </c>
      <c r="H137" s="322">
        <v>488.53899999999999</v>
      </c>
      <c r="I137" s="684">
        <v>427.13299999999998</v>
      </c>
      <c r="J137" s="322">
        <v>553.16600000000005</v>
      </c>
      <c r="K137" s="684">
        <v>270.70600000000002</v>
      </c>
      <c r="L137" s="322">
        <v>353.98599999999999</v>
      </c>
      <c r="M137" s="684">
        <v>89.025000000000006</v>
      </c>
      <c r="N137" s="322">
        <v>56.753999999999998</v>
      </c>
      <c r="O137" s="684">
        <v>8.8379999999999992</v>
      </c>
      <c r="P137" s="322">
        <v>-0.65300000000000002</v>
      </c>
      <c r="Q137" s="684">
        <v>1160.423</v>
      </c>
      <c r="R137" s="322">
        <v>1609.9</v>
      </c>
      <c r="FT137" s="88"/>
      <c r="FU137" s="88"/>
    </row>
    <row r="138" spans="1:189">
      <c r="A138" s="190"/>
      <c r="B138" s="203" t="s">
        <v>217</v>
      </c>
      <c r="C138" s="684">
        <v>184.95099999999999</v>
      </c>
      <c r="D138" s="322">
        <v>-418.21699999999998</v>
      </c>
      <c r="E138" s="684">
        <v>-48.284999999999997</v>
      </c>
      <c r="F138" s="322">
        <v>-146.10300000000001</v>
      </c>
      <c r="G138" s="684">
        <v>552.51499999999999</v>
      </c>
      <c r="H138" s="322">
        <v>-904.21100000000001</v>
      </c>
      <c r="I138" s="684">
        <v>-268.22000000000003</v>
      </c>
      <c r="J138" s="322">
        <v>-213.637</v>
      </c>
      <c r="K138" s="684">
        <v>-187.983</v>
      </c>
      <c r="L138" s="322">
        <v>-126.026</v>
      </c>
      <c r="M138" s="684">
        <v>-12.196999999999999</v>
      </c>
      <c r="N138" s="322">
        <v>48.220999999999997</v>
      </c>
      <c r="O138" s="684">
        <v>-192.255</v>
      </c>
      <c r="P138" s="322">
        <v>319.29700000000003</v>
      </c>
      <c r="Q138" s="684">
        <v>28.526</v>
      </c>
      <c r="R138" s="322">
        <v>-1440.6759999999999</v>
      </c>
      <c r="FT138" s="88"/>
      <c r="FU138" s="88"/>
    </row>
    <row r="139" spans="1:189">
      <c r="A139" s="190"/>
      <c r="B139" s="203" t="s">
        <v>218</v>
      </c>
      <c r="C139" s="684">
        <v>-150.77199999999999</v>
      </c>
      <c r="D139" s="322">
        <v>342.42500000000001</v>
      </c>
      <c r="E139" s="684">
        <v>-42.415999999999997</v>
      </c>
      <c r="F139" s="322">
        <v>-3.6779999999999999</v>
      </c>
      <c r="G139" s="684">
        <v>-221.459</v>
      </c>
      <c r="H139" s="322">
        <v>750.25400000000002</v>
      </c>
      <c r="I139" s="684">
        <v>120.748</v>
      </c>
      <c r="J139" s="322">
        <v>-105.43</v>
      </c>
      <c r="K139" s="684">
        <v>-16.3</v>
      </c>
      <c r="L139" s="322">
        <v>-109.367</v>
      </c>
      <c r="M139" s="684">
        <v>-97.528999999999996</v>
      </c>
      <c r="N139" s="322">
        <v>-138.10300000000001</v>
      </c>
      <c r="O139" s="684">
        <v>183.417</v>
      </c>
      <c r="P139" s="322">
        <v>-318.642</v>
      </c>
      <c r="Q139" s="684">
        <v>-224.31100000000001</v>
      </c>
      <c r="R139" s="322">
        <v>417.459</v>
      </c>
      <c r="FT139" s="88"/>
      <c r="FU139" s="88"/>
    </row>
    <row r="140" spans="1:189" s="88" customFormat="1"/>
    <row r="141" spans="1:189" s="88" customFormat="1"/>
    <row r="142" spans="1:189" s="88" customFormat="1"/>
    <row r="143" spans="1:189" s="88" customFormat="1"/>
    <row r="144" spans="1:189" s="88" customFormat="1"/>
    <row r="145" s="88" customFormat="1"/>
    <row r="146" s="88" customFormat="1"/>
    <row r="147" s="88" customFormat="1"/>
    <row r="148" s="88" customFormat="1"/>
    <row r="149" s="88" customFormat="1"/>
    <row r="150" s="88" customFormat="1"/>
    <row r="151" s="88" customFormat="1"/>
    <row r="152" s="88" customFormat="1"/>
    <row r="153" s="88" customFormat="1"/>
    <row r="154" s="88" customFormat="1"/>
    <row r="155" s="88" customFormat="1"/>
    <row r="156" s="88" customFormat="1"/>
    <row r="157" s="88" customFormat="1"/>
    <row r="158" s="88" customFormat="1"/>
    <row r="159" s="88" customFormat="1"/>
    <row r="160" s="88" customFormat="1"/>
    <row r="161" s="88" customFormat="1"/>
    <row r="162" s="88" customFormat="1"/>
    <row r="163" s="88" customFormat="1"/>
    <row r="164" s="88" customFormat="1"/>
    <row r="165" s="88" customFormat="1"/>
    <row r="166" s="88" customFormat="1"/>
    <row r="167" s="88" customFormat="1"/>
    <row r="168" s="88" customFormat="1"/>
    <row r="169" s="88" customFormat="1"/>
    <row r="170" s="88" customFormat="1"/>
    <row r="171" s="88" customFormat="1"/>
    <row r="172" s="88" customFormat="1"/>
    <row r="173" s="88" customFormat="1"/>
    <row r="174" s="88" customFormat="1"/>
    <row r="175" s="88" customFormat="1"/>
    <row r="176" s="88" customFormat="1"/>
    <row r="177" s="88" customFormat="1"/>
    <row r="178" s="88" customFormat="1"/>
    <row r="179" s="88" customFormat="1"/>
    <row r="180" s="88" customFormat="1"/>
    <row r="181" s="88" customFormat="1"/>
    <row r="182" s="88" customFormat="1"/>
    <row r="183" s="88" customFormat="1"/>
    <row r="184" s="88" customFormat="1"/>
    <row r="185" s="88" customFormat="1"/>
    <row r="186" s="88" customFormat="1"/>
    <row r="187" s="88" customFormat="1"/>
    <row r="188" s="88" customFormat="1"/>
    <row r="189" s="88" customFormat="1"/>
    <row r="190" s="88" customFormat="1"/>
    <row r="191" s="88" customFormat="1"/>
    <row r="192" s="88" customFormat="1"/>
    <row r="193" s="88" customFormat="1"/>
    <row r="194" s="88" customFormat="1"/>
    <row r="195" s="88" customFormat="1"/>
    <row r="196" s="88" customFormat="1"/>
    <row r="197" s="88" customFormat="1"/>
    <row r="198" s="88" customFormat="1"/>
    <row r="199" s="88" customFormat="1"/>
    <row r="200" s="88" customFormat="1"/>
    <row r="201" s="88" customFormat="1"/>
    <row r="202" s="88" customFormat="1"/>
    <row r="203" s="88" customFormat="1"/>
  </sheetData>
  <mergeCells count="56">
    <mergeCell ref="S73:V73"/>
    <mergeCell ref="S74:T74"/>
    <mergeCell ref="U74:V74"/>
    <mergeCell ref="AE74:AF74"/>
    <mergeCell ref="AG74:AH74"/>
    <mergeCell ref="AE73:AH73"/>
    <mergeCell ref="W73:Z73"/>
    <mergeCell ref="W74:X74"/>
    <mergeCell ref="Y74:Z74"/>
    <mergeCell ref="AA73:AD73"/>
    <mergeCell ref="AA74:AB74"/>
    <mergeCell ref="AC74:AD74"/>
    <mergeCell ref="C74:D74"/>
    <mergeCell ref="E74:F74"/>
    <mergeCell ref="G73:J73"/>
    <mergeCell ref="G74:H74"/>
    <mergeCell ref="I74:J74"/>
    <mergeCell ref="A134:B135"/>
    <mergeCell ref="A75:B76"/>
    <mergeCell ref="A133:B133"/>
    <mergeCell ref="O133:P133"/>
    <mergeCell ref="M133:N133"/>
    <mergeCell ref="C133:D133"/>
    <mergeCell ref="E133:F133"/>
    <mergeCell ref="G133:H133"/>
    <mergeCell ref="I133:J133"/>
    <mergeCell ref="K2:L2"/>
    <mergeCell ref="K133:L133"/>
    <mergeCell ref="Q34:R34"/>
    <mergeCell ref="Q133:R133"/>
    <mergeCell ref="M2:N2"/>
    <mergeCell ref="Q2:R2"/>
    <mergeCell ref="O2:P2"/>
    <mergeCell ref="M34:N34"/>
    <mergeCell ref="O34:P34"/>
    <mergeCell ref="K73:N73"/>
    <mergeCell ref="K74:L74"/>
    <mergeCell ref="M74:N74"/>
    <mergeCell ref="O73:R73"/>
    <mergeCell ref="O74:P74"/>
    <mergeCell ref="Q74:R74"/>
    <mergeCell ref="I34:J34"/>
    <mergeCell ref="K34:L34"/>
    <mergeCell ref="A35:B36"/>
    <mergeCell ref="A73:B73"/>
    <mergeCell ref="C73:F73"/>
    <mergeCell ref="A3:B4"/>
    <mergeCell ref="A34:B34"/>
    <mergeCell ref="C34:D34"/>
    <mergeCell ref="E34:F34"/>
    <mergeCell ref="G34:H34"/>
    <mergeCell ref="A2:B2"/>
    <mergeCell ref="C2:D2"/>
    <mergeCell ref="E2:F2"/>
    <mergeCell ref="G2:H2"/>
    <mergeCell ref="I2:J2"/>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144"/>
  <sheetViews>
    <sheetView zoomScaleNormal="100" workbookViewId="0"/>
  </sheetViews>
  <sheetFormatPr baseColWidth="10" defaultColWidth="11.42578125" defaultRowHeight="12.75"/>
  <cols>
    <col min="1" max="1" width="7" style="201" customWidth="1"/>
    <col min="2" max="2" width="70.140625" style="201" customWidth="1"/>
    <col min="3" max="3" width="16.85546875" style="201" customWidth="1"/>
    <col min="4" max="4" width="19" style="201" customWidth="1"/>
    <col min="5" max="5" width="16.85546875" style="201" customWidth="1"/>
    <col min="6" max="6" width="19.5703125" style="201" customWidth="1"/>
    <col min="7" max="7" width="16.85546875" style="201" customWidth="1"/>
    <col min="8" max="8" width="19.28515625" style="201" customWidth="1"/>
    <col min="9" max="9" width="16.85546875" style="201" customWidth="1"/>
    <col min="10" max="10" width="20" style="201" customWidth="1"/>
    <col min="11" max="11" width="14.42578125" style="88" customWidth="1"/>
    <col min="12" max="12" width="13.28515625" style="88" customWidth="1"/>
    <col min="13" max="13" width="14.140625" style="88" customWidth="1"/>
    <col min="14" max="14" width="13.140625" style="88" customWidth="1"/>
    <col min="15" max="15" width="13.42578125" style="88" customWidth="1"/>
    <col min="16" max="17" width="14" style="88" customWidth="1"/>
    <col min="18" max="18" width="13.5703125" style="88" customWidth="1"/>
    <col min="19" max="16384" width="11.42578125" style="88"/>
  </cols>
  <sheetData>
    <row r="1" spans="1:17">
      <c r="A1" s="89"/>
      <c r="B1" s="88"/>
    </row>
    <row r="3" spans="1:17" ht="12.75" customHeight="1">
      <c r="A3" s="932" t="s">
        <v>116</v>
      </c>
      <c r="B3" s="933"/>
      <c r="C3" s="934" t="s">
        <v>70</v>
      </c>
      <c r="D3" s="935"/>
      <c r="E3" s="934" t="s">
        <v>45</v>
      </c>
      <c r="F3" s="935"/>
      <c r="G3" s="934" t="s">
        <v>250</v>
      </c>
      <c r="H3" s="935"/>
      <c r="I3" s="934" t="s">
        <v>17</v>
      </c>
      <c r="J3" s="935"/>
    </row>
    <row r="4" spans="1:17">
      <c r="A4" s="936" t="s">
        <v>219</v>
      </c>
      <c r="B4" s="955"/>
      <c r="C4" s="679" t="s">
        <v>540</v>
      </c>
      <c r="D4" s="316" t="s">
        <v>442</v>
      </c>
      <c r="E4" s="679" t="s">
        <v>540</v>
      </c>
      <c r="F4" s="316" t="s">
        <v>442</v>
      </c>
      <c r="G4" s="679" t="s">
        <v>540</v>
      </c>
      <c r="H4" s="316" t="s">
        <v>442</v>
      </c>
      <c r="I4" s="679" t="s">
        <v>540</v>
      </c>
      <c r="J4" s="316" t="s">
        <v>442</v>
      </c>
    </row>
    <row r="5" spans="1:17">
      <c r="A5" s="956"/>
      <c r="B5" s="957"/>
      <c r="C5" s="680" t="s">
        <v>304</v>
      </c>
      <c r="D5" s="317" t="s">
        <v>304</v>
      </c>
      <c r="E5" s="680" t="s">
        <v>304</v>
      </c>
      <c r="F5" s="317" t="s">
        <v>304</v>
      </c>
      <c r="G5" s="680" t="s">
        <v>304</v>
      </c>
      <c r="H5" s="317" t="s">
        <v>304</v>
      </c>
      <c r="I5" s="680" t="s">
        <v>304</v>
      </c>
      <c r="J5" s="317" t="s">
        <v>304</v>
      </c>
    </row>
    <row r="6" spans="1:17" s="175" customFormat="1">
      <c r="A6" s="204" t="s">
        <v>220</v>
      </c>
      <c r="B6" s="191"/>
      <c r="C6" s="677">
        <v>3619.8249999999998</v>
      </c>
      <c r="D6" s="318">
        <v>1661.7909999999999</v>
      </c>
      <c r="E6" s="677">
        <v>6352.0190000000002</v>
      </c>
      <c r="F6" s="318">
        <v>4395.4560000000001</v>
      </c>
      <c r="G6" s="677">
        <v>970.15800000000002</v>
      </c>
      <c r="H6" s="318">
        <v>1706.5830000000001</v>
      </c>
      <c r="I6" s="677">
        <v>10942.002</v>
      </c>
      <c r="J6" s="318">
        <v>7763.83</v>
      </c>
    </row>
    <row r="7" spans="1:17">
      <c r="A7" s="192"/>
      <c r="B7" s="193" t="s">
        <v>177</v>
      </c>
      <c r="C7" s="678">
        <v>863.57899999999995</v>
      </c>
      <c r="D7" s="319">
        <v>448.89100000000002</v>
      </c>
      <c r="E7" s="678">
        <v>779.64499999999998</v>
      </c>
      <c r="F7" s="319">
        <v>426.46699999999998</v>
      </c>
      <c r="G7" s="678">
        <v>466.29300000000001</v>
      </c>
      <c r="H7" s="319">
        <v>246.33500000000001</v>
      </c>
      <c r="I7" s="678">
        <v>2109.5169999999998</v>
      </c>
      <c r="J7" s="319">
        <v>1121.693</v>
      </c>
    </row>
    <row r="8" spans="1:17">
      <c r="A8" s="192"/>
      <c r="B8" s="193" t="s">
        <v>364</v>
      </c>
      <c r="C8" s="678">
        <v>97.275999999999996</v>
      </c>
      <c r="D8" s="319">
        <v>66.094999999999999</v>
      </c>
      <c r="E8" s="678">
        <v>56.991</v>
      </c>
      <c r="F8" s="319">
        <v>90.453999999999994</v>
      </c>
      <c r="G8" s="678">
        <v>10.936999999999999</v>
      </c>
      <c r="H8" s="319">
        <v>58.752000000000002</v>
      </c>
      <c r="I8" s="678">
        <v>165.20400000000001</v>
      </c>
      <c r="J8" s="319">
        <v>215.30099999999999</v>
      </c>
    </row>
    <row r="9" spans="1:17">
      <c r="A9" s="192"/>
      <c r="B9" s="193" t="s">
        <v>365</v>
      </c>
      <c r="C9" s="678">
        <v>54.115000000000002</v>
      </c>
      <c r="D9" s="319">
        <v>121.08199999999999</v>
      </c>
      <c r="E9" s="678">
        <v>615.68299999999999</v>
      </c>
      <c r="F9" s="319">
        <v>553.471</v>
      </c>
      <c r="G9" s="678">
        <v>132.08000000000001</v>
      </c>
      <c r="H9" s="319">
        <v>52.834000000000003</v>
      </c>
      <c r="I9" s="678">
        <v>801.87800000000004</v>
      </c>
      <c r="J9" s="319">
        <v>727.38699999999994</v>
      </c>
    </row>
    <row r="10" spans="1:17">
      <c r="A10" s="192"/>
      <c r="B10" s="193" t="s">
        <v>362</v>
      </c>
      <c r="C10" s="678">
        <v>365.375</v>
      </c>
      <c r="D10" s="319">
        <v>430.32299999999998</v>
      </c>
      <c r="E10" s="678">
        <v>2614.712</v>
      </c>
      <c r="F10" s="319">
        <v>2682.5390000000002</v>
      </c>
      <c r="G10" s="678">
        <v>180.33699999999999</v>
      </c>
      <c r="H10" s="319">
        <v>1321.97</v>
      </c>
      <c r="I10" s="678">
        <v>3160.424</v>
      </c>
      <c r="J10" s="319">
        <v>4434.8320000000003</v>
      </c>
    </row>
    <row r="11" spans="1:17">
      <c r="A11" s="192"/>
      <c r="B11" s="193" t="s">
        <v>178</v>
      </c>
      <c r="C11" s="678">
        <v>21.164000000000001</v>
      </c>
      <c r="D11" s="319">
        <v>62.908999999999999</v>
      </c>
      <c r="E11" s="678">
        <v>15.786</v>
      </c>
      <c r="F11" s="319">
        <v>143.77699999999999</v>
      </c>
      <c r="G11" s="678">
        <v>-24.331</v>
      </c>
      <c r="H11" s="319">
        <v>-190.73500000000001</v>
      </c>
      <c r="I11" s="678">
        <v>12.619</v>
      </c>
      <c r="J11" s="319">
        <v>15.951000000000001</v>
      </c>
    </row>
    <row r="12" spans="1:17">
      <c r="A12" s="192"/>
      <c r="B12" s="197" t="s">
        <v>336</v>
      </c>
      <c r="C12" s="678">
        <v>87.551000000000002</v>
      </c>
      <c r="D12" s="319">
        <v>94.094999999999999</v>
      </c>
      <c r="E12" s="678">
        <v>453.45600000000002</v>
      </c>
      <c r="F12" s="319">
        <v>451.161</v>
      </c>
      <c r="G12" s="678">
        <v>3.0779999999999998</v>
      </c>
      <c r="H12" s="319">
        <v>2.1909999999999998</v>
      </c>
      <c r="I12" s="678">
        <v>544.08500000000004</v>
      </c>
      <c r="J12" s="319">
        <v>547.447</v>
      </c>
    </row>
    <row r="13" spans="1:17">
      <c r="A13" s="192"/>
      <c r="B13" s="197" t="s">
        <v>179</v>
      </c>
      <c r="C13" s="678">
        <v>14.742000000000001</v>
      </c>
      <c r="D13" s="319">
        <v>19.347000000000001</v>
      </c>
      <c r="E13" s="678">
        <v>24.314</v>
      </c>
      <c r="F13" s="319">
        <v>38.393000000000001</v>
      </c>
      <c r="G13" s="678">
        <v>56.012</v>
      </c>
      <c r="H13" s="319">
        <v>64.337999999999994</v>
      </c>
      <c r="I13" s="678">
        <v>95.067999999999998</v>
      </c>
      <c r="J13" s="319">
        <v>122.078</v>
      </c>
    </row>
    <row r="14" spans="1:17">
      <c r="K14" s="201"/>
      <c r="L14" s="201"/>
      <c r="M14" s="201"/>
      <c r="N14" s="201"/>
      <c r="O14" s="201"/>
      <c r="P14" s="201"/>
      <c r="Q14" s="201"/>
    </row>
    <row r="15" spans="1:17" ht="25.5">
      <c r="A15" s="192"/>
      <c r="B15" s="197" t="s">
        <v>359</v>
      </c>
      <c r="C15" s="678">
        <v>2116.0230000000001</v>
      </c>
      <c r="D15" s="320">
        <v>419.04899999999998</v>
      </c>
      <c r="E15" s="678">
        <v>1791.432</v>
      </c>
      <c r="F15" s="320">
        <v>9.1940000000000008</v>
      </c>
      <c r="G15" s="678">
        <v>145.75200000000001</v>
      </c>
      <c r="H15" s="320">
        <v>150.898</v>
      </c>
      <c r="I15" s="678">
        <v>4053.2069999999999</v>
      </c>
      <c r="J15" s="320">
        <v>579.14099999999996</v>
      </c>
    </row>
    <row r="16" spans="1:17">
      <c r="K16" s="201"/>
      <c r="L16" s="201"/>
      <c r="M16" s="201"/>
      <c r="N16" s="201"/>
      <c r="O16" s="201"/>
      <c r="P16" s="201"/>
      <c r="Q16" s="201"/>
    </row>
    <row r="17" spans="1:13" s="175" customFormat="1">
      <c r="A17" s="204" t="s">
        <v>221</v>
      </c>
      <c r="B17" s="191"/>
      <c r="C17" s="677">
        <v>10838.486999999999</v>
      </c>
      <c r="D17" s="321">
        <v>11170.682000000001</v>
      </c>
      <c r="E17" s="677">
        <v>15017.173000000001</v>
      </c>
      <c r="F17" s="321">
        <v>14710.554</v>
      </c>
      <c r="G17" s="677">
        <v>1056.854</v>
      </c>
      <c r="H17" s="321">
        <v>1128.5809999999999</v>
      </c>
      <c r="I17" s="677">
        <v>26912.513999999999</v>
      </c>
      <c r="J17" s="321">
        <v>27009.816999999999</v>
      </c>
    </row>
    <row r="18" spans="1:13">
      <c r="A18" s="192"/>
      <c r="B18" s="193" t="s">
        <v>368</v>
      </c>
      <c r="C18" s="678">
        <v>486.51299999999998</v>
      </c>
      <c r="D18" s="320">
        <v>534.71600000000001</v>
      </c>
      <c r="E18" s="678">
        <v>4285.99</v>
      </c>
      <c r="F18" s="320">
        <v>3593.0140000000001</v>
      </c>
      <c r="G18" s="678">
        <v>34.665999999999997</v>
      </c>
      <c r="H18" s="320">
        <v>42.079000000000001</v>
      </c>
      <c r="I18" s="678">
        <v>4807.1689999999999</v>
      </c>
      <c r="J18" s="320">
        <v>4169.8090000000002</v>
      </c>
    </row>
    <row r="19" spans="1:13">
      <c r="A19" s="192"/>
      <c r="B19" s="193" t="s">
        <v>367</v>
      </c>
      <c r="C19" s="678">
        <v>97.415999999999997</v>
      </c>
      <c r="D19" s="320">
        <v>119.98</v>
      </c>
      <c r="E19" s="678">
        <v>2030.414</v>
      </c>
      <c r="F19" s="320">
        <v>2191.0949999999998</v>
      </c>
      <c r="G19" s="678">
        <v>4.4690000000000003</v>
      </c>
      <c r="H19" s="320">
        <v>4.5179999999999998</v>
      </c>
      <c r="I19" s="678">
        <v>2132.299</v>
      </c>
      <c r="J19" s="320">
        <v>2315.5929999999998</v>
      </c>
    </row>
    <row r="20" spans="1:13">
      <c r="A20" s="192"/>
      <c r="B20" s="193" t="s">
        <v>369</v>
      </c>
      <c r="C20" s="678">
        <v>123.94199999999999</v>
      </c>
      <c r="D20" s="320">
        <v>136.875</v>
      </c>
      <c r="E20" s="678">
        <v>483.197</v>
      </c>
      <c r="F20" s="320">
        <v>317.75900000000001</v>
      </c>
      <c r="G20" s="678">
        <v>27.353999999999999</v>
      </c>
      <c r="H20" s="320">
        <v>24.992999999999999</v>
      </c>
      <c r="I20" s="678">
        <v>634.49300000000005</v>
      </c>
      <c r="J20" s="320">
        <v>479.62700000000001</v>
      </c>
    </row>
    <row r="21" spans="1:13">
      <c r="A21" s="192"/>
      <c r="B21" s="193" t="s">
        <v>180</v>
      </c>
      <c r="C21" s="678">
        <v>0.23599999999999999</v>
      </c>
      <c r="D21" s="320">
        <v>55.375999999999998</v>
      </c>
      <c r="E21" s="678">
        <v>1.0999999999999999E-2</v>
      </c>
      <c r="F21" s="320">
        <v>1.4999999999999999E-2</v>
      </c>
      <c r="G21" s="678">
        <v>-0.23599999999999999</v>
      </c>
      <c r="H21" s="320">
        <v>-51.698999999999998</v>
      </c>
      <c r="I21" s="678">
        <v>1.0999999999999999E-2</v>
      </c>
      <c r="J21" s="320">
        <v>3.6920000000000002</v>
      </c>
    </row>
    <row r="22" spans="1:13">
      <c r="A22" s="192"/>
      <c r="B22" s="193" t="s">
        <v>181</v>
      </c>
      <c r="C22" s="678">
        <v>1021.004</v>
      </c>
      <c r="D22" s="320">
        <v>948.34799999999996</v>
      </c>
      <c r="E22" s="678">
        <v>11.757999999999999</v>
      </c>
      <c r="F22" s="320">
        <v>6.32</v>
      </c>
      <c r="G22" s="678">
        <v>-1016.2190000000001</v>
      </c>
      <c r="H22" s="320">
        <v>-949.23</v>
      </c>
      <c r="I22" s="678">
        <v>16.542999999999999</v>
      </c>
      <c r="J22" s="320">
        <v>5.4379999999999997</v>
      </c>
    </row>
    <row r="23" spans="1:13">
      <c r="A23" s="192"/>
      <c r="B23" s="193" t="s">
        <v>182</v>
      </c>
      <c r="C23" s="678">
        <v>494.15899999999999</v>
      </c>
      <c r="D23" s="320">
        <v>507.983</v>
      </c>
      <c r="E23" s="678">
        <v>3351.9389999999999</v>
      </c>
      <c r="F23" s="320">
        <v>2920.596</v>
      </c>
      <c r="G23" s="678">
        <v>222.255</v>
      </c>
      <c r="H23" s="320">
        <v>194.541</v>
      </c>
      <c r="I23" s="678">
        <v>4068.3530000000001</v>
      </c>
      <c r="J23" s="320">
        <v>3623.12</v>
      </c>
    </row>
    <row r="24" spans="1:13">
      <c r="A24" s="192"/>
      <c r="B24" s="193" t="s">
        <v>183</v>
      </c>
      <c r="C24" s="678">
        <v>1.1579999999999999</v>
      </c>
      <c r="D24" s="320">
        <v>3.96</v>
      </c>
      <c r="E24" s="678">
        <v>0</v>
      </c>
      <c r="F24" s="320">
        <v>0</v>
      </c>
      <c r="G24" s="678">
        <v>1371.394</v>
      </c>
      <c r="H24" s="320">
        <v>1508.885</v>
      </c>
      <c r="I24" s="678">
        <v>1372.5519999999999</v>
      </c>
      <c r="J24" s="320">
        <v>1512.845</v>
      </c>
    </row>
    <row r="25" spans="1:13">
      <c r="A25" s="192"/>
      <c r="B25" s="193" t="s">
        <v>184</v>
      </c>
      <c r="C25" s="678">
        <v>8469.9969999999994</v>
      </c>
      <c r="D25" s="320">
        <v>8570.8950000000004</v>
      </c>
      <c r="E25" s="678">
        <v>4054.6849999999999</v>
      </c>
      <c r="F25" s="320">
        <v>4926.7169999999996</v>
      </c>
      <c r="G25" s="678">
        <v>215.34100000000001</v>
      </c>
      <c r="H25" s="320">
        <v>184.578</v>
      </c>
      <c r="I25" s="678">
        <v>12740.022999999999</v>
      </c>
      <c r="J25" s="320">
        <v>13682.19</v>
      </c>
    </row>
    <row r="26" spans="1:13">
      <c r="A26" s="192"/>
      <c r="B26" s="193" t="s">
        <v>185</v>
      </c>
      <c r="C26" s="678">
        <v>0</v>
      </c>
      <c r="D26" s="320">
        <v>0</v>
      </c>
      <c r="E26" s="678">
        <v>7.6740000000000004</v>
      </c>
      <c r="F26" s="320">
        <v>7.3410000000000002</v>
      </c>
      <c r="G26" s="678">
        <v>0</v>
      </c>
      <c r="H26" s="320">
        <v>0</v>
      </c>
      <c r="I26" s="678">
        <v>7.6740000000000004</v>
      </c>
      <c r="J26" s="320">
        <v>7.3410000000000002</v>
      </c>
    </row>
    <row r="27" spans="1:13">
      <c r="A27" s="192"/>
      <c r="B27" s="88" t="s">
        <v>257</v>
      </c>
      <c r="C27" s="678">
        <v>110.39400000000001</v>
      </c>
      <c r="D27" s="320">
        <v>223.3</v>
      </c>
      <c r="E27" s="678">
        <v>67.037999999999997</v>
      </c>
      <c r="F27" s="320">
        <v>117.32</v>
      </c>
      <c r="G27" s="678">
        <v>4.88</v>
      </c>
      <c r="H27" s="320">
        <v>5.319</v>
      </c>
      <c r="I27" s="678">
        <v>182.31200000000001</v>
      </c>
      <c r="J27" s="320">
        <v>345.93900000000002</v>
      </c>
    </row>
    <row r="28" spans="1:13">
      <c r="A28" s="192"/>
      <c r="B28" s="193" t="s">
        <v>186</v>
      </c>
      <c r="C28" s="678">
        <v>33.667999999999999</v>
      </c>
      <c r="D28" s="320">
        <v>69.248999999999995</v>
      </c>
      <c r="E28" s="678">
        <v>724.46699999999998</v>
      </c>
      <c r="F28" s="320">
        <v>630.37699999999995</v>
      </c>
      <c r="G28" s="678">
        <v>192.95</v>
      </c>
      <c r="H28" s="320">
        <v>164.59700000000001</v>
      </c>
      <c r="I28" s="678">
        <v>951.08500000000004</v>
      </c>
      <c r="J28" s="320">
        <v>864.22299999999996</v>
      </c>
    </row>
    <row r="29" spans="1:13">
      <c r="K29" s="201"/>
      <c r="L29" s="201"/>
      <c r="M29" s="201"/>
    </row>
    <row r="30" spans="1:13">
      <c r="A30" s="204" t="s">
        <v>222</v>
      </c>
      <c r="B30" s="193"/>
      <c r="C30" s="677">
        <v>14458.312</v>
      </c>
      <c r="D30" s="321">
        <v>12832.473</v>
      </c>
      <c r="E30" s="677">
        <v>21369.191999999999</v>
      </c>
      <c r="F30" s="321">
        <v>19106.009999999998</v>
      </c>
      <c r="G30" s="677">
        <v>2027.0119999999999</v>
      </c>
      <c r="H30" s="321">
        <v>2835.1640000000002</v>
      </c>
      <c r="I30" s="677">
        <v>37854.516000000003</v>
      </c>
      <c r="J30" s="321">
        <v>34773.646999999997</v>
      </c>
    </row>
    <row r="33" spans="1:15">
      <c r="C33" s="189"/>
      <c r="D33" s="189"/>
      <c r="E33" s="189"/>
      <c r="F33" s="189"/>
      <c r="G33" s="189"/>
      <c r="H33" s="189"/>
      <c r="I33" s="189"/>
      <c r="J33" s="189"/>
    </row>
    <row r="35" spans="1:15" ht="12.75" customHeight="1">
      <c r="A35" s="932" t="s">
        <v>116</v>
      </c>
      <c r="B35" s="933"/>
      <c r="C35" s="934" t="s">
        <v>70</v>
      </c>
      <c r="D35" s="935"/>
      <c r="E35" s="934" t="s">
        <v>45</v>
      </c>
      <c r="F35" s="935"/>
      <c r="G35" s="934" t="s">
        <v>250</v>
      </c>
      <c r="H35" s="935"/>
      <c r="I35" s="934" t="s">
        <v>17</v>
      </c>
      <c r="J35" s="935"/>
    </row>
    <row r="36" spans="1:15">
      <c r="A36" s="940" t="s">
        <v>223</v>
      </c>
      <c r="B36" s="952"/>
      <c r="C36" s="679" t="s">
        <v>540</v>
      </c>
      <c r="D36" s="316" t="s">
        <v>442</v>
      </c>
      <c r="E36" s="679" t="s">
        <v>540</v>
      </c>
      <c r="F36" s="316" t="s">
        <v>442</v>
      </c>
      <c r="G36" s="679" t="s">
        <v>540</v>
      </c>
      <c r="H36" s="316" t="s">
        <v>442</v>
      </c>
      <c r="I36" s="679" t="s">
        <v>540</v>
      </c>
      <c r="J36" s="316" t="s">
        <v>442</v>
      </c>
    </row>
    <row r="37" spans="1:15">
      <c r="A37" s="953"/>
      <c r="B37" s="954"/>
      <c r="C37" s="680" t="s">
        <v>304</v>
      </c>
      <c r="D37" s="317" t="s">
        <v>304</v>
      </c>
      <c r="E37" s="680" t="s">
        <v>304</v>
      </c>
      <c r="F37" s="317" t="s">
        <v>304</v>
      </c>
      <c r="G37" s="680" t="s">
        <v>304</v>
      </c>
      <c r="H37" s="317" t="s">
        <v>304</v>
      </c>
      <c r="I37" s="680" t="s">
        <v>304</v>
      </c>
      <c r="J37" s="317" t="s">
        <v>304</v>
      </c>
    </row>
    <row r="38" spans="1:15" s="175" customFormat="1">
      <c r="A38" s="204" t="s">
        <v>224</v>
      </c>
      <c r="B38" s="191"/>
      <c r="C38" s="692">
        <v>3475.9409999999998</v>
      </c>
      <c r="D38" s="321">
        <v>2514.8890000000001</v>
      </c>
      <c r="E38" s="692">
        <v>6809.7520000000004</v>
      </c>
      <c r="F38" s="321">
        <v>5482.6679999999997</v>
      </c>
      <c r="G38" s="692">
        <v>-832.62199999999996</v>
      </c>
      <c r="H38" s="321">
        <v>-70.584999999999994</v>
      </c>
      <c r="I38" s="692">
        <v>9453.0709999999999</v>
      </c>
      <c r="J38" s="321">
        <v>7926.9719999999998</v>
      </c>
    </row>
    <row r="39" spans="1:15">
      <c r="A39" s="192"/>
      <c r="B39" s="193" t="s">
        <v>337</v>
      </c>
      <c r="C39" s="678">
        <v>334.47399999999999</v>
      </c>
      <c r="D39" s="320">
        <v>411.66</v>
      </c>
      <c r="E39" s="678">
        <v>1212.769</v>
      </c>
      <c r="F39" s="320">
        <v>756.34500000000003</v>
      </c>
      <c r="G39" s="678">
        <v>194.626</v>
      </c>
      <c r="H39" s="320">
        <v>145.874</v>
      </c>
      <c r="I39" s="678">
        <v>1741.8689999999999</v>
      </c>
      <c r="J39" s="320">
        <v>1313.8789999999999</v>
      </c>
    </row>
    <row r="40" spans="1:15">
      <c r="A40" s="192"/>
      <c r="B40" s="193" t="s">
        <v>338</v>
      </c>
      <c r="C40" s="678">
        <v>6.7080000000000002</v>
      </c>
      <c r="D40" s="320">
        <v>8.3239999999999998</v>
      </c>
      <c r="E40" s="678">
        <v>15.478</v>
      </c>
      <c r="F40" s="320">
        <v>24.218</v>
      </c>
      <c r="G40" s="678">
        <v>1.29</v>
      </c>
      <c r="H40" s="320">
        <v>2.363</v>
      </c>
      <c r="I40" s="678">
        <v>23.475999999999999</v>
      </c>
      <c r="J40" s="320">
        <v>34.905000000000001</v>
      </c>
    </row>
    <row r="41" spans="1:15">
      <c r="A41" s="192"/>
      <c r="B41" s="193" t="s">
        <v>363</v>
      </c>
      <c r="C41" s="678">
        <v>833.327</v>
      </c>
      <c r="D41" s="320">
        <v>824.59699999999998</v>
      </c>
      <c r="E41" s="678">
        <v>3176.0030000000002</v>
      </c>
      <c r="F41" s="320">
        <v>3364.4969999999998</v>
      </c>
      <c r="G41" s="678">
        <v>126.767</v>
      </c>
      <c r="H41" s="320">
        <v>116.58499999999999</v>
      </c>
      <c r="I41" s="678">
        <v>4136.0969999999998</v>
      </c>
      <c r="J41" s="320">
        <v>4305.6790000000001</v>
      </c>
    </row>
    <row r="42" spans="1:15">
      <c r="A42" s="192"/>
      <c r="B42" s="193" t="s">
        <v>361</v>
      </c>
      <c r="C42" s="683">
        <v>1147.2249999999999</v>
      </c>
      <c r="D42" s="320">
        <v>874.17399999999998</v>
      </c>
      <c r="E42" s="683">
        <v>1263.3030000000001</v>
      </c>
      <c r="F42" s="320">
        <v>906.20100000000002</v>
      </c>
      <c r="G42" s="683">
        <v>-1198.2850000000001</v>
      </c>
      <c r="H42" s="320">
        <v>-428.5</v>
      </c>
      <c r="I42" s="683">
        <v>1212.2429999999999</v>
      </c>
      <c r="J42" s="320">
        <v>1351.875</v>
      </c>
    </row>
    <row r="43" spans="1:15">
      <c r="A43" s="192"/>
      <c r="B43" s="193" t="s">
        <v>339</v>
      </c>
      <c r="C43" s="678">
        <v>36.929000000000002</v>
      </c>
      <c r="D43" s="320">
        <v>44.302</v>
      </c>
      <c r="E43" s="678">
        <v>138.00700000000001</v>
      </c>
      <c r="F43" s="320">
        <v>135.92400000000001</v>
      </c>
      <c r="G43" s="678">
        <v>0.249</v>
      </c>
      <c r="H43" s="320">
        <v>0.184</v>
      </c>
      <c r="I43" s="678">
        <v>175.185</v>
      </c>
      <c r="J43" s="320">
        <v>180.41</v>
      </c>
    </row>
    <row r="44" spans="1:15">
      <c r="A44" s="192"/>
      <c r="B44" s="193" t="s">
        <v>187</v>
      </c>
      <c r="C44" s="678">
        <v>23.913</v>
      </c>
      <c r="D44" s="320">
        <v>130.22499999999999</v>
      </c>
      <c r="E44" s="678">
        <v>45.787999999999997</v>
      </c>
      <c r="F44" s="320">
        <v>164.73400000000001</v>
      </c>
      <c r="G44" s="678">
        <v>3.9430000000000001</v>
      </c>
      <c r="H44" s="320">
        <v>0.104</v>
      </c>
      <c r="I44" s="678">
        <v>73.644000000000005</v>
      </c>
      <c r="J44" s="320">
        <v>295.06299999999999</v>
      </c>
    </row>
    <row r="45" spans="1:15">
      <c r="A45" s="192"/>
      <c r="B45" s="193" t="s">
        <v>188</v>
      </c>
      <c r="C45" s="678">
        <v>0</v>
      </c>
      <c r="D45" s="320">
        <v>0</v>
      </c>
      <c r="E45" s="678">
        <v>0</v>
      </c>
      <c r="F45" s="320">
        <v>0</v>
      </c>
      <c r="G45" s="678">
        <v>0</v>
      </c>
      <c r="H45" s="320">
        <v>0</v>
      </c>
      <c r="I45" s="678">
        <v>0</v>
      </c>
      <c r="J45" s="320">
        <v>0</v>
      </c>
    </row>
    <row r="46" spans="1:15">
      <c r="A46" s="192"/>
      <c r="B46" s="193" t="s">
        <v>370</v>
      </c>
      <c r="C46" s="678">
        <v>58.808999999999997</v>
      </c>
      <c r="D46" s="320">
        <v>62.517000000000003</v>
      </c>
      <c r="E46" s="678">
        <v>89.192999999999998</v>
      </c>
      <c r="F46" s="320">
        <v>130.749</v>
      </c>
      <c r="G46" s="678">
        <v>79.341999999999999</v>
      </c>
      <c r="H46" s="320">
        <v>71.14</v>
      </c>
      <c r="I46" s="678">
        <v>227.34399999999999</v>
      </c>
      <c r="J46" s="320">
        <v>264.40600000000001</v>
      </c>
    </row>
    <row r="47" spans="1:15">
      <c r="K47" s="201"/>
      <c r="L47" s="201"/>
      <c r="M47" s="201"/>
      <c r="N47" s="201"/>
      <c r="O47" s="201"/>
    </row>
    <row r="48" spans="1:15">
      <c r="A48" s="192"/>
      <c r="B48" s="197" t="s">
        <v>357</v>
      </c>
      <c r="C48" s="683">
        <v>1034.556</v>
      </c>
      <c r="D48" s="320">
        <v>159.09</v>
      </c>
      <c r="E48" s="683">
        <v>869.21100000000001</v>
      </c>
      <c r="F48" s="320">
        <v>0</v>
      </c>
      <c r="G48" s="683">
        <v>-40.554000000000002</v>
      </c>
      <c r="H48" s="320">
        <v>21.664999999999999</v>
      </c>
      <c r="I48" s="683">
        <v>1863.213</v>
      </c>
      <c r="J48" s="320">
        <v>180.755</v>
      </c>
    </row>
    <row r="49" spans="1:15">
      <c r="K49" s="201"/>
      <c r="L49" s="201"/>
      <c r="M49" s="201"/>
      <c r="N49" s="201"/>
      <c r="O49" s="201"/>
    </row>
    <row r="50" spans="1:15" s="175" customFormat="1">
      <c r="A50" s="204" t="s">
        <v>225</v>
      </c>
      <c r="B50" s="191"/>
      <c r="C50" s="692">
        <v>1893.894</v>
      </c>
      <c r="D50" s="321">
        <v>2143.7310000000002</v>
      </c>
      <c r="E50" s="692">
        <v>8371.0400000000009</v>
      </c>
      <c r="F50" s="321">
        <v>8078.6989999999996</v>
      </c>
      <c r="G50" s="692">
        <v>1003.072</v>
      </c>
      <c r="H50" s="321">
        <v>1177.127</v>
      </c>
      <c r="I50" s="692">
        <v>11268.005999999999</v>
      </c>
      <c r="J50" s="321">
        <v>11399.557000000001</v>
      </c>
    </row>
    <row r="51" spans="1:15">
      <c r="A51" s="192"/>
      <c r="B51" s="193" t="s">
        <v>340</v>
      </c>
      <c r="C51" s="678">
        <v>1288.0150000000001</v>
      </c>
      <c r="D51" s="320">
        <v>1278.404</v>
      </c>
      <c r="E51" s="678">
        <v>2798.8980000000001</v>
      </c>
      <c r="F51" s="320">
        <v>3030.442</v>
      </c>
      <c r="G51" s="678">
        <v>879.41800000000001</v>
      </c>
      <c r="H51" s="320">
        <v>962.279</v>
      </c>
      <c r="I51" s="678">
        <v>4966.3310000000001</v>
      </c>
      <c r="J51" s="320">
        <v>5271.125</v>
      </c>
    </row>
    <row r="52" spans="1:15">
      <c r="A52" s="192"/>
      <c r="B52" s="193" t="s">
        <v>341</v>
      </c>
      <c r="C52" s="678">
        <v>104.31</v>
      </c>
      <c r="D52" s="320">
        <v>99.343000000000004</v>
      </c>
      <c r="E52" s="678">
        <v>59.302</v>
      </c>
      <c r="F52" s="320">
        <v>74.471999999999994</v>
      </c>
      <c r="G52" s="678">
        <v>3.9550000000000001</v>
      </c>
      <c r="H52" s="320">
        <v>2.871</v>
      </c>
      <c r="I52" s="678">
        <v>167.56700000000001</v>
      </c>
      <c r="J52" s="320">
        <v>176.68600000000001</v>
      </c>
    </row>
    <row r="53" spans="1:15">
      <c r="A53" s="192"/>
      <c r="B53" s="193" t="s">
        <v>342</v>
      </c>
      <c r="C53" s="678">
        <v>70.274000000000001</v>
      </c>
      <c r="D53" s="320">
        <v>70.605000000000004</v>
      </c>
      <c r="E53" s="678">
        <v>2047.713</v>
      </c>
      <c r="F53" s="320">
        <v>1893.2940000000001</v>
      </c>
      <c r="G53" s="678">
        <v>0.73499999999999999</v>
      </c>
      <c r="H53" s="320">
        <v>0.751</v>
      </c>
      <c r="I53" s="678">
        <v>2118.7220000000002</v>
      </c>
      <c r="J53" s="320">
        <v>1964.65</v>
      </c>
    </row>
    <row r="54" spans="1:15">
      <c r="A54" s="192"/>
      <c r="B54" s="193" t="s">
        <v>189</v>
      </c>
      <c r="C54" s="683">
        <v>67.86</v>
      </c>
      <c r="D54" s="320">
        <v>77.453999999999994</v>
      </c>
      <c r="E54" s="683">
        <v>469.29500000000002</v>
      </c>
      <c r="F54" s="320">
        <v>560.274</v>
      </c>
      <c r="G54" s="683">
        <v>115.62</v>
      </c>
      <c r="H54" s="320">
        <v>222.923</v>
      </c>
      <c r="I54" s="683">
        <v>652.77499999999998</v>
      </c>
      <c r="J54" s="320">
        <v>860.65099999999995</v>
      </c>
    </row>
    <row r="55" spans="1:15">
      <c r="A55" s="192"/>
      <c r="B55" s="193" t="s">
        <v>343</v>
      </c>
      <c r="C55" s="678">
        <v>100.59099999999999</v>
      </c>
      <c r="D55" s="320">
        <v>104.015</v>
      </c>
      <c r="E55" s="678">
        <v>563.65200000000004</v>
      </c>
      <c r="F55" s="320">
        <v>534.54700000000003</v>
      </c>
      <c r="G55" s="678">
        <v>1.4790000000000001</v>
      </c>
      <c r="H55" s="320">
        <v>0.97099999999999997</v>
      </c>
      <c r="I55" s="678">
        <v>665.72199999999998</v>
      </c>
      <c r="J55" s="320">
        <v>639.53300000000002</v>
      </c>
    </row>
    <row r="56" spans="1:15">
      <c r="A56" s="192"/>
      <c r="B56" s="193" t="s">
        <v>190</v>
      </c>
      <c r="C56" s="678">
        <v>204.65799999999999</v>
      </c>
      <c r="D56" s="320">
        <v>442.41199999999998</v>
      </c>
      <c r="E56" s="678">
        <v>541.07500000000005</v>
      </c>
      <c r="F56" s="320">
        <v>602.11599999999999</v>
      </c>
      <c r="G56" s="678">
        <v>0.27400000000000002</v>
      </c>
      <c r="H56" s="320">
        <v>-14.476000000000001</v>
      </c>
      <c r="I56" s="678">
        <v>746.00699999999995</v>
      </c>
      <c r="J56" s="320">
        <v>1030.0519999999999</v>
      </c>
    </row>
    <row r="57" spans="1:15">
      <c r="A57" s="192"/>
      <c r="B57" s="193" t="s">
        <v>191</v>
      </c>
      <c r="C57" s="678">
        <v>26.603999999999999</v>
      </c>
      <c r="D57" s="320">
        <v>21.538</v>
      </c>
      <c r="E57" s="678">
        <v>1686.3620000000001</v>
      </c>
      <c r="F57" s="320">
        <v>1365.075</v>
      </c>
      <c r="G57" s="678">
        <v>1.591</v>
      </c>
      <c r="H57" s="320">
        <v>1.8080000000000001</v>
      </c>
      <c r="I57" s="678">
        <v>1714.557</v>
      </c>
      <c r="J57" s="320">
        <v>1388.421</v>
      </c>
    </row>
    <row r="58" spans="1:15">
      <c r="A58" s="192"/>
      <c r="B58" s="193" t="s">
        <v>344</v>
      </c>
      <c r="C58" s="678">
        <v>31.582000000000001</v>
      </c>
      <c r="D58" s="320">
        <v>49.96</v>
      </c>
      <c r="E58" s="678">
        <v>204.74299999999999</v>
      </c>
      <c r="F58" s="320">
        <v>18.478999999999999</v>
      </c>
      <c r="G58" s="678">
        <v>0</v>
      </c>
      <c r="H58" s="320">
        <v>0</v>
      </c>
      <c r="I58" s="678">
        <v>236.32499999999999</v>
      </c>
      <c r="J58" s="320">
        <v>68.438999999999993</v>
      </c>
    </row>
    <row r="59" spans="1:15">
      <c r="K59" s="201"/>
      <c r="L59" s="201"/>
      <c r="M59" s="201"/>
    </row>
    <row r="60" spans="1:15" s="175" customFormat="1">
      <c r="A60" s="190" t="s">
        <v>226</v>
      </c>
      <c r="B60" s="191"/>
      <c r="C60" s="692">
        <v>9088.4770000000008</v>
      </c>
      <c r="D60" s="321">
        <v>8173.8530000000001</v>
      </c>
      <c r="E60" s="692">
        <v>6188.4</v>
      </c>
      <c r="F60" s="321">
        <v>5544.643</v>
      </c>
      <c r="G60" s="692">
        <v>1856.5619999999999</v>
      </c>
      <c r="H60" s="321">
        <v>1728.6220000000001</v>
      </c>
      <c r="I60" s="692">
        <v>17133.438999999998</v>
      </c>
      <c r="J60" s="321">
        <v>15447.118</v>
      </c>
    </row>
    <row r="61" spans="1:15" s="175" customFormat="1">
      <c r="A61" s="266" t="s">
        <v>358</v>
      </c>
      <c r="B61" s="191"/>
      <c r="C61" s="692">
        <v>9088.4770000000008</v>
      </c>
      <c r="D61" s="321">
        <v>8173.8530000000001</v>
      </c>
      <c r="E61" s="692">
        <v>6188.4</v>
      </c>
      <c r="F61" s="321">
        <v>5544.643</v>
      </c>
      <c r="G61" s="692">
        <v>1856.5619999999999</v>
      </c>
      <c r="H61" s="321">
        <v>1728.6220000000001</v>
      </c>
      <c r="I61" s="692">
        <v>14664.601000000001</v>
      </c>
      <c r="J61" s="321">
        <v>12957.15</v>
      </c>
    </row>
    <row r="62" spans="1:15">
      <c r="A62" s="192"/>
      <c r="B62" s="193" t="s">
        <v>192</v>
      </c>
      <c r="C62" s="683">
        <v>6428.3530000000001</v>
      </c>
      <c r="D62" s="320">
        <v>5627.7860000000001</v>
      </c>
      <c r="E62" s="683">
        <v>3348.5259999999998</v>
      </c>
      <c r="F62" s="320">
        <v>2449.5300000000002</v>
      </c>
      <c r="G62" s="683">
        <v>6022.348</v>
      </c>
      <c r="H62" s="320">
        <v>7722.183</v>
      </c>
      <c r="I62" s="683">
        <v>15799.227000000001</v>
      </c>
      <c r="J62" s="320">
        <v>15799.499</v>
      </c>
    </row>
    <row r="63" spans="1:15">
      <c r="A63" s="192"/>
      <c r="B63" s="193" t="s">
        <v>193</v>
      </c>
      <c r="C63" s="683">
        <v>581.81799999999998</v>
      </c>
      <c r="D63" s="320">
        <v>544.16200000000003</v>
      </c>
      <c r="E63" s="683">
        <v>133.506</v>
      </c>
      <c r="F63" s="320">
        <v>682.41800000000001</v>
      </c>
      <c r="G63" s="683">
        <v>5309.5010000000002</v>
      </c>
      <c r="H63" s="320">
        <v>4488.7370000000001</v>
      </c>
      <c r="I63" s="683">
        <v>6024.8249999999998</v>
      </c>
      <c r="J63" s="320">
        <v>5715.317</v>
      </c>
    </row>
    <row r="64" spans="1:15">
      <c r="A64" s="192"/>
      <c r="B64" s="193" t="s">
        <v>366</v>
      </c>
      <c r="C64" s="683">
        <v>32.265999999999998</v>
      </c>
      <c r="D64" s="320">
        <v>28.145</v>
      </c>
      <c r="E64" s="683">
        <v>0</v>
      </c>
      <c r="F64" s="320">
        <v>0</v>
      </c>
      <c r="G64" s="683">
        <v>-32.265999999999998</v>
      </c>
      <c r="H64" s="320">
        <v>-28.145</v>
      </c>
      <c r="I64" s="683">
        <v>0</v>
      </c>
      <c r="J64" s="320">
        <v>0</v>
      </c>
    </row>
    <row r="65" spans="1:18">
      <c r="A65" s="192"/>
      <c r="B65" s="193" t="s">
        <v>360</v>
      </c>
      <c r="C65" s="683">
        <v>-5.8000000000000003E-2</v>
      </c>
      <c r="D65" s="320">
        <v>-5.2999999999999999E-2</v>
      </c>
      <c r="E65" s="683">
        <v>0</v>
      </c>
      <c r="F65" s="320">
        <v>0</v>
      </c>
      <c r="G65" s="683">
        <v>5.8000000000000003E-2</v>
      </c>
      <c r="H65" s="320">
        <v>-0.219</v>
      </c>
      <c r="I65" s="683">
        <v>0</v>
      </c>
      <c r="J65" s="320">
        <v>-0.27200000000000002</v>
      </c>
    </row>
    <row r="66" spans="1:18">
      <c r="A66" s="192"/>
      <c r="B66" s="193" t="s">
        <v>345</v>
      </c>
      <c r="C66" s="678">
        <v>0</v>
      </c>
      <c r="D66" s="320">
        <v>0</v>
      </c>
      <c r="E66" s="678">
        <v>0</v>
      </c>
      <c r="F66" s="320">
        <v>0</v>
      </c>
      <c r="G66" s="678">
        <v>0</v>
      </c>
      <c r="H66" s="320">
        <v>0</v>
      </c>
      <c r="I66" s="678">
        <v>0</v>
      </c>
      <c r="J66" s="320">
        <v>0</v>
      </c>
    </row>
    <row r="67" spans="1:18">
      <c r="A67" s="192"/>
      <c r="B67" s="193" t="s">
        <v>346</v>
      </c>
      <c r="C67" s="684">
        <v>2046.098</v>
      </c>
      <c r="D67" s="320">
        <v>1973.8130000000001</v>
      </c>
      <c r="E67" s="684">
        <v>2706.3679999999999</v>
      </c>
      <c r="F67" s="320">
        <v>2412.6950000000002</v>
      </c>
      <c r="G67" s="684">
        <v>-9443.0789999999997</v>
      </c>
      <c r="H67" s="320">
        <v>-10453.933999999999</v>
      </c>
      <c r="I67" s="684">
        <v>-7159.451</v>
      </c>
      <c r="J67" s="320">
        <v>-8557.3940000000002</v>
      </c>
    </row>
    <row r="68" spans="1:18">
      <c r="K68" s="201"/>
      <c r="L68" s="201"/>
      <c r="M68" s="201"/>
    </row>
    <row r="69" spans="1:18">
      <c r="A69" s="204" t="s">
        <v>227</v>
      </c>
      <c r="B69" s="193"/>
      <c r="C69" s="685">
        <v>0</v>
      </c>
      <c r="D69" s="321">
        <v>0</v>
      </c>
      <c r="E69" s="685">
        <v>0</v>
      </c>
      <c r="F69" s="321">
        <v>0</v>
      </c>
      <c r="G69" s="685">
        <v>0</v>
      </c>
      <c r="H69" s="321">
        <v>0</v>
      </c>
      <c r="I69" s="685">
        <v>2468.8380000000002</v>
      </c>
      <c r="J69" s="321">
        <v>2489.9679999999998</v>
      </c>
    </row>
    <row r="70" spans="1:18">
      <c r="K70" s="201"/>
      <c r="L70" s="201"/>
    </row>
    <row r="71" spans="1:18">
      <c r="A71" s="190" t="s">
        <v>228</v>
      </c>
      <c r="B71" s="193"/>
      <c r="C71" s="692">
        <v>14458.312</v>
      </c>
      <c r="D71" s="321">
        <v>12832.473</v>
      </c>
      <c r="E71" s="692">
        <v>21369.191999999999</v>
      </c>
      <c r="F71" s="321">
        <v>19106.009999999998</v>
      </c>
      <c r="G71" s="692">
        <v>2027.0119999999999</v>
      </c>
      <c r="H71" s="321">
        <v>2835.1640000000002</v>
      </c>
      <c r="I71" s="692">
        <v>37854.516000000003</v>
      </c>
      <c r="J71" s="321">
        <v>34773.646999999997</v>
      </c>
    </row>
    <row r="72" spans="1:18">
      <c r="C72" s="189"/>
      <c r="D72" s="189"/>
      <c r="E72" s="189"/>
      <c r="F72" s="189"/>
      <c r="G72" s="189"/>
      <c r="H72" s="189"/>
      <c r="I72" s="189"/>
      <c r="J72" s="189"/>
    </row>
    <row r="73" spans="1:18">
      <c r="C73" s="189"/>
      <c r="D73" s="189"/>
      <c r="E73" s="189"/>
      <c r="F73" s="189"/>
      <c r="G73" s="189"/>
      <c r="H73" s="189"/>
      <c r="I73" s="189"/>
      <c r="J73" s="189"/>
    </row>
    <row r="74" spans="1:18">
      <c r="C74" s="189"/>
      <c r="D74" s="189"/>
      <c r="E74" s="189"/>
      <c r="F74" s="189"/>
      <c r="G74" s="189"/>
      <c r="H74" s="189"/>
      <c r="I74" s="189"/>
      <c r="J74" s="189"/>
    </row>
    <row r="75" spans="1:18">
      <c r="A75" s="88"/>
    </row>
    <row r="76" spans="1:18" ht="12.75" customHeight="1">
      <c r="A76" s="932" t="s">
        <v>116</v>
      </c>
      <c r="B76" s="933"/>
      <c r="C76" s="934" t="s">
        <v>70</v>
      </c>
      <c r="D76" s="944"/>
      <c r="E76" s="944"/>
      <c r="F76" s="935"/>
      <c r="G76" s="934" t="s">
        <v>45</v>
      </c>
      <c r="H76" s="944"/>
      <c r="I76" s="944"/>
      <c r="J76" s="935"/>
      <c r="K76" s="934" t="s">
        <v>250</v>
      </c>
      <c r="L76" s="944"/>
      <c r="M76" s="944"/>
      <c r="N76" s="935"/>
      <c r="O76" s="959" t="s">
        <v>17</v>
      </c>
      <c r="P76" s="960"/>
      <c r="Q76" s="960"/>
      <c r="R76" s="960"/>
    </row>
    <row r="77" spans="1:18" ht="12.75" customHeight="1">
      <c r="A77" s="812"/>
      <c r="B77" s="813"/>
      <c r="C77" s="934" t="s">
        <v>258</v>
      </c>
      <c r="D77" s="935"/>
      <c r="E77" s="934" t="s">
        <v>471</v>
      </c>
      <c r="F77" s="935"/>
      <c r="G77" s="934" t="s">
        <v>258</v>
      </c>
      <c r="H77" s="935"/>
      <c r="I77" s="934" t="s">
        <v>471</v>
      </c>
      <c r="J77" s="935"/>
      <c r="K77" s="934" t="s">
        <v>258</v>
      </c>
      <c r="L77" s="935"/>
      <c r="M77" s="934" t="s">
        <v>471</v>
      </c>
      <c r="N77" s="935"/>
      <c r="O77" s="934" t="s">
        <v>258</v>
      </c>
      <c r="P77" s="935"/>
      <c r="Q77" s="934" t="s">
        <v>471</v>
      </c>
      <c r="R77" s="935"/>
    </row>
    <row r="78" spans="1:18">
      <c r="A78" s="948"/>
      <c r="B78" s="958"/>
      <c r="C78" s="679" t="s">
        <v>538</v>
      </c>
      <c r="D78" s="316" t="s">
        <v>539</v>
      </c>
      <c r="E78" s="679" t="s">
        <v>468</v>
      </c>
      <c r="F78" s="316" t="s">
        <v>469</v>
      </c>
      <c r="G78" s="679" t="s">
        <v>538</v>
      </c>
      <c r="H78" s="316" t="s">
        <v>539</v>
      </c>
      <c r="I78" s="679" t="s">
        <v>468</v>
      </c>
      <c r="J78" s="316" t="s">
        <v>469</v>
      </c>
      <c r="K78" s="679" t="s">
        <v>538</v>
      </c>
      <c r="L78" s="316" t="s">
        <v>539</v>
      </c>
      <c r="M78" s="679" t="s">
        <v>468</v>
      </c>
      <c r="N78" s="316" t="s">
        <v>469</v>
      </c>
      <c r="O78" s="679" t="s">
        <v>538</v>
      </c>
      <c r="P78" s="316" t="s">
        <v>539</v>
      </c>
      <c r="Q78" s="679" t="s">
        <v>468</v>
      </c>
      <c r="R78" s="316" t="s">
        <v>469</v>
      </c>
    </row>
    <row r="79" spans="1:18">
      <c r="A79" s="953"/>
      <c r="B79" s="954"/>
      <c r="C79" s="680" t="s">
        <v>304</v>
      </c>
      <c r="D79" s="317" t="s">
        <v>304</v>
      </c>
      <c r="E79" s="680" t="s">
        <v>304</v>
      </c>
      <c r="F79" s="317" t="s">
        <v>304</v>
      </c>
      <c r="G79" s="680" t="s">
        <v>304</v>
      </c>
      <c r="H79" s="317" t="s">
        <v>304</v>
      </c>
      <c r="I79" s="680" t="s">
        <v>304</v>
      </c>
      <c r="J79" s="317" t="s">
        <v>304</v>
      </c>
      <c r="K79" s="680" t="s">
        <v>304</v>
      </c>
      <c r="L79" s="317" t="s">
        <v>304</v>
      </c>
      <c r="M79" s="680" t="s">
        <v>304</v>
      </c>
      <c r="N79" s="317" t="s">
        <v>304</v>
      </c>
      <c r="O79" s="680" t="s">
        <v>304</v>
      </c>
      <c r="P79" s="317" t="s">
        <v>304</v>
      </c>
      <c r="Q79" s="680" t="s">
        <v>304</v>
      </c>
      <c r="R79" s="317" t="s">
        <v>304</v>
      </c>
    </row>
    <row r="80" spans="1:18" s="175" customFormat="1">
      <c r="A80" s="204" t="s">
        <v>229</v>
      </c>
      <c r="B80" s="191"/>
      <c r="C80" s="693">
        <v>1499.3989999999999</v>
      </c>
      <c r="D80" s="686">
        <v>1603.9280000000001</v>
      </c>
      <c r="E80" s="693">
        <v>765.61099999999999</v>
      </c>
      <c r="F80" s="686">
        <v>831.84400000000005</v>
      </c>
      <c r="G80" s="693">
        <v>4949.1289999999999</v>
      </c>
      <c r="H80" s="686">
        <v>5619.576</v>
      </c>
      <c r="I80" s="693">
        <v>2505.2759999999998</v>
      </c>
      <c r="J80" s="686">
        <v>2842.873</v>
      </c>
      <c r="K80" s="693">
        <v>-78.188999999999993</v>
      </c>
      <c r="L80" s="686">
        <v>-222.273</v>
      </c>
      <c r="M80" s="693">
        <v>-40.451999999999998</v>
      </c>
      <c r="N80" s="686">
        <v>-95.128</v>
      </c>
      <c r="O80" s="693">
        <v>6370.3389999999999</v>
      </c>
      <c r="P80" s="686">
        <v>7001.2309999999998</v>
      </c>
      <c r="Q80" s="693">
        <v>3230.4349999999999</v>
      </c>
      <c r="R80" s="686">
        <v>3579.5889999999999</v>
      </c>
    </row>
    <row r="81" spans="1:21">
      <c r="A81" s="196"/>
      <c r="B81" s="207" t="s">
        <v>89</v>
      </c>
      <c r="C81" s="694">
        <v>1476.5709999999999</v>
      </c>
      <c r="D81" s="687">
        <v>1584.2270000000001</v>
      </c>
      <c r="E81" s="694">
        <v>753.76800000000003</v>
      </c>
      <c r="F81" s="687">
        <v>815.86199999999997</v>
      </c>
      <c r="G81" s="694">
        <v>4379.6369999999997</v>
      </c>
      <c r="H81" s="687">
        <v>4716.7889999999998</v>
      </c>
      <c r="I81" s="694">
        <v>2250.6979999999999</v>
      </c>
      <c r="J81" s="687">
        <v>2350.3449999999998</v>
      </c>
      <c r="K81" s="694">
        <v>-96.245000000000005</v>
      </c>
      <c r="L81" s="687">
        <v>-327.30599999999998</v>
      </c>
      <c r="M81" s="694">
        <v>-47.362000000000002</v>
      </c>
      <c r="N81" s="687">
        <v>-178.73099999999999</v>
      </c>
      <c r="O81" s="694">
        <v>5759.9629999999997</v>
      </c>
      <c r="P81" s="687">
        <v>5973.71</v>
      </c>
      <c r="Q81" s="694">
        <v>2957.1039999999998</v>
      </c>
      <c r="R81" s="687">
        <v>2987.4760000000001</v>
      </c>
    </row>
    <row r="82" spans="1:21">
      <c r="A82" s="196"/>
      <c r="B82" s="212" t="s">
        <v>49</v>
      </c>
      <c r="C82" s="694">
        <v>1452.866</v>
      </c>
      <c r="D82" s="687">
        <v>1542.973</v>
      </c>
      <c r="E82" s="694">
        <v>751.66</v>
      </c>
      <c r="F82" s="687">
        <v>795.48199999999997</v>
      </c>
      <c r="G82" s="694">
        <v>3451.3890000000001</v>
      </c>
      <c r="H82" s="687">
        <v>3725.0720000000001</v>
      </c>
      <c r="I82" s="694">
        <v>1768.4480000000001</v>
      </c>
      <c r="J82" s="687">
        <v>1812.62</v>
      </c>
      <c r="K82" s="694">
        <v>-81.144999999999996</v>
      </c>
      <c r="L82" s="687">
        <v>-301.09399999999999</v>
      </c>
      <c r="M82" s="694">
        <v>-43.052</v>
      </c>
      <c r="N82" s="687">
        <v>-159.63399999999999</v>
      </c>
      <c r="O82" s="694">
        <v>4823.1099999999997</v>
      </c>
      <c r="P82" s="687">
        <v>4966.951</v>
      </c>
      <c r="Q82" s="694">
        <v>2477.056</v>
      </c>
      <c r="R82" s="687">
        <v>2448.4679999999998</v>
      </c>
    </row>
    <row r="83" spans="1:21">
      <c r="A83" s="196"/>
      <c r="B83" s="212" t="s">
        <v>194</v>
      </c>
      <c r="C83" s="694">
        <v>8.1989999999999998</v>
      </c>
      <c r="D83" s="687">
        <v>9.343</v>
      </c>
      <c r="E83" s="694">
        <v>4.0679999999999996</v>
      </c>
      <c r="F83" s="687">
        <v>3.8639999999999999</v>
      </c>
      <c r="G83" s="694">
        <v>2.71</v>
      </c>
      <c r="H83" s="687">
        <v>12.817</v>
      </c>
      <c r="I83" s="694">
        <v>1.349</v>
      </c>
      <c r="J83" s="687">
        <v>6.9660000000000002</v>
      </c>
      <c r="K83" s="694">
        <v>0.24199999999999999</v>
      </c>
      <c r="L83" s="687">
        <v>0.20399999999999999</v>
      </c>
      <c r="M83" s="694">
        <v>0.17</v>
      </c>
      <c r="N83" s="687">
        <v>0.13200000000000001</v>
      </c>
      <c r="O83" s="694">
        <v>11.151</v>
      </c>
      <c r="P83" s="687">
        <v>22.364000000000001</v>
      </c>
      <c r="Q83" s="694">
        <v>5.5869999999999997</v>
      </c>
      <c r="R83" s="687">
        <v>10.962</v>
      </c>
    </row>
    <row r="84" spans="1:21">
      <c r="A84" s="196"/>
      <c r="B84" s="212" t="s">
        <v>195</v>
      </c>
      <c r="C84" s="694">
        <v>15.506</v>
      </c>
      <c r="D84" s="687">
        <v>31.911000000000001</v>
      </c>
      <c r="E84" s="694">
        <v>-1.96</v>
      </c>
      <c r="F84" s="687">
        <v>16.515999999999998</v>
      </c>
      <c r="G84" s="694">
        <v>925.53800000000001</v>
      </c>
      <c r="H84" s="687">
        <v>978.9</v>
      </c>
      <c r="I84" s="694">
        <v>480.90100000000001</v>
      </c>
      <c r="J84" s="687">
        <v>530.75900000000001</v>
      </c>
      <c r="K84" s="694">
        <v>-15.342000000000001</v>
      </c>
      <c r="L84" s="687">
        <v>-26.416</v>
      </c>
      <c r="M84" s="694">
        <v>-4.4800000000000004</v>
      </c>
      <c r="N84" s="687">
        <v>-19.228999999999999</v>
      </c>
      <c r="O84" s="694">
        <v>925.702</v>
      </c>
      <c r="P84" s="687">
        <v>984.39499999999998</v>
      </c>
      <c r="Q84" s="694">
        <v>474.46100000000001</v>
      </c>
      <c r="R84" s="687">
        <v>528.04600000000005</v>
      </c>
    </row>
    <row r="85" spans="1:21">
      <c r="A85" s="196"/>
      <c r="B85" s="207" t="s">
        <v>90</v>
      </c>
      <c r="C85" s="678">
        <v>22.827999999999999</v>
      </c>
      <c r="D85" s="691">
        <v>19.701000000000001</v>
      </c>
      <c r="E85" s="678">
        <v>11.843</v>
      </c>
      <c r="F85" s="691">
        <v>15.981999999999999</v>
      </c>
      <c r="G85" s="678">
        <v>569.49199999999996</v>
      </c>
      <c r="H85" s="691">
        <v>902.78700000000003</v>
      </c>
      <c r="I85" s="678">
        <v>254.578</v>
      </c>
      <c r="J85" s="691">
        <v>492.52800000000002</v>
      </c>
      <c r="K85" s="678">
        <v>18.056000000000001</v>
      </c>
      <c r="L85" s="691">
        <v>105.033</v>
      </c>
      <c r="M85" s="678">
        <v>6.91</v>
      </c>
      <c r="N85" s="691">
        <v>83.602999999999994</v>
      </c>
      <c r="O85" s="678">
        <v>610.37599999999998</v>
      </c>
      <c r="P85" s="691">
        <v>1027.521</v>
      </c>
      <c r="Q85" s="678">
        <v>273.33100000000002</v>
      </c>
      <c r="R85" s="691">
        <v>592.11300000000006</v>
      </c>
    </row>
    <row r="86" spans="1:21">
      <c r="C86" s="688"/>
      <c r="D86" s="688"/>
      <c r="E86" s="688"/>
      <c r="F86" s="688"/>
      <c r="G86" s="688"/>
      <c r="H86" s="688"/>
      <c r="I86" s="688"/>
      <c r="J86" s="688"/>
      <c r="K86" s="688"/>
      <c r="L86" s="688"/>
      <c r="M86" s="688"/>
      <c r="N86" s="688"/>
      <c r="O86" s="688"/>
      <c r="P86" s="688"/>
      <c r="Q86" s="688"/>
      <c r="R86" s="688"/>
      <c r="S86" s="201"/>
      <c r="T86" s="201"/>
      <c r="U86" s="201"/>
    </row>
    <row r="87" spans="1:21" s="175" customFormat="1">
      <c r="A87" s="190" t="s">
        <v>230</v>
      </c>
      <c r="B87" s="208"/>
      <c r="C87" s="692">
        <v>-568.50400000000002</v>
      </c>
      <c r="D87" s="686">
        <v>-562.58699999999999</v>
      </c>
      <c r="E87" s="692">
        <v>-316.13900000000001</v>
      </c>
      <c r="F87" s="686">
        <v>-280.964</v>
      </c>
      <c r="G87" s="692">
        <v>-3227.1239999999998</v>
      </c>
      <c r="H87" s="686">
        <v>-3821.837</v>
      </c>
      <c r="I87" s="692">
        <v>-1627.0809999999999</v>
      </c>
      <c r="J87" s="686">
        <v>-1950.0160000000001</v>
      </c>
      <c r="K87" s="692">
        <v>92.563999999999993</v>
      </c>
      <c r="L87" s="686">
        <v>249.81700000000001</v>
      </c>
      <c r="M87" s="692">
        <v>49.994</v>
      </c>
      <c r="N87" s="686">
        <v>112.5</v>
      </c>
      <c r="O87" s="692">
        <v>-3703.0639999999999</v>
      </c>
      <c r="P87" s="686">
        <v>-4134.607</v>
      </c>
      <c r="Q87" s="692">
        <v>-1893.2260000000001</v>
      </c>
      <c r="R87" s="686">
        <v>-2118.48</v>
      </c>
    </row>
    <row r="88" spans="1:21">
      <c r="A88" s="196"/>
      <c r="B88" s="212" t="s">
        <v>196</v>
      </c>
      <c r="C88" s="683">
        <v>-408.19900000000001</v>
      </c>
      <c r="D88" s="691">
        <v>-382.60500000000002</v>
      </c>
      <c r="E88" s="683">
        <v>-230.27600000000001</v>
      </c>
      <c r="F88" s="691">
        <v>-196.238</v>
      </c>
      <c r="G88" s="683">
        <v>-2187.5100000000002</v>
      </c>
      <c r="H88" s="691">
        <v>-2558.71</v>
      </c>
      <c r="I88" s="683">
        <v>-1120.181</v>
      </c>
      <c r="J88" s="691">
        <v>-1255.3399999999999</v>
      </c>
      <c r="K88" s="683">
        <v>82.397000000000006</v>
      </c>
      <c r="L88" s="691">
        <v>301.35500000000002</v>
      </c>
      <c r="M88" s="683">
        <v>43.844000000000001</v>
      </c>
      <c r="N88" s="691">
        <v>159.62899999999999</v>
      </c>
      <c r="O88" s="683">
        <v>-2513.3119999999999</v>
      </c>
      <c r="P88" s="691">
        <v>-2639.96</v>
      </c>
      <c r="Q88" s="683">
        <v>-1306.6130000000001</v>
      </c>
      <c r="R88" s="691">
        <v>-1291.9490000000001</v>
      </c>
    </row>
    <row r="89" spans="1:21">
      <c r="A89" s="196"/>
      <c r="B89" s="212" t="s">
        <v>197</v>
      </c>
      <c r="C89" s="683">
        <v>-25.876999999999999</v>
      </c>
      <c r="D89" s="691">
        <v>-37.529000000000003</v>
      </c>
      <c r="E89" s="683">
        <v>-15.952999999999999</v>
      </c>
      <c r="F89" s="691">
        <v>-20.068000000000001</v>
      </c>
      <c r="G89" s="683">
        <v>0</v>
      </c>
      <c r="H89" s="691">
        <v>-7.0439999999999996</v>
      </c>
      <c r="I89" s="683">
        <v>0</v>
      </c>
      <c r="J89" s="691">
        <v>-3.6110000000000002</v>
      </c>
      <c r="K89" s="683">
        <v>0</v>
      </c>
      <c r="L89" s="691">
        <v>1E-3</v>
      </c>
      <c r="M89" s="683">
        <v>0</v>
      </c>
      <c r="N89" s="691">
        <v>1E-3</v>
      </c>
      <c r="O89" s="683">
        <v>-25.876999999999999</v>
      </c>
      <c r="P89" s="691">
        <v>-44.572000000000003</v>
      </c>
      <c r="Q89" s="683">
        <v>-15.952999999999999</v>
      </c>
      <c r="R89" s="691">
        <v>-23.678000000000001</v>
      </c>
    </row>
    <row r="90" spans="1:21">
      <c r="A90" s="196"/>
      <c r="B90" s="212" t="s">
        <v>94</v>
      </c>
      <c r="C90" s="683">
        <v>-105.613</v>
      </c>
      <c r="D90" s="691">
        <v>-108.56399999999999</v>
      </c>
      <c r="E90" s="683">
        <v>-54.518000000000001</v>
      </c>
      <c r="F90" s="691">
        <v>-51.594999999999999</v>
      </c>
      <c r="G90" s="683">
        <v>-469.452</v>
      </c>
      <c r="H90" s="691">
        <v>-447.58300000000003</v>
      </c>
      <c r="I90" s="683">
        <v>-244.02799999999999</v>
      </c>
      <c r="J90" s="691">
        <v>-246.892</v>
      </c>
      <c r="K90" s="683">
        <v>25.902000000000001</v>
      </c>
      <c r="L90" s="691">
        <v>31.157</v>
      </c>
      <c r="M90" s="683">
        <v>13.122999999999999</v>
      </c>
      <c r="N90" s="691">
        <v>16.945</v>
      </c>
      <c r="O90" s="683">
        <v>-549.16300000000001</v>
      </c>
      <c r="P90" s="691">
        <v>-524.99</v>
      </c>
      <c r="Q90" s="683">
        <v>-285.423</v>
      </c>
      <c r="R90" s="691">
        <v>-281.54199999999997</v>
      </c>
    </row>
    <row r="91" spans="1:21">
      <c r="A91" s="196"/>
      <c r="B91" s="212" t="s">
        <v>198</v>
      </c>
      <c r="C91" s="683">
        <v>-28.815000000000001</v>
      </c>
      <c r="D91" s="691">
        <v>-33.889000000000003</v>
      </c>
      <c r="E91" s="683">
        <v>-15.391999999999999</v>
      </c>
      <c r="F91" s="691">
        <v>-13.063000000000001</v>
      </c>
      <c r="G91" s="683">
        <v>-570.16200000000003</v>
      </c>
      <c r="H91" s="691">
        <v>-808.5</v>
      </c>
      <c r="I91" s="683">
        <v>-262.87200000000001</v>
      </c>
      <c r="J91" s="691">
        <v>-444.173</v>
      </c>
      <c r="K91" s="683">
        <v>-15.734999999999999</v>
      </c>
      <c r="L91" s="691">
        <v>-82.695999999999998</v>
      </c>
      <c r="M91" s="683">
        <v>-6.9729999999999999</v>
      </c>
      <c r="N91" s="691">
        <v>-64.075000000000003</v>
      </c>
      <c r="O91" s="683">
        <v>-614.71199999999999</v>
      </c>
      <c r="P91" s="691">
        <v>-925.08500000000004</v>
      </c>
      <c r="Q91" s="683">
        <v>-285.23700000000002</v>
      </c>
      <c r="R91" s="691">
        <v>-521.31100000000004</v>
      </c>
    </row>
    <row r="92" spans="1:21">
      <c r="C92" s="688"/>
      <c r="D92" s="688"/>
      <c r="E92" s="688"/>
      <c r="F92" s="688"/>
      <c r="G92" s="688"/>
      <c r="H92" s="688"/>
      <c r="I92" s="688"/>
      <c r="J92" s="688"/>
      <c r="K92" s="688"/>
      <c r="L92" s="688"/>
      <c r="M92" s="688"/>
      <c r="N92" s="688"/>
      <c r="O92" s="688"/>
      <c r="P92" s="688"/>
      <c r="Q92" s="688"/>
      <c r="R92" s="688"/>
      <c r="S92" s="201"/>
      <c r="T92" s="201"/>
      <c r="U92" s="201"/>
    </row>
    <row r="93" spans="1:21" s="175" customFormat="1">
      <c r="A93" s="190" t="s">
        <v>231</v>
      </c>
      <c r="B93" s="208"/>
      <c r="C93" s="677">
        <v>930.89499999999998</v>
      </c>
      <c r="D93" s="695">
        <v>1041.3409999999999</v>
      </c>
      <c r="E93" s="677">
        <v>449.47199999999998</v>
      </c>
      <c r="F93" s="695">
        <v>550.88</v>
      </c>
      <c r="G93" s="677">
        <v>1722.0050000000001</v>
      </c>
      <c r="H93" s="695">
        <v>1797.739</v>
      </c>
      <c r="I93" s="677">
        <v>878.19500000000005</v>
      </c>
      <c r="J93" s="695">
        <v>892.85699999999997</v>
      </c>
      <c r="K93" s="677">
        <v>14.375</v>
      </c>
      <c r="L93" s="695">
        <v>27.544</v>
      </c>
      <c r="M93" s="677">
        <v>9.5419999999999998</v>
      </c>
      <c r="N93" s="695">
        <v>17.372</v>
      </c>
      <c r="O93" s="677">
        <v>2667.2750000000001</v>
      </c>
      <c r="P93" s="695">
        <v>2866.6239999999998</v>
      </c>
      <c r="Q93" s="677">
        <v>1337.2090000000001</v>
      </c>
      <c r="R93" s="695">
        <v>1461.1089999999999</v>
      </c>
    </row>
    <row r="94" spans="1:21">
      <c r="C94" s="688"/>
      <c r="D94" s="688"/>
      <c r="E94" s="688"/>
      <c r="F94" s="688"/>
      <c r="G94" s="688"/>
      <c r="H94" s="688"/>
      <c r="I94" s="688"/>
      <c r="J94" s="688"/>
      <c r="K94" s="688"/>
      <c r="L94" s="688"/>
      <c r="M94" s="688"/>
      <c r="N94" s="688"/>
      <c r="O94" s="688"/>
      <c r="P94" s="688"/>
      <c r="Q94" s="688"/>
      <c r="R94" s="688"/>
      <c r="S94" s="201"/>
      <c r="T94" s="201"/>
      <c r="U94" s="201"/>
    </row>
    <row r="95" spans="1:21">
      <c r="A95" s="192"/>
      <c r="B95" s="207" t="s">
        <v>199</v>
      </c>
      <c r="C95" s="678">
        <v>5.3120000000000003</v>
      </c>
      <c r="D95" s="691">
        <v>5.8230000000000004</v>
      </c>
      <c r="E95" s="678">
        <v>2.4489999999999998</v>
      </c>
      <c r="F95" s="691">
        <v>2.7759999999999998</v>
      </c>
      <c r="G95" s="678">
        <v>77.132999999999996</v>
      </c>
      <c r="H95" s="691">
        <v>98.111999999999995</v>
      </c>
      <c r="I95" s="678">
        <v>39.765000000000001</v>
      </c>
      <c r="J95" s="691">
        <v>50.537999999999997</v>
      </c>
      <c r="K95" s="678">
        <v>6.806</v>
      </c>
      <c r="L95" s="691">
        <v>5.5670000000000002</v>
      </c>
      <c r="M95" s="678">
        <v>3.8959999999999999</v>
      </c>
      <c r="N95" s="691">
        <v>2.7650000000000001</v>
      </c>
      <c r="O95" s="678">
        <v>89.251000000000005</v>
      </c>
      <c r="P95" s="691">
        <v>109.502</v>
      </c>
      <c r="Q95" s="678">
        <v>46.11</v>
      </c>
      <c r="R95" s="691">
        <v>56.079000000000001</v>
      </c>
    </row>
    <row r="96" spans="1:21">
      <c r="A96" s="192"/>
      <c r="B96" s="207" t="s">
        <v>200</v>
      </c>
      <c r="C96" s="683">
        <v>-48.28</v>
      </c>
      <c r="D96" s="691">
        <v>-58.304000000000002</v>
      </c>
      <c r="E96" s="683">
        <v>-21.247</v>
      </c>
      <c r="F96" s="691">
        <v>-31.212</v>
      </c>
      <c r="G96" s="683">
        <v>-258.55500000000001</v>
      </c>
      <c r="H96" s="691">
        <v>-278.05200000000002</v>
      </c>
      <c r="I96" s="683">
        <v>-138.08799999999999</v>
      </c>
      <c r="J96" s="691">
        <v>-146.93700000000001</v>
      </c>
      <c r="K96" s="683">
        <v>-35.524000000000001</v>
      </c>
      <c r="L96" s="691">
        <v>-28.65</v>
      </c>
      <c r="M96" s="683">
        <v>-19.942</v>
      </c>
      <c r="N96" s="691">
        <v>-15.481999999999999</v>
      </c>
      <c r="O96" s="683">
        <v>-342.35899999999998</v>
      </c>
      <c r="P96" s="691">
        <v>-365.00599999999997</v>
      </c>
      <c r="Q96" s="683">
        <v>-179.27699999999999</v>
      </c>
      <c r="R96" s="691">
        <v>-193.631</v>
      </c>
    </row>
    <row r="97" spans="1:21">
      <c r="A97" s="192"/>
      <c r="B97" s="207" t="s">
        <v>201</v>
      </c>
      <c r="C97" s="683">
        <v>-96.844999999999999</v>
      </c>
      <c r="D97" s="691">
        <v>-102.78700000000001</v>
      </c>
      <c r="E97" s="683">
        <v>-40.351999999999997</v>
      </c>
      <c r="F97" s="691">
        <v>-53.566000000000003</v>
      </c>
      <c r="G97" s="683">
        <v>-369.78100000000001</v>
      </c>
      <c r="H97" s="691">
        <v>-442.21</v>
      </c>
      <c r="I97" s="683">
        <v>-187.905</v>
      </c>
      <c r="J97" s="691">
        <v>-223.67400000000001</v>
      </c>
      <c r="K97" s="683">
        <v>-48.046999999999997</v>
      </c>
      <c r="L97" s="691">
        <v>-30.087</v>
      </c>
      <c r="M97" s="683">
        <v>-21.07</v>
      </c>
      <c r="N97" s="691">
        <v>-15.824999999999999</v>
      </c>
      <c r="O97" s="683">
        <v>-514.673</v>
      </c>
      <c r="P97" s="691">
        <v>-575.08399999999995</v>
      </c>
      <c r="Q97" s="683">
        <v>-249.327</v>
      </c>
      <c r="R97" s="691">
        <v>-293.065</v>
      </c>
    </row>
    <row r="98" spans="1:21">
      <c r="C98" s="688"/>
      <c r="D98" s="688"/>
      <c r="E98" s="688"/>
      <c r="F98" s="688"/>
      <c r="G98" s="688"/>
      <c r="H98" s="688"/>
      <c r="I98" s="688"/>
      <c r="J98" s="688"/>
      <c r="K98" s="688"/>
      <c r="L98" s="688"/>
      <c r="M98" s="688"/>
      <c r="N98" s="688"/>
      <c r="O98" s="688"/>
      <c r="P98" s="688"/>
      <c r="Q98" s="688"/>
      <c r="R98" s="688"/>
      <c r="S98" s="201"/>
      <c r="T98" s="201"/>
      <c r="U98" s="201"/>
    </row>
    <row r="99" spans="1:21" s="175" customFormat="1">
      <c r="A99" s="190" t="s">
        <v>232</v>
      </c>
      <c r="B99" s="208"/>
      <c r="C99" s="677">
        <v>791.08199999999999</v>
      </c>
      <c r="D99" s="695">
        <v>886.07299999999998</v>
      </c>
      <c r="E99" s="677">
        <v>390.322</v>
      </c>
      <c r="F99" s="695">
        <v>468.87799999999999</v>
      </c>
      <c r="G99" s="677">
        <v>1170.8019999999999</v>
      </c>
      <c r="H99" s="695">
        <v>1175.5889999999999</v>
      </c>
      <c r="I99" s="677">
        <v>591.96699999999998</v>
      </c>
      <c r="J99" s="695">
        <v>572.78399999999999</v>
      </c>
      <c r="K99" s="677">
        <v>-62.39</v>
      </c>
      <c r="L99" s="695">
        <v>-25.626000000000001</v>
      </c>
      <c r="M99" s="677">
        <v>-27.574000000000002</v>
      </c>
      <c r="N99" s="695">
        <v>-11.17</v>
      </c>
      <c r="O99" s="677">
        <v>1899.4939999999999</v>
      </c>
      <c r="P99" s="695">
        <v>2036.0360000000001</v>
      </c>
      <c r="Q99" s="677">
        <v>954.71500000000003</v>
      </c>
      <c r="R99" s="695">
        <v>1030.492</v>
      </c>
    </row>
    <row r="100" spans="1:21">
      <c r="C100" s="688"/>
      <c r="D100" s="688"/>
      <c r="E100" s="688"/>
      <c r="F100" s="688"/>
      <c r="G100" s="688"/>
      <c r="H100" s="688"/>
      <c r="I100" s="688"/>
      <c r="J100" s="688"/>
      <c r="K100" s="688"/>
      <c r="L100" s="688"/>
      <c r="M100" s="688"/>
      <c r="N100" s="688"/>
      <c r="O100" s="688"/>
      <c r="P100" s="688"/>
      <c r="Q100" s="688"/>
      <c r="R100" s="688"/>
      <c r="S100" s="201"/>
      <c r="T100" s="201"/>
      <c r="U100" s="201"/>
    </row>
    <row r="101" spans="1:21">
      <c r="A101" s="196"/>
      <c r="B101" s="207" t="s">
        <v>202</v>
      </c>
      <c r="C101" s="683">
        <v>-151.572</v>
      </c>
      <c r="D101" s="687">
        <v>-155.85</v>
      </c>
      <c r="E101" s="683">
        <v>-85.837999999999994</v>
      </c>
      <c r="F101" s="687">
        <v>-74.616</v>
      </c>
      <c r="G101" s="683">
        <v>-327.262</v>
      </c>
      <c r="H101" s="687">
        <v>-325.57799999999997</v>
      </c>
      <c r="I101" s="683">
        <v>-173.42699999999999</v>
      </c>
      <c r="J101" s="687">
        <v>-170.977</v>
      </c>
      <c r="K101" s="683">
        <v>-5.6740000000000004</v>
      </c>
      <c r="L101" s="687">
        <v>-3.32</v>
      </c>
      <c r="M101" s="683">
        <v>-2.9460000000000002</v>
      </c>
      <c r="N101" s="687">
        <v>-1.7929999999999999</v>
      </c>
      <c r="O101" s="683">
        <v>-484.50799999999998</v>
      </c>
      <c r="P101" s="687">
        <v>-484.74799999999999</v>
      </c>
      <c r="Q101" s="683">
        <v>-262.21100000000001</v>
      </c>
      <c r="R101" s="687">
        <v>-247.386</v>
      </c>
    </row>
    <row r="102" spans="1:21">
      <c r="A102" s="196"/>
      <c r="B102" s="207" t="s">
        <v>203</v>
      </c>
      <c r="C102" s="683">
        <v>0</v>
      </c>
      <c r="D102" s="687">
        <v>-77.831999999999994</v>
      </c>
      <c r="E102" s="683">
        <v>0</v>
      </c>
      <c r="F102" s="687">
        <v>-77.831999999999994</v>
      </c>
      <c r="G102" s="683">
        <v>0</v>
      </c>
      <c r="H102" s="687">
        <v>0</v>
      </c>
      <c r="I102" s="683">
        <v>0</v>
      </c>
      <c r="J102" s="687">
        <v>0</v>
      </c>
      <c r="K102" s="683">
        <v>-5.891</v>
      </c>
      <c r="L102" s="687">
        <v>-17.802</v>
      </c>
      <c r="M102" s="683">
        <v>-5.891</v>
      </c>
      <c r="N102" s="687">
        <v>-17.802</v>
      </c>
      <c r="O102" s="683">
        <v>-5.891</v>
      </c>
      <c r="P102" s="687">
        <v>-95.634</v>
      </c>
      <c r="Q102" s="683">
        <v>-5.891</v>
      </c>
      <c r="R102" s="687">
        <v>-95.634</v>
      </c>
    </row>
    <row r="103" spans="1:21" ht="25.5" customHeight="1">
      <c r="A103" s="196"/>
      <c r="B103" s="209" t="s">
        <v>252</v>
      </c>
      <c r="C103" s="683">
        <v>-0.80800000000000005</v>
      </c>
      <c r="D103" s="687">
        <v>0.628</v>
      </c>
      <c r="E103" s="683">
        <v>-2.0750000000000002</v>
      </c>
      <c r="F103" s="687">
        <v>1.036</v>
      </c>
      <c r="G103" s="683">
        <v>-123.91200000000001</v>
      </c>
      <c r="H103" s="687">
        <v>-174.64500000000001</v>
      </c>
      <c r="I103" s="683">
        <v>-58.115000000000002</v>
      </c>
      <c r="J103" s="687">
        <v>-82.62</v>
      </c>
      <c r="K103" s="683">
        <v>0.19800000000000001</v>
      </c>
      <c r="L103" s="687">
        <v>-16.103000000000002</v>
      </c>
      <c r="M103" s="683">
        <v>0.17899999999999999</v>
      </c>
      <c r="N103" s="687">
        <v>-15.728</v>
      </c>
      <c r="O103" s="683">
        <v>-124.52200000000001</v>
      </c>
      <c r="P103" s="687">
        <v>-190.12</v>
      </c>
      <c r="Q103" s="683">
        <v>-60.011000000000003</v>
      </c>
      <c r="R103" s="687">
        <v>-97.311999999999998</v>
      </c>
    </row>
    <row r="104" spans="1:21">
      <c r="C104" s="688"/>
      <c r="D104" s="688"/>
      <c r="E104" s="688"/>
      <c r="F104" s="688"/>
      <c r="G104" s="688"/>
      <c r="H104" s="688"/>
      <c r="I104" s="688"/>
      <c r="J104" s="688"/>
      <c r="K104" s="688"/>
      <c r="L104" s="688"/>
      <c r="M104" s="688"/>
      <c r="N104" s="688"/>
      <c r="O104" s="688"/>
      <c r="P104" s="688"/>
      <c r="Q104" s="688"/>
      <c r="R104" s="688"/>
      <c r="S104" s="201"/>
      <c r="T104" s="201"/>
      <c r="U104" s="201"/>
    </row>
    <row r="105" spans="1:21" s="175" customFormat="1">
      <c r="A105" s="190" t="s">
        <v>233</v>
      </c>
      <c r="B105" s="208"/>
      <c r="C105" s="693">
        <v>638.702</v>
      </c>
      <c r="D105" s="686">
        <v>653.01900000000001</v>
      </c>
      <c r="E105" s="693">
        <v>302.40899999999999</v>
      </c>
      <c r="F105" s="686">
        <v>317.46600000000001</v>
      </c>
      <c r="G105" s="693">
        <v>719.62800000000004</v>
      </c>
      <c r="H105" s="686">
        <v>675.36599999999999</v>
      </c>
      <c r="I105" s="693">
        <v>360.42500000000001</v>
      </c>
      <c r="J105" s="686">
        <v>319.18700000000001</v>
      </c>
      <c r="K105" s="693">
        <v>-73.757000000000005</v>
      </c>
      <c r="L105" s="686">
        <v>-62.850999999999999</v>
      </c>
      <c r="M105" s="693">
        <v>-36.231999999999999</v>
      </c>
      <c r="N105" s="686">
        <v>-46.493000000000002</v>
      </c>
      <c r="O105" s="693">
        <v>1284.5730000000001</v>
      </c>
      <c r="P105" s="686">
        <v>1265.5340000000001</v>
      </c>
      <c r="Q105" s="693">
        <v>626.60199999999998</v>
      </c>
      <c r="R105" s="686">
        <v>590.16</v>
      </c>
    </row>
    <row r="106" spans="1:21">
      <c r="C106" s="688"/>
      <c r="D106" s="688"/>
      <c r="E106" s="688"/>
      <c r="F106" s="688"/>
      <c r="G106" s="688"/>
      <c r="H106" s="688"/>
      <c r="I106" s="688"/>
      <c r="J106" s="688"/>
      <c r="K106" s="688"/>
      <c r="L106" s="688"/>
      <c r="M106" s="688"/>
      <c r="N106" s="688"/>
      <c r="O106" s="688"/>
      <c r="P106" s="688"/>
      <c r="Q106" s="688"/>
      <c r="R106" s="688"/>
      <c r="S106" s="201"/>
      <c r="T106" s="201"/>
      <c r="U106" s="201"/>
    </row>
    <row r="107" spans="1:21">
      <c r="A107" s="190" t="s">
        <v>234</v>
      </c>
      <c r="B107" s="208"/>
      <c r="C107" s="692">
        <v>-132.73099999999999</v>
      </c>
      <c r="D107" s="686">
        <v>-63.341000000000001</v>
      </c>
      <c r="E107" s="692">
        <v>-82.641000000000005</v>
      </c>
      <c r="F107" s="686">
        <v>-70.944999999999993</v>
      </c>
      <c r="G107" s="692">
        <v>-168.71299999999999</v>
      </c>
      <c r="H107" s="686">
        <v>-233.096</v>
      </c>
      <c r="I107" s="692">
        <v>-71.861000000000004</v>
      </c>
      <c r="J107" s="686">
        <v>-108.611</v>
      </c>
      <c r="K107" s="692">
        <v>7.8040000000000003</v>
      </c>
      <c r="L107" s="686">
        <v>-25.667999999999999</v>
      </c>
      <c r="M107" s="692">
        <v>45.277999999999999</v>
      </c>
      <c r="N107" s="686">
        <v>-46.167000000000002</v>
      </c>
      <c r="O107" s="692">
        <v>-293.64</v>
      </c>
      <c r="P107" s="686">
        <v>-322.10500000000002</v>
      </c>
      <c r="Q107" s="692">
        <v>-109.224</v>
      </c>
      <c r="R107" s="686">
        <v>-225.72300000000001</v>
      </c>
    </row>
    <row r="108" spans="1:21" s="175" customFormat="1">
      <c r="A108" s="190"/>
      <c r="B108" s="208" t="s">
        <v>84</v>
      </c>
      <c r="C108" s="693">
        <v>51.756</v>
      </c>
      <c r="D108" s="686">
        <v>57.508000000000003</v>
      </c>
      <c r="E108" s="693">
        <v>28.178999999999998</v>
      </c>
      <c r="F108" s="686">
        <v>33.835999999999999</v>
      </c>
      <c r="G108" s="693">
        <v>161.91800000000001</v>
      </c>
      <c r="H108" s="686">
        <v>188.68</v>
      </c>
      <c r="I108" s="693">
        <v>67.266999999999996</v>
      </c>
      <c r="J108" s="686">
        <v>120.881</v>
      </c>
      <c r="K108" s="693">
        <v>75.421999999999997</v>
      </c>
      <c r="L108" s="686">
        <v>9.9329999999999998</v>
      </c>
      <c r="M108" s="693">
        <v>25.917000000000002</v>
      </c>
      <c r="N108" s="686">
        <v>-2.044</v>
      </c>
      <c r="O108" s="693">
        <v>289.096</v>
      </c>
      <c r="P108" s="686">
        <v>256.12099999999998</v>
      </c>
      <c r="Q108" s="693">
        <v>121.363</v>
      </c>
      <c r="R108" s="686">
        <v>152.673</v>
      </c>
    </row>
    <row r="109" spans="1:21">
      <c r="A109" s="196"/>
      <c r="B109" s="212" t="s">
        <v>177</v>
      </c>
      <c r="C109" s="694">
        <v>77.644000000000005</v>
      </c>
      <c r="D109" s="687">
        <v>42.136000000000003</v>
      </c>
      <c r="E109" s="694">
        <v>40.17</v>
      </c>
      <c r="F109" s="687">
        <v>26.567</v>
      </c>
      <c r="G109" s="694">
        <v>42.401000000000003</v>
      </c>
      <c r="H109" s="687">
        <v>16.875</v>
      </c>
      <c r="I109" s="694">
        <v>18.085999999999999</v>
      </c>
      <c r="J109" s="687">
        <v>9.3000000000000007</v>
      </c>
      <c r="K109" s="694">
        <v>4.4610000000000003</v>
      </c>
      <c r="L109" s="687">
        <v>6.1669999999999998</v>
      </c>
      <c r="M109" s="694">
        <v>2.044</v>
      </c>
      <c r="N109" s="687">
        <v>3.9079999999999999</v>
      </c>
      <c r="O109" s="694">
        <v>124.506</v>
      </c>
      <c r="P109" s="687">
        <v>65.177999999999997</v>
      </c>
      <c r="Q109" s="694">
        <v>60.3</v>
      </c>
      <c r="R109" s="687">
        <v>39.774999999999999</v>
      </c>
    </row>
    <row r="110" spans="1:21">
      <c r="A110" s="196"/>
      <c r="B110" s="212" t="s">
        <v>204</v>
      </c>
      <c r="C110" s="683">
        <v>-25.888000000000002</v>
      </c>
      <c r="D110" s="687">
        <v>15.372</v>
      </c>
      <c r="E110" s="683">
        <v>-11.991</v>
      </c>
      <c r="F110" s="687">
        <v>7.2690000000000001</v>
      </c>
      <c r="G110" s="683">
        <v>119.517</v>
      </c>
      <c r="H110" s="687">
        <v>171.80500000000001</v>
      </c>
      <c r="I110" s="683">
        <v>49.180999999999997</v>
      </c>
      <c r="J110" s="687">
        <v>111.581</v>
      </c>
      <c r="K110" s="683">
        <v>70.960999999999999</v>
      </c>
      <c r="L110" s="687">
        <v>3.766</v>
      </c>
      <c r="M110" s="683">
        <v>23.873000000000001</v>
      </c>
      <c r="N110" s="687">
        <v>-5.952</v>
      </c>
      <c r="O110" s="683">
        <v>164.59</v>
      </c>
      <c r="P110" s="687">
        <v>190.94300000000001</v>
      </c>
      <c r="Q110" s="683">
        <v>61.063000000000002</v>
      </c>
      <c r="R110" s="687">
        <v>112.898</v>
      </c>
    </row>
    <row r="111" spans="1:21">
      <c r="A111" s="190"/>
      <c r="B111" s="208" t="s">
        <v>100</v>
      </c>
      <c r="C111" s="692">
        <v>-125.712</v>
      </c>
      <c r="D111" s="686">
        <v>-46.323</v>
      </c>
      <c r="E111" s="692">
        <v>-89.2</v>
      </c>
      <c r="F111" s="686">
        <v>-32.401000000000003</v>
      </c>
      <c r="G111" s="692">
        <v>-591.649</v>
      </c>
      <c r="H111" s="686">
        <v>-676.26599999999996</v>
      </c>
      <c r="I111" s="692">
        <v>-267.798</v>
      </c>
      <c r="J111" s="686">
        <v>-373.46499999999997</v>
      </c>
      <c r="K111" s="692">
        <v>-117.113</v>
      </c>
      <c r="L111" s="686">
        <v>-39.249000000000002</v>
      </c>
      <c r="M111" s="692">
        <v>-47.042000000000002</v>
      </c>
      <c r="N111" s="686">
        <v>-20.11</v>
      </c>
      <c r="O111" s="692">
        <v>-834.47400000000005</v>
      </c>
      <c r="P111" s="686">
        <v>-761.83799999999997</v>
      </c>
      <c r="Q111" s="692">
        <v>-404.04</v>
      </c>
      <c r="R111" s="686">
        <v>-425.976</v>
      </c>
    </row>
    <row r="112" spans="1:21">
      <c r="A112" s="196"/>
      <c r="B112" s="212" t="s">
        <v>205</v>
      </c>
      <c r="C112" s="683">
        <v>-90.777000000000001</v>
      </c>
      <c r="D112" s="687">
        <v>-43.381</v>
      </c>
      <c r="E112" s="683">
        <v>-51.107999999999997</v>
      </c>
      <c r="F112" s="687">
        <v>-26.58</v>
      </c>
      <c r="G112" s="683">
        <v>-16.710999999999999</v>
      </c>
      <c r="H112" s="687">
        <v>-41.429000000000002</v>
      </c>
      <c r="I112" s="683">
        <v>-8.7970000000000006</v>
      </c>
      <c r="J112" s="687">
        <v>-20.196000000000002</v>
      </c>
      <c r="K112" s="683">
        <v>-3.5760000000000001</v>
      </c>
      <c r="L112" s="687">
        <v>-3.5590000000000002</v>
      </c>
      <c r="M112" s="683">
        <v>1.452</v>
      </c>
      <c r="N112" s="687">
        <v>-2.4529999999999998</v>
      </c>
      <c r="O112" s="683">
        <v>-111.06399999999999</v>
      </c>
      <c r="P112" s="687">
        <v>-88.369</v>
      </c>
      <c r="Q112" s="683">
        <v>-58.453000000000003</v>
      </c>
      <c r="R112" s="687">
        <v>-49.228999999999999</v>
      </c>
    </row>
    <row r="113" spans="1:21">
      <c r="A113" s="196"/>
      <c r="B113" s="212" t="s">
        <v>206</v>
      </c>
      <c r="C113" s="683">
        <v>-48.484999999999999</v>
      </c>
      <c r="D113" s="687">
        <v>-55.042999999999999</v>
      </c>
      <c r="E113" s="683">
        <v>-22.922999999999998</v>
      </c>
      <c r="F113" s="687">
        <v>-32.146999999999998</v>
      </c>
      <c r="G113" s="683">
        <v>-97.649000000000001</v>
      </c>
      <c r="H113" s="687">
        <v>-69.027000000000001</v>
      </c>
      <c r="I113" s="683">
        <v>-44.981000000000002</v>
      </c>
      <c r="J113" s="687">
        <v>-29.748000000000001</v>
      </c>
      <c r="K113" s="683">
        <v>-11.962</v>
      </c>
      <c r="L113" s="687">
        <v>-12.051</v>
      </c>
      <c r="M113" s="683">
        <v>-5.9470000000000001</v>
      </c>
      <c r="N113" s="687">
        <v>-5.984</v>
      </c>
      <c r="O113" s="683">
        <v>-158.096</v>
      </c>
      <c r="P113" s="687">
        <v>-136.12100000000001</v>
      </c>
      <c r="Q113" s="683">
        <v>-73.850999999999999</v>
      </c>
      <c r="R113" s="687">
        <v>-67.879000000000005</v>
      </c>
    </row>
    <row r="114" spans="1:21">
      <c r="A114" s="196"/>
      <c r="B114" s="212" t="s">
        <v>108</v>
      </c>
      <c r="C114" s="683">
        <v>13.55</v>
      </c>
      <c r="D114" s="687">
        <v>52.100999999999999</v>
      </c>
      <c r="E114" s="683">
        <v>-15.169</v>
      </c>
      <c r="F114" s="687">
        <v>26.326000000000001</v>
      </c>
      <c r="G114" s="683">
        <v>-477.28899999999999</v>
      </c>
      <c r="H114" s="687">
        <v>-565.80999999999995</v>
      </c>
      <c r="I114" s="683">
        <v>-214.02</v>
      </c>
      <c r="J114" s="687">
        <v>-323.52100000000002</v>
      </c>
      <c r="K114" s="683">
        <v>-101.575</v>
      </c>
      <c r="L114" s="687">
        <v>-23.638999999999999</v>
      </c>
      <c r="M114" s="683">
        <v>-42.546999999999997</v>
      </c>
      <c r="N114" s="687">
        <v>-11.673</v>
      </c>
      <c r="O114" s="683">
        <v>-565.31399999999996</v>
      </c>
      <c r="P114" s="687">
        <v>-537.34799999999996</v>
      </c>
      <c r="Q114" s="683">
        <v>-271.73599999999999</v>
      </c>
      <c r="R114" s="687">
        <v>-308.86799999999999</v>
      </c>
    </row>
    <row r="115" spans="1:21">
      <c r="A115" s="196"/>
      <c r="B115" s="207" t="s">
        <v>207</v>
      </c>
      <c r="C115" s="683">
        <v>-111.14</v>
      </c>
      <c r="D115" s="687">
        <v>-104.614</v>
      </c>
      <c r="E115" s="683">
        <v>-39.021000000000001</v>
      </c>
      <c r="F115" s="687">
        <v>-60.235999999999997</v>
      </c>
      <c r="G115" s="683">
        <v>289.86500000000001</v>
      </c>
      <c r="H115" s="687">
        <v>263.86799999999999</v>
      </c>
      <c r="I115" s="683">
        <v>144.19800000000001</v>
      </c>
      <c r="J115" s="687">
        <v>154.41900000000001</v>
      </c>
      <c r="K115" s="683">
        <v>-8.7750000000000004</v>
      </c>
      <c r="L115" s="687">
        <v>-12.234</v>
      </c>
      <c r="M115" s="683">
        <v>4.0359999999999996</v>
      </c>
      <c r="N115" s="687">
        <v>-4.2569999999999997</v>
      </c>
      <c r="O115" s="683">
        <v>169.95</v>
      </c>
      <c r="P115" s="687">
        <v>147.02000000000001</v>
      </c>
      <c r="Q115" s="683">
        <v>109.21299999999999</v>
      </c>
      <c r="R115" s="687">
        <v>89.926000000000002</v>
      </c>
    </row>
    <row r="116" spans="1:21" s="175" customFormat="1">
      <c r="A116" s="210"/>
      <c r="B116" s="208" t="s">
        <v>208</v>
      </c>
      <c r="C116" s="693">
        <v>52.365000000000002</v>
      </c>
      <c r="D116" s="686">
        <v>30.088000000000001</v>
      </c>
      <c r="E116" s="693">
        <v>17.401</v>
      </c>
      <c r="F116" s="686">
        <v>-12.144</v>
      </c>
      <c r="G116" s="693">
        <v>-28.847000000000001</v>
      </c>
      <c r="H116" s="686">
        <v>-9.3780000000000001</v>
      </c>
      <c r="I116" s="693">
        <v>-15.528</v>
      </c>
      <c r="J116" s="686">
        <v>-10.446</v>
      </c>
      <c r="K116" s="693">
        <v>58.27</v>
      </c>
      <c r="L116" s="686">
        <v>15.882</v>
      </c>
      <c r="M116" s="693">
        <v>62.366999999999997</v>
      </c>
      <c r="N116" s="686">
        <v>-19.756</v>
      </c>
      <c r="O116" s="693">
        <v>81.787999999999997</v>
      </c>
      <c r="P116" s="686">
        <v>36.591999999999999</v>
      </c>
      <c r="Q116" s="693">
        <v>64.239999999999995</v>
      </c>
      <c r="R116" s="686">
        <v>-42.345999999999997</v>
      </c>
    </row>
    <row r="117" spans="1:21">
      <c r="C117" s="688"/>
      <c r="D117" s="688"/>
      <c r="E117" s="688"/>
      <c r="F117" s="688"/>
      <c r="G117" s="688"/>
      <c r="H117" s="688"/>
      <c r="I117" s="688"/>
      <c r="J117" s="688"/>
      <c r="K117" s="688"/>
      <c r="L117" s="688"/>
      <c r="M117" s="688"/>
      <c r="N117" s="688"/>
      <c r="O117" s="688"/>
      <c r="P117" s="688"/>
      <c r="Q117" s="688"/>
      <c r="R117" s="688"/>
      <c r="S117" s="201"/>
      <c r="T117" s="201"/>
      <c r="U117" s="201"/>
    </row>
    <row r="118" spans="1:21" ht="25.5">
      <c r="A118" s="210"/>
      <c r="B118" s="207" t="s">
        <v>209</v>
      </c>
      <c r="C118" s="694">
        <v>0</v>
      </c>
      <c r="D118" s="687">
        <v>0.71</v>
      </c>
      <c r="E118" s="694">
        <v>0</v>
      </c>
      <c r="F118" s="687">
        <v>0.71</v>
      </c>
      <c r="G118" s="694">
        <v>1.4370000000000001</v>
      </c>
      <c r="H118" s="687">
        <v>1.9E-2</v>
      </c>
      <c r="I118" s="694">
        <v>1.373</v>
      </c>
      <c r="J118" s="687">
        <v>1.9E-2</v>
      </c>
      <c r="K118" s="694">
        <v>1.704</v>
      </c>
      <c r="L118" s="687">
        <v>0.17100000000000001</v>
      </c>
      <c r="M118" s="694">
        <v>1.7350000000000001</v>
      </c>
      <c r="N118" s="687">
        <v>0.215</v>
      </c>
      <c r="O118" s="694">
        <v>3.141</v>
      </c>
      <c r="P118" s="687">
        <v>0.9</v>
      </c>
      <c r="Q118" s="694">
        <v>3.1080000000000001</v>
      </c>
      <c r="R118" s="687">
        <v>0.94399999999999995</v>
      </c>
    </row>
    <row r="119" spans="1:21">
      <c r="A119" s="211"/>
      <c r="B119" s="207" t="s">
        <v>210</v>
      </c>
      <c r="C119" s="692">
        <v>-178.77600000000001</v>
      </c>
      <c r="D119" s="686">
        <v>8.2000000000000003E-2</v>
      </c>
      <c r="E119" s="692">
        <v>-193.53200000000001</v>
      </c>
      <c r="F119" s="686">
        <v>5.8000000000000003E-2</v>
      </c>
      <c r="G119" s="692">
        <v>0.1</v>
      </c>
      <c r="H119" s="686">
        <v>2.9409999999999998</v>
      </c>
      <c r="I119" s="692">
        <v>0.1</v>
      </c>
      <c r="J119" s="686">
        <v>2.4689999999999999</v>
      </c>
      <c r="K119" s="692">
        <v>4.4539999999999997</v>
      </c>
      <c r="L119" s="686">
        <v>7.0000000000000007E-2</v>
      </c>
      <c r="M119" s="692">
        <v>1.623</v>
      </c>
      <c r="N119" s="686">
        <v>7.6999999999999999E-2</v>
      </c>
      <c r="O119" s="692">
        <v>-174.22200000000001</v>
      </c>
      <c r="P119" s="686">
        <v>3.093</v>
      </c>
      <c r="Q119" s="692">
        <v>-191.809</v>
      </c>
      <c r="R119" s="686">
        <v>2.6040000000000001</v>
      </c>
    </row>
    <row r="120" spans="1:21">
      <c r="A120" s="190"/>
      <c r="B120" s="212" t="s">
        <v>211</v>
      </c>
      <c r="C120" s="683">
        <v>-280.584</v>
      </c>
      <c r="D120" s="687">
        <v>2.7E-2</v>
      </c>
      <c r="E120" s="683">
        <v>-192.428</v>
      </c>
      <c r="F120" s="687">
        <v>2.7E-2</v>
      </c>
      <c r="G120" s="683">
        <v>0</v>
      </c>
      <c r="H120" s="687">
        <v>0.94699999999999995</v>
      </c>
      <c r="I120" s="683">
        <v>0</v>
      </c>
      <c r="J120" s="687">
        <v>0.47499999999999998</v>
      </c>
      <c r="K120" s="683">
        <v>4.2220000000000004</v>
      </c>
      <c r="L120" s="687">
        <v>0</v>
      </c>
      <c r="M120" s="683">
        <v>1.391</v>
      </c>
      <c r="N120" s="687">
        <v>0</v>
      </c>
      <c r="O120" s="683">
        <v>-276.36200000000002</v>
      </c>
      <c r="P120" s="687">
        <v>0.97399999999999998</v>
      </c>
      <c r="Q120" s="683">
        <v>-191.03700000000001</v>
      </c>
      <c r="R120" s="687">
        <v>0.502</v>
      </c>
    </row>
    <row r="121" spans="1:21">
      <c r="A121" s="190"/>
      <c r="B121" s="212" t="s">
        <v>212</v>
      </c>
      <c r="C121" s="694">
        <v>101.80800000000001</v>
      </c>
      <c r="D121" s="687">
        <v>5.5E-2</v>
      </c>
      <c r="E121" s="694">
        <v>-1.1040000000000001</v>
      </c>
      <c r="F121" s="687">
        <v>3.1E-2</v>
      </c>
      <c r="G121" s="694">
        <v>0.1</v>
      </c>
      <c r="H121" s="687">
        <v>1.994</v>
      </c>
      <c r="I121" s="694">
        <v>0.1</v>
      </c>
      <c r="J121" s="687">
        <v>1.994</v>
      </c>
      <c r="K121" s="694">
        <v>0.23200000000000001</v>
      </c>
      <c r="L121" s="687">
        <v>7.0000000000000007E-2</v>
      </c>
      <c r="M121" s="694">
        <v>0.23200000000000001</v>
      </c>
      <c r="N121" s="687">
        <v>7.6999999999999999E-2</v>
      </c>
      <c r="O121" s="694">
        <v>102.14</v>
      </c>
      <c r="P121" s="687">
        <v>2.1190000000000002</v>
      </c>
      <c r="Q121" s="694">
        <v>-0.77200000000000002</v>
      </c>
      <c r="R121" s="687">
        <v>2.1019999999999999</v>
      </c>
    </row>
    <row r="122" spans="1:21">
      <c r="C122" s="688"/>
      <c r="D122" s="688"/>
      <c r="E122" s="688"/>
      <c r="F122" s="688"/>
      <c r="G122" s="688"/>
      <c r="H122" s="688"/>
      <c r="I122" s="688"/>
      <c r="J122" s="688"/>
      <c r="K122" s="688"/>
      <c r="L122" s="688"/>
      <c r="M122" s="688"/>
      <c r="N122" s="688"/>
      <c r="O122" s="688"/>
      <c r="P122" s="688"/>
      <c r="Q122" s="688"/>
      <c r="R122" s="688"/>
      <c r="S122" s="201"/>
      <c r="T122" s="201"/>
      <c r="U122" s="201"/>
    </row>
    <row r="123" spans="1:21" s="175" customFormat="1">
      <c r="A123" s="190" t="s">
        <v>235</v>
      </c>
      <c r="B123" s="208"/>
      <c r="C123" s="693">
        <v>327.19499999999999</v>
      </c>
      <c r="D123" s="686">
        <v>590.47</v>
      </c>
      <c r="E123" s="693">
        <v>26.236000000000001</v>
      </c>
      <c r="F123" s="686">
        <v>247.28899999999999</v>
      </c>
      <c r="G123" s="693">
        <v>552.452</v>
      </c>
      <c r="H123" s="686">
        <v>445.23</v>
      </c>
      <c r="I123" s="693">
        <v>290.03699999999998</v>
      </c>
      <c r="J123" s="686">
        <v>213.06399999999999</v>
      </c>
      <c r="K123" s="693">
        <v>-59.795000000000002</v>
      </c>
      <c r="L123" s="686">
        <v>-88.278000000000006</v>
      </c>
      <c r="M123" s="693">
        <v>12.404</v>
      </c>
      <c r="N123" s="686">
        <v>-92.367999999999995</v>
      </c>
      <c r="O123" s="693">
        <v>819.85199999999998</v>
      </c>
      <c r="P123" s="686">
        <v>947.42200000000003</v>
      </c>
      <c r="Q123" s="693">
        <v>328.67700000000002</v>
      </c>
      <c r="R123" s="686">
        <v>367.98500000000001</v>
      </c>
    </row>
    <row r="124" spans="1:21">
      <c r="C124" s="688"/>
      <c r="D124" s="688"/>
      <c r="E124" s="688"/>
      <c r="F124" s="688"/>
      <c r="G124" s="688"/>
      <c r="H124" s="688"/>
      <c r="I124" s="688"/>
      <c r="J124" s="688"/>
      <c r="K124" s="688"/>
      <c r="L124" s="688"/>
      <c r="M124" s="688"/>
      <c r="N124" s="688"/>
      <c r="O124" s="688"/>
      <c r="P124" s="688"/>
      <c r="Q124" s="688"/>
      <c r="R124" s="688"/>
      <c r="S124" s="201"/>
      <c r="T124" s="201"/>
      <c r="U124" s="201"/>
    </row>
    <row r="125" spans="1:21">
      <c r="A125" s="196"/>
      <c r="B125" s="207" t="s">
        <v>213</v>
      </c>
      <c r="C125" s="683">
        <v>-235.38399999999999</v>
      </c>
      <c r="D125" s="687">
        <v>-163.36799999999999</v>
      </c>
      <c r="E125" s="683">
        <v>-92.605000000000004</v>
      </c>
      <c r="F125" s="687">
        <v>-72.778999999999996</v>
      </c>
      <c r="G125" s="683">
        <v>-112.027</v>
      </c>
      <c r="H125" s="687">
        <v>-133.78100000000001</v>
      </c>
      <c r="I125" s="683">
        <v>-94.100999999999999</v>
      </c>
      <c r="J125" s="687">
        <v>-55.323999999999998</v>
      </c>
      <c r="K125" s="683">
        <v>-13.41</v>
      </c>
      <c r="L125" s="687">
        <v>-28.038</v>
      </c>
      <c r="M125" s="683">
        <v>-19.913</v>
      </c>
      <c r="N125" s="687">
        <v>-8.0449999999999999</v>
      </c>
      <c r="O125" s="683">
        <v>-360.82100000000003</v>
      </c>
      <c r="P125" s="687">
        <v>-325.18700000000001</v>
      </c>
      <c r="Q125" s="683">
        <v>-206.619</v>
      </c>
      <c r="R125" s="687">
        <v>-136.148</v>
      </c>
    </row>
    <row r="126" spans="1:21">
      <c r="C126" s="688"/>
      <c r="D126" s="688"/>
      <c r="E126" s="688"/>
      <c r="F126" s="688"/>
      <c r="G126" s="688"/>
      <c r="H126" s="688"/>
      <c r="I126" s="688"/>
      <c r="J126" s="688"/>
      <c r="K126" s="688"/>
      <c r="L126" s="688"/>
      <c r="M126" s="688"/>
      <c r="N126" s="688"/>
      <c r="O126" s="688"/>
      <c r="P126" s="688"/>
      <c r="Q126" s="688"/>
      <c r="R126" s="688"/>
      <c r="S126" s="201"/>
      <c r="T126" s="201"/>
      <c r="U126" s="201"/>
    </row>
    <row r="127" spans="1:21" s="175" customFormat="1">
      <c r="A127" s="190" t="s">
        <v>236</v>
      </c>
      <c r="B127" s="208"/>
      <c r="C127" s="693">
        <v>91.811000000000007</v>
      </c>
      <c r="D127" s="686">
        <v>427.10199999999998</v>
      </c>
      <c r="E127" s="693">
        <v>-66.369</v>
      </c>
      <c r="F127" s="686">
        <v>174.51</v>
      </c>
      <c r="G127" s="693">
        <v>440.42500000000001</v>
      </c>
      <c r="H127" s="686">
        <v>311.44900000000001</v>
      </c>
      <c r="I127" s="693">
        <v>195.93600000000001</v>
      </c>
      <c r="J127" s="686">
        <v>157.74</v>
      </c>
      <c r="K127" s="693">
        <v>-73.204999999999998</v>
      </c>
      <c r="L127" s="686">
        <v>-116.316</v>
      </c>
      <c r="M127" s="693">
        <v>-7.5090000000000003</v>
      </c>
      <c r="N127" s="686">
        <v>-100.413</v>
      </c>
      <c r="O127" s="693">
        <v>459.03100000000001</v>
      </c>
      <c r="P127" s="686">
        <v>622.23500000000001</v>
      </c>
      <c r="Q127" s="693">
        <v>122.05800000000001</v>
      </c>
      <c r="R127" s="686">
        <v>231.83699999999999</v>
      </c>
    </row>
    <row r="128" spans="1:21">
      <c r="A128" s="196"/>
      <c r="B128" s="207" t="s">
        <v>214</v>
      </c>
      <c r="C128" s="694">
        <v>113.886</v>
      </c>
      <c r="D128" s="687">
        <v>121.685</v>
      </c>
      <c r="E128" s="694">
        <v>82.013999999999996</v>
      </c>
      <c r="F128" s="687">
        <v>68.432000000000002</v>
      </c>
      <c r="G128" s="694">
        <v>82.463999999999999</v>
      </c>
      <c r="H128" s="687">
        <v>60.668999999999997</v>
      </c>
      <c r="I128" s="694">
        <v>41.96</v>
      </c>
      <c r="J128" s="687">
        <v>32.165999999999997</v>
      </c>
      <c r="K128" s="694">
        <v>1.319</v>
      </c>
      <c r="L128" s="687">
        <v>-1.1379999999999999</v>
      </c>
      <c r="M128" s="694">
        <v>0.39700000000000002</v>
      </c>
      <c r="N128" s="687">
        <v>-1.7110000000000001</v>
      </c>
      <c r="O128" s="694">
        <v>197.66900000000001</v>
      </c>
      <c r="P128" s="687">
        <v>181.21600000000001</v>
      </c>
      <c r="Q128" s="694">
        <v>124.371</v>
      </c>
      <c r="R128" s="687">
        <v>98.887</v>
      </c>
    </row>
    <row r="129" spans="1:21">
      <c r="A129" s="190" t="s">
        <v>83</v>
      </c>
      <c r="B129" s="207"/>
      <c r="C129" s="693">
        <v>205.697</v>
      </c>
      <c r="D129" s="686">
        <v>548.78700000000003</v>
      </c>
      <c r="E129" s="693">
        <v>15.645</v>
      </c>
      <c r="F129" s="686">
        <v>242.94200000000001</v>
      </c>
      <c r="G129" s="693">
        <v>522.88900000000001</v>
      </c>
      <c r="H129" s="686">
        <v>372.11799999999999</v>
      </c>
      <c r="I129" s="693">
        <v>237.89599999999999</v>
      </c>
      <c r="J129" s="686">
        <v>189.90600000000001</v>
      </c>
      <c r="K129" s="693">
        <v>-71.885999999999996</v>
      </c>
      <c r="L129" s="686">
        <v>-117.45399999999999</v>
      </c>
      <c r="M129" s="693">
        <v>-7.1120000000000001</v>
      </c>
      <c r="N129" s="686">
        <v>-102.124</v>
      </c>
      <c r="O129" s="693">
        <v>656.7</v>
      </c>
      <c r="P129" s="686">
        <v>803.45100000000002</v>
      </c>
      <c r="Q129" s="693">
        <v>246.429</v>
      </c>
      <c r="R129" s="686">
        <v>330.72399999999999</v>
      </c>
    </row>
    <row r="130" spans="1:21">
      <c r="C130" s="688"/>
      <c r="D130" s="688"/>
      <c r="E130" s="688"/>
      <c r="F130" s="688"/>
      <c r="G130" s="688"/>
      <c r="H130" s="688"/>
      <c r="I130" s="688"/>
      <c r="J130" s="688"/>
      <c r="K130" s="688"/>
      <c r="L130" s="688"/>
      <c r="M130" s="688"/>
      <c r="N130" s="688"/>
      <c r="O130" s="688"/>
      <c r="P130" s="688"/>
      <c r="Q130" s="688"/>
      <c r="R130" s="688"/>
      <c r="S130" s="201"/>
      <c r="T130" s="201"/>
      <c r="U130" s="201"/>
    </row>
    <row r="131" spans="1:21">
      <c r="A131" s="196"/>
      <c r="B131" s="207" t="s">
        <v>215</v>
      </c>
      <c r="C131" s="693">
        <v>205.697</v>
      </c>
      <c r="D131" s="686">
        <v>548.78700000000003</v>
      </c>
      <c r="E131" s="693">
        <v>15.645</v>
      </c>
      <c r="F131" s="686">
        <v>242.94200000000001</v>
      </c>
      <c r="G131" s="693">
        <v>522.88900000000001</v>
      </c>
      <c r="H131" s="686">
        <v>372.11799999999999</v>
      </c>
      <c r="I131" s="693">
        <v>237.89599999999999</v>
      </c>
      <c r="J131" s="686">
        <v>189.90600000000001</v>
      </c>
      <c r="K131" s="693">
        <v>-71.885999999999996</v>
      </c>
      <c r="L131" s="686">
        <v>-117.45399999999999</v>
      </c>
      <c r="M131" s="693">
        <v>-7.1120000000000001</v>
      </c>
      <c r="N131" s="686">
        <v>-102.124</v>
      </c>
      <c r="O131" s="693">
        <v>656.7</v>
      </c>
      <c r="P131" s="686">
        <v>803.45100000000002</v>
      </c>
      <c r="Q131" s="693">
        <v>246.429</v>
      </c>
      <c r="R131" s="686">
        <v>330.72399999999999</v>
      </c>
    </row>
    <row r="132" spans="1:21">
      <c r="A132" s="196"/>
      <c r="B132" s="208" t="s">
        <v>56</v>
      </c>
      <c r="C132" s="694">
        <v>0</v>
      </c>
      <c r="D132" s="687">
        <v>0</v>
      </c>
      <c r="E132" s="694">
        <v>0</v>
      </c>
      <c r="F132" s="687">
        <v>0</v>
      </c>
      <c r="G132" s="694">
        <v>0</v>
      </c>
      <c r="H132" s="687">
        <v>0</v>
      </c>
      <c r="I132" s="694">
        <v>0</v>
      </c>
      <c r="J132" s="687">
        <v>0</v>
      </c>
      <c r="K132" s="694">
        <v>0</v>
      </c>
      <c r="L132" s="687">
        <v>0</v>
      </c>
      <c r="M132" s="694">
        <v>0</v>
      </c>
      <c r="N132" s="687">
        <v>0</v>
      </c>
      <c r="O132" s="694">
        <v>476.137</v>
      </c>
      <c r="P132" s="687">
        <v>576.66399999999999</v>
      </c>
      <c r="Q132" s="694">
        <v>168.82599999999999</v>
      </c>
      <c r="R132" s="687">
        <v>210.79499999999999</v>
      </c>
    </row>
    <row r="133" spans="1:21">
      <c r="A133" s="196"/>
      <c r="B133" s="208" t="s">
        <v>57</v>
      </c>
      <c r="C133" s="694">
        <v>0</v>
      </c>
      <c r="D133" s="687">
        <v>0</v>
      </c>
      <c r="E133" s="694">
        <v>0</v>
      </c>
      <c r="F133" s="687">
        <v>0</v>
      </c>
      <c r="G133" s="694">
        <v>0</v>
      </c>
      <c r="H133" s="687">
        <v>0</v>
      </c>
      <c r="I133" s="694">
        <v>0</v>
      </c>
      <c r="J133" s="687">
        <v>0</v>
      </c>
      <c r="K133" s="694">
        <v>0</v>
      </c>
      <c r="L133" s="687">
        <v>0</v>
      </c>
      <c r="M133" s="694">
        <v>0</v>
      </c>
      <c r="N133" s="687">
        <v>0</v>
      </c>
      <c r="O133" s="694">
        <v>180.56299999999999</v>
      </c>
      <c r="P133" s="687">
        <v>226.78700000000001</v>
      </c>
      <c r="Q133" s="694">
        <v>77.602999999999994</v>
      </c>
      <c r="R133" s="687">
        <v>119.929</v>
      </c>
    </row>
    <row r="136" spans="1:21">
      <c r="C136" s="88"/>
    </row>
    <row r="138" spans="1:21" ht="12.75" customHeight="1">
      <c r="A138" s="932" t="s">
        <v>116</v>
      </c>
      <c r="B138" s="933"/>
      <c r="C138" s="934" t="s">
        <v>70</v>
      </c>
      <c r="D138" s="935"/>
      <c r="E138" s="934" t="s">
        <v>45</v>
      </c>
      <c r="F138" s="935"/>
      <c r="G138" s="934" t="s">
        <v>250</v>
      </c>
      <c r="H138" s="935"/>
      <c r="I138" s="934" t="s">
        <v>17</v>
      </c>
      <c r="J138" s="935"/>
    </row>
    <row r="139" spans="1:21" ht="12.75" customHeight="1">
      <c r="A139" s="940" t="s">
        <v>237</v>
      </c>
      <c r="B139" s="945"/>
      <c r="C139" s="679" t="s">
        <v>540</v>
      </c>
      <c r="D139" s="316" t="s">
        <v>541</v>
      </c>
      <c r="E139" s="679" t="s">
        <v>540</v>
      </c>
      <c r="F139" s="316" t="s">
        <v>541</v>
      </c>
      <c r="G139" s="679" t="s">
        <v>540</v>
      </c>
      <c r="H139" s="316" t="s">
        <v>541</v>
      </c>
      <c r="I139" s="679" t="s">
        <v>540</v>
      </c>
      <c r="J139" s="316" t="s">
        <v>541</v>
      </c>
    </row>
    <row r="140" spans="1:21">
      <c r="A140" s="946"/>
      <c r="B140" s="947"/>
      <c r="C140" s="680" t="s">
        <v>304</v>
      </c>
      <c r="D140" s="317" t="s">
        <v>304</v>
      </c>
      <c r="E140" s="680" t="s">
        <v>304</v>
      </c>
      <c r="F140" s="317" t="s">
        <v>304</v>
      </c>
      <c r="G140" s="680" t="s">
        <v>304</v>
      </c>
      <c r="H140" s="317" t="s">
        <v>304</v>
      </c>
      <c r="I140" s="680" t="s">
        <v>304</v>
      </c>
      <c r="J140" s="317" t="s">
        <v>304</v>
      </c>
    </row>
    <row r="142" spans="1:21">
      <c r="A142" s="190"/>
      <c r="B142" s="203" t="s">
        <v>216</v>
      </c>
      <c r="C142" s="684">
        <v>230.203</v>
      </c>
      <c r="D142" s="322">
        <v>645.20000000000005</v>
      </c>
      <c r="E142" s="684">
        <v>1008.117</v>
      </c>
      <c r="F142" s="322">
        <v>1220.6300000000001</v>
      </c>
      <c r="G142" s="684">
        <v>-77.897000000000006</v>
      </c>
      <c r="H142" s="322">
        <v>-255.93</v>
      </c>
      <c r="I142" s="684">
        <v>1160.423</v>
      </c>
      <c r="J142" s="322">
        <v>1609.9</v>
      </c>
    </row>
    <row r="143" spans="1:21">
      <c r="A143" s="190"/>
      <c r="B143" s="203" t="s">
        <v>217</v>
      </c>
      <c r="C143" s="684">
        <v>718.81600000000003</v>
      </c>
      <c r="D143" s="322">
        <v>-435.76299999999998</v>
      </c>
      <c r="E143" s="684">
        <v>-751.53899999999999</v>
      </c>
      <c r="F143" s="322">
        <v>-815.13800000000003</v>
      </c>
      <c r="G143" s="684">
        <v>61.249000000000002</v>
      </c>
      <c r="H143" s="322">
        <v>-189.77500000000001</v>
      </c>
      <c r="I143" s="684">
        <v>28.526</v>
      </c>
      <c r="J143" s="322">
        <v>-1440.6759999999999</v>
      </c>
    </row>
    <row r="144" spans="1:21">
      <c r="A144" s="190"/>
      <c r="B144" s="203" t="s">
        <v>218</v>
      </c>
      <c r="C144" s="684">
        <v>-263.863</v>
      </c>
      <c r="D144" s="322">
        <v>-268.625</v>
      </c>
      <c r="E144" s="684">
        <v>76.406000000000006</v>
      </c>
      <c r="F144" s="322">
        <v>-60.792000000000002</v>
      </c>
      <c r="G144" s="684">
        <v>-36.853999999999999</v>
      </c>
      <c r="H144" s="322">
        <v>746.87599999999998</v>
      </c>
      <c r="I144" s="684">
        <v>-224.31100000000001</v>
      </c>
      <c r="J144" s="322">
        <v>417.459</v>
      </c>
    </row>
  </sheetData>
  <mergeCells count="32">
    <mergeCell ref="O77:P77"/>
    <mergeCell ref="Q77:R77"/>
    <mergeCell ref="O76:R76"/>
    <mergeCell ref="G77:H77"/>
    <mergeCell ref="I77:J77"/>
    <mergeCell ref="K77:L77"/>
    <mergeCell ref="M77:N77"/>
    <mergeCell ref="K76:N76"/>
    <mergeCell ref="A139:B140"/>
    <mergeCell ref="A76:B76"/>
    <mergeCell ref="A78:B79"/>
    <mergeCell ref="C138:D138"/>
    <mergeCell ref="E138:F138"/>
    <mergeCell ref="C76:F76"/>
    <mergeCell ref="C77:D77"/>
    <mergeCell ref="E77:F77"/>
    <mergeCell ref="I3:J3"/>
    <mergeCell ref="A138:B138"/>
    <mergeCell ref="C35:D35"/>
    <mergeCell ref="E35:F35"/>
    <mergeCell ref="A35:B35"/>
    <mergeCell ref="A36:B37"/>
    <mergeCell ref="A3:B3"/>
    <mergeCell ref="A4:B5"/>
    <mergeCell ref="C3:D3"/>
    <mergeCell ref="E3:F3"/>
    <mergeCell ref="G3:H3"/>
    <mergeCell ref="G138:H138"/>
    <mergeCell ref="I138:J138"/>
    <mergeCell ref="G35:H35"/>
    <mergeCell ref="I35:J35"/>
    <mergeCell ref="G76:J7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O146"/>
  <sheetViews>
    <sheetView zoomScale="96" zoomScaleNormal="96" workbookViewId="0"/>
  </sheetViews>
  <sheetFormatPr baseColWidth="10" defaultColWidth="11.42578125" defaultRowHeight="12.75"/>
  <cols>
    <col min="1" max="1" width="2.85546875" style="201" customWidth="1"/>
    <col min="2" max="2" width="69.7109375" style="201" customWidth="1"/>
    <col min="3" max="3" width="16.7109375" style="201" customWidth="1"/>
    <col min="4" max="4" width="18.85546875" style="201" customWidth="1"/>
    <col min="5" max="5" width="17" style="201" customWidth="1"/>
    <col min="6" max="6" width="19" style="201" customWidth="1"/>
    <col min="7" max="7" width="16.7109375" style="201" customWidth="1"/>
    <col min="8" max="8" width="20" style="201" customWidth="1"/>
    <col min="9" max="9" width="16.7109375" style="201" customWidth="1"/>
    <col min="10" max="10" width="20.85546875" style="201" customWidth="1"/>
    <col min="11" max="11" width="16.7109375" style="201" customWidth="1"/>
    <col min="12" max="12" width="20.85546875" style="201" customWidth="1"/>
    <col min="13" max="13" width="16.7109375" style="201" customWidth="1"/>
    <col min="14" max="14" width="21" style="201" customWidth="1"/>
    <col min="15" max="15" width="18.85546875" style="201" customWidth="1"/>
    <col min="16" max="16" width="21.42578125" style="201" customWidth="1"/>
    <col min="17" max="17" width="16.7109375" style="88" customWidth="1"/>
    <col min="18" max="18" width="19" style="88" customWidth="1"/>
    <col min="19" max="20" width="14.28515625" style="88" customWidth="1"/>
    <col min="21" max="21" width="13.5703125" style="88" customWidth="1"/>
    <col min="22" max="22" width="12.28515625" style="88" customWidth="1"/>
    <col min="23" max="26" width="11.42578125" style="88"/>
    <col min="27" max="27" width="13.42578125" style="88" customWidth="1"/>
    <col min="28" max="28" width="14" style="88" customWidth="1"/>
    <col min="29" max="29" width="13.42578125" style="88" customWidth="1"/>
    <col min="30" max="30" width="13.5703125" style="88" customWidth="1"/>
    <col min="31" max="31" width="13.7109375" style="88" customWidth="1"/>
    <col min="32" max="32" width="12.85546875" style="88" customWidth="1"/>
    <col min="33" max="33" width="12.140625" style="88" customWidth="1"/>
    <col min="34" max="34" width="12.7109375" style="88" customWidth="1"/>
    <col min="35" max="16384" width="11.42578125" style="88"/>
  </cols>
  <sheetData>
    <row r="1" spans="1:24">
      <c r="A1" s="88"/>
      <c r="B1" s="89"/>
    </row>
    <row r="2" spans="1:24" ht="12.75" customHeight="1">
      <c r="A2" s="961" t="s">
        <v>116</v>
      </c>
      <c r="B2" s="962"/>
      <c r="C2" s="934" t="s">
        <v>117</v>
      </c>
      <c r="D2" s="944"/>
      <c r="E2" s="944"/>
      <c r="F2" s="944"/>
      <c r="G2" s="944"/>
      <c r="H2" s="944"/>
      <c r="I2" s="944"/>
      <c r="J2" s="944"/>
      <c r="K2" s="944"/>
      <c r="L2" s="944"/>
      <c r="M2" s="944"/>
      <c r="N2" s="944"/>
      <c r="O2" s="944"/>
      <c r="P2" s="944"/>
      <c r="Q2" s="944"/>
      <c r="R2" s="935"/>
    </row>
    <row r="3" spans="1:24">
      <c r="A3" s="932" t="s">
        <v>71</v>
      </c>
      <c r="B3" s="933"/>
      <c r="C3" s="934" t="s">
        <v>20</v>
      </c>
      <c r="D3" s="935"/>
      <c r="E3" s="934" t="s">
        <v>10</v>
      </c>
      <c r="F3" s="935"/>
      <c r="G3" s="934" t="s">
        <v>46</v>
      </c>
      <c r="H3" s="935"/>
      <c r="I3" s="934" t="s">
        <v>14</v>
      </c>
      <c r="J3" s="935"/>
      <c r="K3" s="934" t="s">
        <v>47</v>
      </c>
      <c r="L3" s="935"/>
      <c r="M3" s="934" t="s">
        <v>314</v>
      </c>
      <c r="N3" s="935"/>
      <c r="O3" s="934" t="s">
        <v>243</v>
      </c>
      <c r="P3" s="935"/>
      <c r="Q3" s="934" t="s">
        <v>17</v>
      </c>
      <c r="R3" s="935"/>
    </row>
    <row r="4" spans="1:24">
      <c r="A4" s="936" t="s">
        <v>219</v>
      </c>
      <c r="B4" s="955"/>
      <c r="C4" s="679" t="s">
        <v>540</v>
      </c>
      <c r="D4" s="316" t="s">
        <v>442</v>
      </c>
      <c r="E4" s="679" t="s">
        <v>540</v>
      </c>
      <c r="F4" s="316" t="s">
        <v>442</v>
      </c>
      <c r="G4" s="679" t="s">
        <v>540</v>
      </c>
      <c r="H4" s="316" t="s">
        <v>442</v>
      </c>
      <c r="I4" s="679" t="s">
        <v>540</v>
      </c>
      <c r="J4" s="316" t="s">
        <v>442</v>
      </c>
      <c r="K4" s="679" t="s">
        <v>540</v>
      </c>
      <c r="L4" s="316" t="s">
        <v>442</v>
      </c>
      <c r="M4" s="679" t="s">
        <v>540</v>
      </c>
      <c r="N4" s="316" t="s">
        <v>442</v>
      </c>
      <c r="O4" s="679" t="s">
        <v>540</v>
      </c>
      <c r="P4" s="316" t="s">
        <v>442</v>
      </c>
      <c r="Q4" s="679" t="s">
        <v>540</v>
      </c>
      <c r="R4" s="316" t="s">
        <v>442</v>
      </c>
    </row>
    <row r="5" spans="1:24">
      <c r="A5" s="956"/>
      <c r="B5" s="957"/>
      <c r="C5" s="680" t="s">
        <v>304</v>
      </c>
      <c r="D5" s="317" t="s">
        <v>304</v>
      </c>
      <c r="E5" s="680" t="s">
        <v>304</v>
      </c>
      <c r="F5" s="317" t="s">
        <v>304</v>
      </c>
      <c r="G5" s="680" t="s">
        <v>304</v>
      </c>
      <c r="H5" s="317" t="s">
        <v>304</v>
      </c>
      <c r="I5" s="680" t="s">
        <v>304</v>
      </c>
      <c r="J5" s="317" t="s">
        <v>304</v>
      </c>
      <c r="K5" s="680" t="s">
        <v>304</v>
      </c>
      <c r="L5" s="317" t="s">
        <v>304</v>
      </c>
      <c r="M5" s="680" t="s">
        <v>304</v>
      </c>
      <c r="N5" s="317" t="s">
        <v>304</v>
      </c>
      <c r="O5" s="680" t="s">
        <v>304</v>
      </c>
      <c r="P5" s="317" t="s">
        <v>304</v>
      </c>
      <c r="Q5" s="680" t="s">
        <v>304</v>
      </c>
      <c r="R5" s="317" t="s">
        <v>304</v>
      </c>
    </row>
    <row r="6" spans="1:24" s="175" customFormat="1">
      <c r="A6" s="190" t="s">
        <v>220</v>
      </c>
      <c r="B6" s="191"/>
      <c r="C6" s="677">
        <v>0</v>
      </c>
      <c r="D6" s="318">
        <v>0</v>
      </c>
      <c r="E6" s="677">
        <v>98.322999999999993</v>
      </c>
      <c r="F6" s="318">
        <v>439.49299999999999</v>
      </c>
      <c r="G6" s="677">
        <v>828.48800000000006</v>
      </c>
      <c r="H6" s="318">
        <v>549.37</v>
      </c>
      <c r="I6" s="677">
        <v>440.85599999999999</v>
      </c>
      <c r="J6" s="318">
        <v>174.15899999999999</v>
      </c>
      <c r="K6" s="677">
        <v>2082.692</v>
      </c>
      <c r="L6" s="318">
        <v>322.12700000000001</v>
      </c>
      <c r="M6" s="677">
        <v>169.739</v>
      </c>
      <c r="N6" s="318">
        <v>176.851</v>
      </c>
      <c r="O6" s="677">
        <v>-0.27300000000000002</v>
      </c>
      <c r="P6" s="318">
        <v>-0.20899999999999999</v>
      </c>
      <c r="Q6" s="677">
        <v>3619.8249999999998</v>
      </c>
      <c r="R6" s="318">
        <v>1661.7909999999999</v>
      </c>
    </row>
    <row r="7" spans="1:24">
      <c r="A7" s="192"/>
      <c r="B7" s="193" t="s">
        <v>177</v>
      </c>
      <c r="C7" s="678">
        <v>0</v>
      </c>
      <c r="D7" s="319">
        <v>0</v>
      </c>
      <c r="E7" s="678">
        <v>4.3970000000000002</v>
      </c>
      <c r="F7" s="319">
        <v>7.234</v>
      </c>
      <c r="G7" s="678">
        <v>517.02</v>
      </c>
      <c r="H7" s="319">
        <v>247.495</v>
      </c>
      <c r="I7" s="678">
        <v>285.28199999999998</v>
      </c>
      <c r="J7" s="319">
        <v>29.036000000000001</v>
      </c>
      <c r="K7" s="678">
        <v>0</v>
      </c>
      <c r="L7" s="319">
        <v>75.849999999999994</v>
      </c>
      <c r="M7" s="678">
        <v>56.88</v>
      </c>
      <c r="N7" s="319">
        <v>89.275999999999996</v>
      </c>
      <c r="O7" s="678">
        <v>0</v>
      </c>
      <c r="P7" s="319">
        <v>0</v>
      </c>
      <c r="Q7" s="678">
        <v>863.57899999999995</v>
      </c>
      <c r="R7" s="319">
        <v>448.89100000000002</v>
      </c>
    </row>
    <row r="8" spans="1:24">
      <c r="A8" s="192"/>
      <c r="B8" s="193" t="s">
        <v>364</v>
      </c>
      <c r="C8" s="678">
        <v>0</v>
      </c>
      <c r="D8" s="319">
        <v>0</v>
      </c>
      <c r="E8" s="678">
        <v>39.417000000000002</v>
      </c>
      <c r="F8" s="319">
        <v>10.476000000000001</v>
      </c>
      <c r="G8" s="678">
        <v>52.57</v>
      </c>
      <c r="H8" s="319">
        <v>32.997</v>
      </c>
      <c r="I8" s="678">
        <v>5.2889999999999997</v>
      </c>
      <c r="J8" s="319">
        <v>20.658999999999999</v>
      </c>
      <c r="K8" s="678">
        <v>0</v>
      </c>
      <c r="L8" s="319">
        <v>1.468</v>
      </c>
      <c r="M8" s="678">
        <v>0</v>
      </c>
      <c r="N8" s="319">
        <v>0.495</v>
      </c>
      <c r="O8" s="678">
        <v>0</v>
      </c>
      <c r="P8" s="319">
        <v>0</v>
      </c>
      <c r="Q8" s="678">
        <v>97.275999999999996</v>
      </c>
      <c r="R8" s="319">
        <v>66.094999999999999</v>
      </c>
    </row>
    <row r="9" spans="1:24">
      <c r="A9" s="192"/>
      <c r="B9" s="193" t="s">
        <v>365</v>
      </c>
      <c r="C9" s="678">
        <v>0</v>
      </c>
      <c r="D9" s="319">
        <v>0</v>
      </c>
      <c r="E9" s="678">
        <v>1.288</v>
      </c>
      <c r="F9" s="319">
        <v>1.6020000000000001</v>
      </c>
      <c r="G9" s="678">
        <v>29.965</v>
      </c>
      <c r="H9" s="319">
        <v>17.658000000000001</v>
      </c>
      <c r="I9" s="678">
        <v>15.885</v>
      </c>
      <c r="J9" s="319">
        <v>2.4340000000000002</v>
      </c>
      <c r="K9" s="678">
        <v>0</v>
      </c>
      <c r="L9" s="319">
        <v>91.063999999999993</v>
      </c>
      <c r="M9" s="678">
        <v>6.9770000000000003</v>
      </c>
      <c r="N9" s="319">
        <v>8.3239999999999998</v>
      </c>
      <c r="O9" s="678">
        <v>0</v>
      </c>
      <c r="P9" s="319">
        <v>0</v>
      </c>
      <c r="Q9" s="678">
        <v>54.115000000000002</v>
      </c>
      <c r="R9" s="319">
        <v>121.08199999999999</v>
      </c>
    </row>
    <row r="10" spans="1:24">
      <c r="A10" s="192"/>
      <c r="B10" s="193" t="s">
        <v>362</v>
      </c>
      <c r="C10" s="678">
        <v>0</v>
      </c>
      <c r="D10" s="319">
        <v>0</v>
      </c>
      <c r="E10" s="678">
        <v>42.683999999999997</v>
      </c>
      <c r="F10" s="319">
        <v>42.838000000000001</v>
      </c>
      <c r="G10" s="678">
        <v>176.91200000000001</v>
      </c>
      <c r="H10" s="319">
        <v>135.96100000000001</v>
      </c>
      <c r="I10" s="678">
        <v>92.194000000000003</v>
      </c>
      <c r="J10" s="319">
        <v>89.674000000000007</v>
      </c>
      <c r="K10" s="678">
        <v>0</v>
      </c>
      <c r="L10" s="319">
        <v>94.265000000000001</v>
      </c>
      <c r="M10" s="678">
        <v>53.585000000000001</v>
      </c>
      <c r="N10" s="319">
        <v>67.567999999999998</v>
      </c>
      <c r="O10" s="678">
        <v>0</v>
      </c>
      <c r="P10" s="319">
        <v>1.7000000000000001E-2</v>
      </c>
      <c r="Q10" s="678">
        <v>365.375</v>
      </c>
      <c r="R10" s="319">
        <v>430.32299999999998</v>
      </c>
    </row>
    <row r="11" spans="1:24">
      <c r="A11" s="192"/>
      <c r="B11" s="193" t="s">
        <v>178</v>
      </c>
      <c r="C11" s="678">
        <v>0</v>
      </c>
      <c r="D11" s="319">
        <v>0</v>
      </c>
      <c r="E11" s="678">
        <v>3.0390000000000001</v>
      </c>
      <c r="F11" s="319">
        <v>17.222999999999999</v>
      </c>
      <c r="G11" s="678">
        <v>15.787000000000001</v>
      </c>
      <c r="H11" s="319">
        <v>13.39</v>
      </c>
      <c r="I11" s="678">
        <v>0.93600000000000005</v>
      </c>
      <c r="J11" s="319">
        <v>0.51800000000000002</v>
      </c>
      <c r="K11" s="678">
        <v>0</v>
      </c>
      <c r="L11" s="319">
        <v>30.454000000000001</v>
      </c>
      <c r="M11" s="678">
        <v>1.675</v>
      </c>
      <c r="N11" s="319">
        <v>1.55</v>
      </c>
      <c r="O11" s="678">
        <v>-0.27300000000000002</v>
      </c>
      <c r="P11" s="319">
        <v>-0.22600000000000001</v>
      </c>
      <c r="Q11" s="678">
        <v>21.164000000000001</v>
      </c>
      <c r="R11" s="319">
        <v>62.908999999999999</v>
      </c>
    </row>
    <row r="12" spans="1:24">
      <c r="A12" s="192"/>
      <c r="B12" s="193" t="s">
        <v>336</v>
      </c>
      <c r="C12" s="678">
        <v>0</v>
      </c>
      <c r="D12" s="319">
        <v>0</v>
      </c>
      <c r="E12" s="678">
        <v>6.2919999999999998</v>
      </c>
      <c r="F12" s="319">
        <v>5.9260000000000002</v>
      </c>
      <c r="G12" s="678">
        <v>31.800999999999998</v>
      </c>
      <c r="H12" s="319">
        <v>21.24</v>
      </c>
      <c r="I12" s="678">
        <v>41.881999999999998</v>
      </c>
      <c r="J12" s="319">
        <v>31.634</v>
      </c>
      <c r="K12" s="678">
        <v>0</v>
      </c>
      <c r="L12" s="319">
        <v>27.85</v>
      </c>
      <c r="M12" s="678">
        <v>7.5759999999999996</v>
      </c>
      <c r="N12" s="319">
        <v>7.4450000000000003</v>
      </c>
      <c r="O12" s="678">
        <v>0</v>
      </c>
      <c r="P12" s="319">
        <v>0</v>
      </c>
      <c r="Q12" s="678">
        <v>87.551000000000002</v>
      </c>
      <c r="R12" s="319">
        <v>94.094999999999999</v>
      </c>
    </row>
    <row r="13" spans="1:24">
      <c r="A13" s="192"/>
      <c r="B13" s="193" t="s">
        <v>179</v>
      </c>
      <c r="C13" s="678">
        <v>0</v>
      </c>
      <c r="D13" s="319">
        <v>0</v>
      </c>
      <c r="E13" s="678">
        <v>1.206</v>
      </c>
      <c r="F13" s="319">
        <v>0.219</v>
      </c>
      <c r="G13" s="678">
        <v>4.4329999999999998</v>
      </c>
      <c r="H13" s="319">
        <v>15.555</v>
      </c>
      <c r="I13" s="678">
        <v>-0.61199999999999999</v>
      </c>
      <c r="J13" s="319">
        <v>0.20399999999999999</v>
      </c>
      <c r="K13" s="678">
        <v>0</v>
      </c>
      <c r="L13" s="319">
        <v>1.1759999999999999</v>
      </c>
      <c r="M13" s="678">
        <v>9.7149999999999999</v>
      </c>
      <c r="N13" s="319">
        <v>2.1930000000000001</v>
      </c>
      <c r="O13" s="678">
        <v>0</v>
      </c>
      <c r="P13" s="319">
        <v>0</v>
      </c>
      <c r="Q13" s="678">
        <v>14.742000000000001</v>
      </c>
      <c r="R13" s="319">
        <v>19.347000000000001</v>
      </c>
    </row>
    <row r="14" spans="1:24">
      <c r="Q14" s="201"/>
      <c r="R14" s="201"/>
      <c r="S14" s="201"/>
      <c r="T14" s="201"/>
      <c r="U14" s="201"/>
      <c r="V14" s="201"/>
      <c r="W14" s="201"/>
      <c r="X14" s="201"/>
    </row>
    <row r="15" spans="1:24" ht="25.5">
      <c r="A15" s="192"/>
      <c r="B15" s="197" t="s">
        <v>359</v>
      </c>
      <c r="C15" s="678">
        <v>0</v>
      </c>
      <c r="D15" s="320">
        <v>0</v>
      </c>
      <c r="E15" s="678">
        <v>0</v>
      </c>
      <c r="F15" s="320">
        <v>353.97500000000002</v>
      </c>
      <c r="G15" s="678">
        <v>0</v>
      </c>
      <c r="H15" s="320">
        <v>65.073999999999998</v>
      </c>
      <c r="I15" s="678">
        <v>0</v>
      </c>
      <c r="J15" s="320">
        <v>0</v>
      </c>
      <c r="K15" s="678">
        <v>2082.692</v>
      </c>
      <c r="L15" s="320">
        <v>0</v>
      </c>
      <c r="M15" s="678">
        <v>33.331000000000003</v>
      </c>
      <c r="N15" s="320">
        <v>0</v>
      </c>
      <c r="O15" s="678">
        <v>0</v>
      </c>
      <c r="P15" s="320">
        <v>0</v>
      </c>
      <c r="Q15" s="678">
        <v>2116.0230000000001</v>
      </c>
      <c r="R15" s="320">
        <v>419.04899999999998</v>
      </c>
    </row>
    <row r="16" spans="1:24">
      <c r="Q16" s="201"/>
      <c r="R16" s="201"/>
      <c r="S16" s="201"/>
      <c r="T16" s="201"/>
      <c r="U16" s="201"/>
      <c r="V16" s="201"/>
      <c r="W16" s="201"/>
      <c r="X16" s="201"/>
    </row>
    <row r="17" spans="1:24" s="175" customFormat="1">
      <c r="A17" s="190" t="s">
        <v>221</v>
      </c>
      <c r="B17" s="191"/>
      <c r="C17" s="677">
        <v>0</v>
      </c>
      <c r="D17" s="321">
        <v>0</v>
      </c>
      <c r="E17" s="677">
        <v>139.12200000000001</v>
      </c>
      <c r="F17" s="321">
        <v>192.17</v>
      </c>
      <c r="G17" s="677">
        <v>5806.9049999999997</v>
      </c>
      <c r="H17" s="321">
        <v>4937.6310000000003</v>
      </c>
      <c r="I17" s="677">
        <v>3384.8339999999998</v>
      </c>
      <c r="J17" s="321">
        <v>2798.7220000000002</v>
      </c>
      <c r="K17" s="677">
        <v>0</v>
      </c>
      <c r="L17" s="321">
        <v>1710.739</v>
      </c>
      <c r="M17" s="677">
        <v>1507.626</v>
      </c>
      <c r="N17" s="321">
        <v>1531.42</v>
      </c>
      <c r="O17" s="677">
        <v>0</v>
      </c>
      <c r="P17" s="321">
        <v>0</v>
      </c>
      <c r="Q17" s="677">
        <v>10838.486999999999</v>
      </c>
      <c r="R17" s="321">
        <v>11170.682000000001</v>
      </c>
    </row>
    <row r="18" spans="1:24">
      <c r="A18" s="192"/>
      <c r="B18" s="193" t="s">
        <v>368</v>
      </c>
      <c r="C18" s="678">
        <v>0</v>
      </c>
      <c r="D18" s="320">
        <v>0</v>
      </c>
      <c r="E18" s="678">
        <v>14.795999999999999</v>
      </c>
      <c r="F18" s="320">
        <v>21.446999999999999</v>
      </c>
      <c r="G18" s="678">
        <v>382.80500000000001</v>
      </c>
      <c r="H18" s="320">
        <v>361.01</v>
      </c>
      <c r="I18" s="678">
        <v>0.113</v>
      </c>
      <c r="J18" s="320">
        <v>0.39500000000000002</v>
      </c>
      <c r="K18" s="678">
        <v>0</v>
      </c>
      <c r="L18" s="320">
        <v>0</v>
      </c>
      <c r="M18" s="678">
        <v>88.799000000000007</v>
      </c>
      <c r="N18" s="320">
        <v>151.864</v>
      </c>
      <c r="O18" s="678">
        <v>0</v>
      </c>
      <c r="P18" s="320">
        <v>0</v>
      </c>
      <c r="Q18" s="678">
        <v>486.51299999999998</v>
      </c>
      <c r="R18" s="320">
        <v>534.71600000000001</v>
      </c>
    </row>
    <row r="19" spans="1:24">
      <c r="A19" s="192"/>
      <c r="B19" s="193" t="s">
        <v>367</v>
      </c>
      <c r="C19" s="678">
        <v>0</v>
      </c>
      <c r="D19" s="320">
        <v>0</v>
      </c>
      <c r="E19" s="678">
        <v>0.14699999999999999</v>
      </c>
      <c r="F19" s="320">
        <v>0.29399999999999998</v>
      </c>
      <c r="G19" s="678">
        <v>65.322000000000003</v>
      </c>
      <c r="H19" s="320">
        <v>50.085000000000001</v>
      </c>
      <c r="I19" s="678">
        <v>10.694000000000001</v>
      </c>
      <c r="J19" s="320">
        <v>9.1579999999999995</v>
      </c>
      <c r="K19" s="678">
        <v>0</v>
      </c>
      <c r="L19" s="320">
        <v>40.017000000000003</v>
      </c>
      <c r="M19" s="678">
        <v>21.253</v>
      </c>
      <c r="N19" s="320">
        <v>20.425999999999998</v>
      </c>
      <c r="O19" s="678">
        <v>0</v>
      </c>
      <c r="P19" s="320">
        <v>0</v>
      </c>
      <c r="Q19" s="678">
        <v>97.415999999999997</v>
      </c>
      <c r="R19" s="320">
        <v>119.98</v>
      </c>
    </row>
    <row r="20" spans="1:24">
      <c r="A20" s="192"/>
      <c r="B20" s="193" t="s">
        <v>369</v>
      </c>
      <c r="C20" s="678">
        <v>0</v>
      </c>
      <c r="D20" s="320">
        <v>0</v>
      </c>
      <c r="E20" s="678">
        <v>109.01300000000001</v>
      </c>
      <c r="F20" s="320">
        <v>123.264</v>
      </c>
      <c r="G20" s="678">
        <v>9.2799999999999994</v>
      </c>
      <c r="H20" s="320">
        <v>8.4179999999999993</v>
      </c>
      <c r="I20" s="678">
        <v>5.1390000000000002</v>
      </c>
      <c r="J20" s="320">
        <v>4.6829999999999998</v>
      </c>
      <c r="K20" s="678">
        <v>0</v>
      </c>
      <c r="L20" s="320">
        <v>0</v>
      </c>
      <c r="M20" s="678">
        <v>0.51</v>
      </c>
      <c r="N20" s="320">
        <v>0.51</v>
      </c>
      <c r="O20" s="678">
        <v>0</v>
      </c>
      <c r="P20" s="320">
        <v>0</v>
      </c>
      <c r="Q20" s="678">
        <v>123.94199999999999</v>
      </c>
      <c r="R20" s="320">
        <v>136.875</v>
      </c>
    </row>
    <row r="21" spans="1:24">
      <c r="A21" s="192"/>
      <c r="B21" s="193" t="s">
        <v>180</v>
      </c>
      <c r="C21" s="678">
        <v>0</v>
      </c>
      <c r="D21" s="320">
        <v>0</v>
      </c>
      <c r="E21" s="678">
        <v>0.23599999999999999</v>
      </c>
      <c r="F21" s="320">
        <v>2.3919999999999999</v>
      </c>
      <c r="G21" s="678">
        <v>0</v>
      </c>
      <c r="H21" s="320">
        <v>0</v>
      </c>
      <c r="I21" s="678">
        <v>0</v>
      </c>
      <c r="J21" s="320">
        <v>0</v>
      </c>
      <c r="K21" s="678">
        <v>0</v>
      </c>
      <c r="L21" s="320">
        <v>52.984000000000002</v>
      </c>
      <c r="M21" s="678">
        <v>0</v>
      </c>
      <c r="N21" s="320">
        <v>0</v>
      </c>
      <c r="O21" s="678">
        <v>0</v>
      </c>
      <c r="P21" s="320">
        <v>0</v>
      </c>
      <c r="Q21" s="678">
        <v>0.23599999999999999</v>
      </c>
      <c r="R21" s="320">
        <v>55.375999999999998</v>
      </c>
    </row>
    <row r="22" spans="1:24">
      <c r="A22" s="192"/>
      <c r="B22" s="193" t="s">
        <v>181</v>
      </c>
      <c r="C22" s="678">
        <v>0</v>
      </c>
      <c r="D22" s="320">
        <v>0</v>
      </c>
      <c r="E22" s="678">
        <v>0.997</v>
      </c>
      <c r="F22" s="320">
        <v>0.94399999999999995</v>
      </c>
      <c r="G22" s="678">
        <v>61.982999999999997</v>
      </c>
      <c r="H22" s="320">
        <v>56.633000000000003</v>
      </c>
      <c r="I22" s="678">
        <v>601.79999999999995</v>
      </c>
      <c r="J22" s="320">
        <v>539.88499999999999</v>
      </c>
      <c r="K22" s="678">
        <v>0</v>
      </c>
      <c r="L22" s="320">
        <v>59.258000000000003</v>
      </c>
      <c r="M22" s="678">
        <v>356.22399999999999</v>
      </c>
      <c r="N22" s="320">
        <v>291.62799999999999</v>
      </c>
      <c r="O22" s="678">
        <v>0</v>
      </c>
      <c r="P22" s="320">
        <v>0</v>
      </c>
      <c r="Q22" s="678">
        <v>1021.004</v>
      </c>
      <c r="R22" s="320">
        <v>948.34799999999996</v>
      </c>
    </row>
    <row r="23" spans="1:24">
      <c r="A23" s="192"/>
      <c r="B23" s="193" t="s">
        <v>182</v>
      </c>
      <c r="C23" s="678">
        <v>0</v>
      </c>
      <c r="D23" s="320">
        <v>0</v>
      </c>
      <c r="E23" s="678">
        <v>1.07</v>
      </c>
      <c r="F23" s="320">
        <v>2.5289999999999999</v>
      </c>
      <c r="G23" s="678">
        <v>227.131</v>
      </c>
      <c r="H23" s="320">
        <v>210.096</v>
      </c>
      <c r="I23" s="678">
        <v>73.959000000000003</v>
      </c>
      <c r="J23" s="320">
        <v>63.238999999999997</v>
      </c>
      <c r="K23" s="678">
        <v>0</v>
      </c>
      <c r="L23" s="320">
        <v>31.875</v>
      </c>
      <c r="M23" s="678">
        <v>191.999</v>
      </c>
      <c r="N23" s="320">
        <v>200.244</v>
      </c>
      <c r="O23" s="678">
        <v>0</v>
      </c>
      <c r="P23" s="320">
        <v>0</v>
      </c>
      <c r="Q23" s="678">
        <v>494.15899999999999</v>
      </c>
      <c r="R23" s="320">
        <v>507.983</v>
      </c>
    </row>
    <row r="24" spans="1:24">
      <c r="A24" s="192"/>
      <c r="B24" s="193" t="s">
        <v>183</v>
      </c>
      <c r="C24" s="678">
        <v>0</v>
      </c>
      <c r="D24" s="320">
        <v>0</v>
      </c>
      <c r="E24" s="678">
        <v>0</v>
      </c>
      <c r="F24" s="320">
        <v>0</v>
      </c>
      <c r="G24" s="678">
        <v>0</v>
      </c>
      <c r="H24" s="320">
        <v>0</v>
      </c>
      <c r="I24" s="678">
        <v>0</v>
      </c>
      <c r="J24" s="320">
        <v>0</v>
      </c>
      <c r="K24" s="678">
        <v>0</v>
      </c>
      <c r="L24" s="320">
        <v>2.802</v>
      </c>
      <c r="M24" s="678">
        <v>1.1579999999999999</v>
      </c>
      <c r="N24" s="320">
        <v>1.1579999999999999</v>
      </c>
      <c r="O24" s="678">
        <v>0</v>
      </c>
      <c r="P24" s="320">
        <v>0</v>
      </c>
      <c r="Q24" s="678">
        <v>1.1579999999999999</v>
      </c>
      <c r="R24" s="320">
        <v>3.96</v>
      </c>
    </row>
    <row r="25" spans="1:24">
      <c r="A25" s="192"/>
      <c r="B25" s="193" t="s">
        <v>184</v>
      </c>
      <c r="C25" s="678">
        <v>0</v>
      </c>
      <c r="D25" s="320">
        <v>0</v>
      </c>
      <c r="E25" s="678">
        <v>3.903</v>
      </c>
      <c r="F25" s="320">
        <v>33.661000000000001</v>
      </c>
      <c r="G25" s="678">
        <v>4981.1319999999996</v>
      </c>
      <c r="H25" s="320">
        <v>4172.2089999999998</v>
      </c>
      <c r="I25" s="678">
        <v>2652.0390000000002</v>
      </c>
      <c r="J25" s="320">
        <v>2147.7510000000002</v>
      </c>
      <c r="K25" s="678">
        <v>0</v>
      </c>
      <c r="L25" s="320">
        <v>1367.777</v>
      </c>
      <c r="M25" s="678">
        <v>832.923</v>
      </c>
      <c r="N25" s="320">
        <v>849.49699999999996</v>
      </c>
      <c r="O25" s="678">
        <v>0</v>
      </c>
      <c r="P25" s="320">
        <v>0</v>
      </c>
      <c r="Q25" s="678">
        <v>8469.9969999999994</v>
      </c>
      <c r="R25" s="320">
        <v>8570.8950000000004</v>
      </c>
    </row>
    <row r="26" spans="1:24">
      <c r="A26" s="192"/>
      <c r="B26" s="193" t="s">
        <v>185</v>
      </c>
      <c r="C26" s="678">
        <v>0</v>
      </c>
      <c r="D26" s="320">
        <v>0</v>
      </c>
      <c r="E26" s="678">
        <v>0</v>
      </c>
      <c r="F26" s="320">
        <v>0</v>
      </c>
      <c r="G26" s="678">
        <v>0</v>
      </c>
      <c r="H26" s="320">
        <v>0</v>
      </c>
      <c r="I26" s="678">
        <v>0</v>
      </c>
      <c r="J26" s="320">
        <v>0</v>
      </c>
      <c r="K26" s="678">
        <v>0</v>
      </c>
      <c r="L26" s="320">
        <v>0</v>
      </c>
      <c r="M26" s="678">
        <v>0</v>
      </c>
      <c r="N26" s="320">
        <v>0</v>
      </c>
      <c r="O26" s="678">
        <v>0</v>
      </c>
      <c r="P26" s="320">
        <v>0</v>
      </c>
      <c r="Q26" s="678">
        <v>0</v>
      </c>
      <c r="R26" s="320">
        <v>0</v>
      </c>
    </row>
    <row r="27" spans="1:24">
      <c r="A27" s="192"/>
      <c r="B27" s="193" t="s">
        <v>257</v>
      </c>
      <c r="C27" s="678">
        <v>0</v>
      </c>
      <c r="D27" s="320">
        <v>0</v>
      </c>
      <c r="E27" s="678">
        <v>0</v>
      </c>
      <c r="F27" s="320">
        <v>0</v>
      </c>
      <c r="G27" s="678">
        <v>57.954999999999998</v>
      </c>
      <c r="H27" s="320">
        <v>54.436999999999998</v>
      </c>
      <c r="I27" s="678">
        <v>41.09</v>
      </c>
      <c r="J27" s="320">
        <v>33.610999999999997</v>
      </c>
      <c r="K27" s="678">
        <v>0</v>
      </c>
      <c r="L27" s="320">
        <v>122.47499999999999</v>
      </c>
      <c r="M27" s="678">
        <v>11.349</v>
      </c>
      <c r="N27" s="320">
        <v>12.776999999999999</v>
      </c>
      <c r="O27" s="678">
        <v>0</v>
      </c>
      <c r="P27" s="320">
        <v>0</v>
      </c>
      <c r="Q27" s="678">
        <v>110.39400000000001</v>
      </c>
      <c r="R27" s="320">
        <v>223.3</v>
      </c>
    </row>
    <row r="28" spans="1:24">
      <c r="A28" s="192"/>
      <c r="B28" s="193" t="s">
        <v>186</v>
      </c>
      <c r="C28" s="678">
        <v>0</v>
      </c>
      <c r="D28" s="320">
        <v>0</v>
      </c>
      <c r="E28" s="678">
        <v>8.9600000000000009</v>
      </c>
      <c r="F28" s="320">
        <v>7.6390000000000002</v>
      </c>
      <c r="G28" s="678">
        <v>21.297000000000001</v>
      </c>
      <c r="H28" s="320">
        <v>24.742999999999999</v>
      </c>
      <c r="I28" s="678">
        <v>0</v>
      </c>
      <c r="J28" s="320">
        <v>0</v>
      </c>
      <c r="K28" s="678">
        <v>0</v>
      </c>
      <c r="L28" s="320">
        <v>33.551000000000002</v>
      </c>
      <c r="M28" s="678">
        <v>3.411</v>
      </c>
      <c r="N28" s="320">
        <v>3.3159999999999998</v>
      </c>
      <c r="O28" s="678">
        <v>0</v>
      </c>
      <c r="P28" s="320">
        <v>0</v>
      </c>
      <c r="Q28" s="678">
        <v>33.667999999999999</v>
      </c>
      <c r="R28" s="320">
        <v>69.248999999999995</v>
      </c>
    </row>
    <row r="29" spans="1:24">
      <c r="Q29" s="201"/>
      <c r="R29" s="201"/>
      <c r="S29" s="201"/>
      <c r="T29" s="201"/>
      <c r="U29" s="201"/>
      <c r="V29" s="201"/>
      <c r="W29" s="201"/>
      <c r="X29" s="201"/>
    </row>
    <row r="30" spans="1:24">
      <c r="A30" s="204" t="s">
        <v>222</v>
      </c>
      <c r="B30" s="193"/>
      <c r="C30" s="677">
        <v>0</v>
      </c>
      <c r="D30" s="318">
        <v>0</v>
      </c>
      <c r="E30" s="677">
        <v>237.44499999999999</v>
      </c>
      <c r="F30" s="318">
        <v>631.66300000000001</v>
      </c>
      <c r="G30" s="677">
        <v>6635.393</v>
      </c>
      <c r="H30" s="318">
        <v>5487.0010000000002</v>
      </c>
      <c r="I30" s="677">
        <v>3825.69</v>
      </c>
      <c r="J30" s="318">
        <v>2972.8809999999999</v>
      </c>
      <c r="K30" s="677">
        <v>2082.692</v>
      </c>
      <c r="L30" s="318">
        <v>2032.866</v>
      </c>
      <c r="M30" s="677">
        <v>1677.365</v>
      </c>
      <c r="N30" s="318">
        <v>1708.271</v>
      </c>
      <c r="O30" s="677">
        <v>-0.27300000000000002</v>
      </c>
      <c r="P30" s="318">
        <v>-0.20899999999999999</v>
      </c>
      <c r="Q30" s="677">
        <v>14458.312</v>
      </c>
      <c r="R30" s="318">
        <v>12832.473</v>
      </c>
    </row>
    <row r="31" spans="1:24">
      <c r="C31" s="189"/>
      <c r="D31" s="189"/>
      <c r="E31" s="189"/>
      <c r="F31" s="189"/>
      <c r="G31" s="189"/>
      <c r="H31" s="189"/>
      <c r="I31" s="189"/>
      <c r="J31" s="189"/>
      <c r="K31" s="189"/>
      <c r="L31" s="189"/>
      <c r="M31" s="189"/>
      <c r="N31" s="189"/>
      <c r="O31" s="189"/>
      <c r="P31" s="189"/>
    </row>
    <row r="32" spans="1:24">
      <c r="C32" s="189"/>
      <c r="D32" s="189"/>
      <c r="E32" s="189"/>
      <c r="F32" s="189"/>
      <c r="G32" s="189"/>
      <c r="H32" s="189"/>
      <c r="I32" s="189"/>
      <c r="J32" s="189"/>
      <c r="K32" s="189"/>
      <c r="L32" s="189"/>
      <c r="M32" s="189"/>
      <c r="N32" s="189"/>
      <c r="O32" s="189"/>
      <c r="P32" s="189"/>
    </row>
    <row r="33" spans="1:24">
      <c r="C33" s="275"/>
      <c r="D33" s="189"/>
      <c r="E33" s="189"/>
      <c r="F33" s="189"/>
      <c r="G33" s="189"/>
      <c r="H33" s="189"/>
      <c r="I33" s="189"/>
      <c r="J33" s="189"/>
      <c r="K33" s="189"/>
      <c r="L33" s="189"/>
      <c r="M33" s="189"/>
      <c r="N33" s="189"/>
      <c r="O33" s="189"/>
      <c r="P33" s="189"/>
    </row>
    <row r="34" spans="1:24" ht="12.75" customHeight="1">
      <c r="A34" s="961" t="s">
        <v>116</v>
      </c>
      <c r="B34" s="962"/>
      <c r="C34" s="934" t="s">
        <v>117</v>
      </c>
      <c r="D34" s="944"/>
      <c r="E34" s="944"/>
      <c r="F34" s="944"/>
      <c r="G34" s="944"/>
      <c r="H34" s="944"/>
      <c r="I34" s="944"/>
      <c r="J34" s="944"/>
      <c r="K34" s="944"/>
      <c r="L34" s="944"/>
      <c r="M34" s="944"/>
      <c r="N34" s="944"/>
      <c r="O34" s="944"/>
      <c r="P34" s="944"/>
      <c r="Q34" s="944"/>
      <c r="R34" s="935"/>
    </row>
    <row r="35" spans="1:24">
      <c r="A35" s="932" t="s">
        <v>71</v>
      </c>
      <c r="B35" s="933"/>
      <c r="C35" s="934" t="s">
        <v>20</v>
      </c>
      <c r="D35" s="935"/>
      <c r="E35" s="934" t="s">
        <v>10</v>
      </c>
      <c r="F35" s="935"/>
      <c r="G35" s="934" t="s">
        <v>46</v>
      </c>
      <c r="H35" s="935"/>
      <c r="I35" s="934" t="s">
        <v>14</v>
      </c>
      <c r="J35" s="935"/>
      <c r="K35" s="934" t="s">
        <v>47</v>
      </c>
      <c r="L35" s="935"/>
      <c r="M35" s="934" t="s">
        <v>314</v>
      </c>
      <c r="N35" s="935"/>
      <c r="O35" s="934" t="s">
        <v>243</v>
      </c>
      <c r="P35" s="935"/>
      <c r="Q35" s="934" t="s">
        <v>17</v>
      </c>
      <c r="R35" s="935"/>
    </row>
    <row r="36" spans="1:24">
      <c r="A36" s="940" t="s">
        <v>223</v>
      </c>
      <c r="B36" s="963"/>
      <c r="C36" s="679" t="s">
        <v>540</v>
      </c>
      <c r="D36" s="316" t="s">
        <v>442</v>
      </c>
      <c r="E36" s="679" t="s">
        <v>540</v>
      </c>
      <c r="F36" s="316" t="s">
        <v>442</v>
      </c>
      <c r="G36" s="679" t="s">
        <v>540</v>
      </c>
      <c r="H36" s="316" t="s">
        <v>442</v>
      </c>
      <c r="I36" s="679" t="s">
        <v>540</v>
      </c>
      <c r="J36" s="316" t="s">
        <v>442</v>
      </c>
      <c r="K36" s="679" t="s">
        <v>540</v>
      </c>
      <c r="L36" s="316" t="s">
        <v>442</v>
      </c>
      <c r="M36" s="679" t="s">
        <v>540</v>
      </c>
      <c r="N36" s="316" t="s">
        <v>442</v>
      </c>
      <c r="O36" s="679" t="s">
        <v>540</v>
      </c>
      <c r="P36" s="316" t="s">
        <v>442</v>
      </c>
      <c r="Q36" s="679" t="s">
        <v>540</v>
      </c>
      <c r="R36" s="316" t="s">
        <v>442</v>
      </c>
    </row>
    <row r="37" spans="1:24">
      <c r="A37" s="950"/>
      <c r="B37" s="951"/>
      <c r="C37" s="680" t="s">
        <v>304</v>
      </c>
      <c r="D37" s="317" t="s">
        <v>304</v>
      </c>
      <c r="E37" s="680" t="s">
        <v>304</v>
      </c>
      <c r="F37" s="317" t="s">
        <v>304</v>
      </c>
      <c r="G37" s="680" t="s">
        <v>304</v>
      </c>
      <c r="H37" s="317" t="s">
        <v>304</v>
      </c>
      <c r="I37" s="680" t="s">
        <v>304</v>
      </c>
      <c r="J37" s="317" t="s">
        <v>304</v>
      </c>
      <c r="K37" s="680" t="s">
        <v>304</v>
      </c>
      <c r="L37" s="317" t="s">
        <v>304</v>
      </c>
      <c r="M37" s="680" t="s">
        <v>304</v>
      </c>
      <c r="N37" s="317" t="s">
        <v>304</v>
      </c>
      <c r="O37" s="680" t="s">
        <v>304</v>
      </c>
      <c r="P37" s="317" t="s">
        <v>304</v>
      </c>
      <c r="Q37" s="680" t="s">
        <v>304</v>
      </c>
      <c r="R37" s="317" t="s">
        <v>304</v>
      </c>
    </row>
    <row r="38" spans="1:24" s="175" customFormat="1">
      <c r="A38" s="190" t="s">
        <v>224</v>
      </c>
      <c r="B38" s="191"/>
      <c r="C38" s="692">
        <v>0</v>
      </c>
      <c r="D38" s="321">
        <v>0</v>
      </c>
      <c r="E38" s="692">
        <v>18.402000000000001</v>
      </c>
      <c r="F38" s="321">
        <v>194.61099999999999</v>
      </c>
      <c r="G38" s="692">
        <v>1272.0360000000001</v>
      </c>
      <c r="H38" s="321">
        <v>1324.829</v>
      </c>
      <c r="I38" s="692">
        <v>1016.441</v>
      </c>
      <c r="J38" s="321">
        <v>435.96100000000001</v>
      </c>
      <c r="K38" s="692">
        <v>1034.3150000000001</v>
      </c>
      <c r="L38" s="321">
        <v>479.113</v>
      </c>
      <c r="M38" s="692">
        <v>135.02000000000001</v>
      </c>
      <c r="N38" s="321">
        <v>80.584000000000003</v>
      </c>
      <c r="O38" s="692">
        <v>-0.27300000000000002</v>
      </c>
      <c r="P38" s="321">
        <v>-0.20899999999999999</v>
      </c>
      <c r="Q38" s="692">
        <v>3475.9409999999998</v>
      </c>
      <c r="R38" s="321">
        <v>2514.8890000000001</v>
      </c>
    </row>
    <row r="39" spans="1:24">
      <c r="A39" s="192"/>
      <c r="B39" s="193" t="s">
        <v>337</v>
      </c>
      <c r="C39" s="678">
        <v>0</v>
      </c>
      <c r="D39" s="320">
        <v>0</v>
      </c>
      <c r="E39" s="678">
        <v>0</v>
      </c>
      <c r="F39" s="320">
        <v>0</v>
      </c>
      <c r="G39" s="678">
        <v>79.572000000000003</v>
      </c>
      <c r="H39" s="320">
        <v>103.867</v>
      </c>
      <c r="I39" s="678">
        <v>254.90199999999999</v>
      </c>
      <c r="J39" s="320">
        <v>108.755</v>
      </c>
      <c r="K39" s="678">
        <v>0</v>
      </c>
      <c r="L39" s="320">
        <v>199.03800000000001</v>
      </c>
      <c r="M39" s="678">
        <v>0</v>
      </c>
      <c r="N39" s="320">
        <v>0</v>
      </c>
      <c r="O39" s="678">
        <v>0</v>
      </c>
      <c r="P39" s="320">
        <v>0</v>
      </c>
      <c r="Q39" s="678">
        <v>334.47399999999999</v>
      </c>
      <c r="R39" s="320">
        <v>411.66</v>
      </c>
    </row>
    <row r="40" spans="1:24">
      <c r="A40" s="192"/>
      <c r="B40" s="193" t="s">
        <v>338</v>
      </c>
      <c r="C40" s="678">
        <v>0</v>
      </c>
      <c r="D40" s="320">
        <v>0</v>
      </c>
      <c r="E40" s="678">
        <v>0</v>
      </c>
      <c r="F40" s="320">
        <v>0</v>
      </c>
      <c r="G40" s="678">
        <v>1.7729999999999999</v>
      </c>
      <c r="H40" s="320">
        <v>3.0059999999999998</v>
      </c>
      <c r="I40" s="678">
        <v>3.512</v>
      </c>
      <c r="J40" s="320">
        <v>2.9660000000000002</v>
      </c>
      <c r="K40" s="678">
        <v>0</v>
      </c>
      <c r="L40" s="320">
        <v>1.278</v>
      </c>
      <c r="M40" s="678">
        <v>1.423</v>
      </c>
      <c r="N40" s="320">
        <v>1.0740000000000001</v>
      </c>
      <c r="O40" s="678">
        <v>0</v>
      </c>
      <c r="P40" s="320">
        <v>0</v>
      </c>
      <c r="Q40" s="678">
        <v>6.7080000000000002</v>
      </c>
      <c r="R40" s="320">
        <v>8.3239999999999998</v>
      </c>
    </row>
    <row r="41" spans="1:24">
      <c r="A41" s="192"/>
      <c r="B41" s="193" t="s">
        <v>363</v>
      </c>
      <c r="C41" s="678">
        <v>0</v>
      </c>
      <c r="D41" s="320">
        <v>0</v>
      </c>
      <c r="E41" s="678">
        <v>1.034</v>
      </c>
      <c r="F41" s="320">
        <v>4.7060000000000004</v>
      </c>
      <c r="G41" s="678">
        <v>262.94900000000001</v>
      </c>
      <c r="H41" s="320">
        <v>408.43599999999998</v>
      </c>
      <c r="I41" s="678">
        <v>484.976</v>
      </c>
      <c r="J41" s="320">
        <v>181.45</v>
      </c>
      <c r="K41" s="678">
        <v>0</v>
      </c>
      <c r="L41" s="320">
        <v>188.74100000000001</v>
      </c>
      <c r="M41" s="678">
        <v>84.367999999999995</v>
      </c>
      <c r="N41" s="320">
        <v>41.264000000000003</v>
      </c>
      <c r="O41" s="678">
        <v>0</v>
      </c>
      <c r="P41" s="320">
        <v>0</v>
      </c>
      <c r="Q41" s="678">
        <v>833.327</v>
      </c>
      <c r="R41" s="320">
        <v>824.59699999999998</v>
      </c>
    </row>
    <row r="42" spans="1:24">
      <c r="A42" s="192"/>
      <c r="B42" s="193" t="s">
        <v>361</v>
      </c>
      <c r="C42" s="678">
        <v>0</v>
      </c>
      <c r="D42" s="320">
        <v>0</v>
      </c>
      <c r="E42" s="683">
        <v>5.0209999999999999</v>
      </c>
      <c r="F42" s="320">
        <v>18.687999999999999</v>
      </c>
      <c r="G42" s="683">
        <v>879.33799999999997</v>
      </c>
      <c r="H42" s="320">
        <v>762.17600000000004</v>
      </c>
      <c r="I42" s="683">
        <v>225.73699999999999</v>
      </c>
      <c r="J42" s="320">
        <v>12.449</v>
      </c>
      <c r="K42" s="678">
        <v>0</v>
      </c>
      <c r="L42" s="320">
        <v>48.593000000000004</v>
      </c>
      <c r="M42" s="683">
        <v>37.143000000000001</v>
      </c>
      <c r="N42" s="320">
        <v>32.476999999999997</v>
      </c>
      <c r="O42" s="683">
        <v>-1.4E-2</v>
      </c>
      <c r="P42" s="320">
        <v>-0.20899999999999999</v>
      </c>
      <c r="Q42" s="683">
        <v>1147.2249999999999</v>
      </c>
      <c r="R42" s="320">
        <v>874.17399999999998</v>
      </c>
    </row>
    <row r="43" spans="1:24">
      <c r="A43" s="192"/>
      <c r="B43" s="193" t="s">
        <v>339</v>
      </c>
      <c r="C43" s="678">
        <v>0</v>
      </c>
      <c r="D43" s="320">
        <v>0</v>
      </c>
      <c r="E43" s="678">
        <v>0</v>
      </c>
      <c r="F43" s="320">
        <v>0.53600000000000003</v>
      </c>
      <c r="G43" s="678">
        <v>0.188</v>
      </c>
      <c r="H43" s="320">
        <v>0.17199999999999999</v>
      </c>
      <c r="I43" s="678">
        <v>36.741</v>
      </c>
      <c r="J43" s="320">
        <v>41.128</v>
      </c>
      <c r="K43" s="678">
        <v>0</v>
      </c>
      <c r="L43" s="320">
        <v>2.4660000000000002</v>
      </c>
      <c r="M43" s="678">
        <v>0</v>
      </c>
      <c r="N43" s="320">
        <v>0</v>
      </c>
      <c r="O43" s="678">
        <v>0</v>
      </c>
      <c r="P43" s="320">
        <v>0</v>
      </c>
      <c r="Q43" s="678">
        <v>36.929000000000002</v>
      </c>
      <c r="R43" s="320">
        <v>44.302</v>
      </c>
    </row>
    <row r="44" spans="1:24">
      <c r="A44" s="192"/>
      <c r="B44" s="193" t="s">
        <v>187</v>
      </c>
      <c r="C44" s="678">
        <v>0</v>
      </c>
      <c r="D44" s="320">
        <v>0</v>
      </c>
      <c r="E44" s="678">
        <v>4.08</v>
      </c>
      <c r="F44" s="320">
        <v>2.093</v>
      </c>
      <c r="G44" s="678">
        <v>12.579000000000001</v>
      </c>
      <c r="H44" s="320">
        <v>16.245999999999999</v>
      </c>
      <c r="I44" s="678">
        <v>-1.4330000000000001</v>
      </c>
      <c r="J44" s="320">
        <v>84.251999999999995</v>
      </c>
      <c r="K44" s="678">
        <v>0</v>
      </c>
      <c r="L44" s="320">
        <v>23.167000000000002</v>
      </c>
      <c r="M44" s="678">
        <v>8.6869999999999994</v>
      </c>
      <c r="N44" s="320">
        <v>4.4669999999999996</v>
      </c>
      <c r="O44" s="678">
        <v>0</v>
      </c>
      <c r="P44" s="320">
        <v>0</v>
      </c>
      <c r="Q44" s="678">
        <v>23.913</v>
      </c>
      <c r="R44" s="320">
        <v>130.22499999999999</v>
      </c>
    </row>
    <row r="45" spans="1:24">
      <c r="A45" s="192"/>
      <c r="B45" s="193" t="s">
        <v>188</v>
      </c>
      <c r="C45" s="678">
        <v>0</v>
      </c>
      <c r="D45" s="320">
        <v>0</v>
      </c>
      <c r="E45" s="678">
        <v>0</v>
      </c>
      <c r="F45" s="320">
        <v>0</v>
      </c>
      <c r="G45" s="683">
        <v>0</v>
      </c>
      <c r="H45" s="320">
        <v>0</v>
      </c>
      <c r="I45" s="678">
        <v>0</v>
      </c>
      <c r="J45" s="320">
        <v>0</v>
      </c>
      <c r="K45" s="678">
        <v>0</v>
      </c>
      <c r="L45" s="320">
        <v>0</v>
      </c>
      <c r="M45" s="678">
        <v>0</v>
      </c>
      <c r="N45" s="320">
        <v>0</v>
      </c>
      <c r="O45" s="678">
        <v>0</v>
      </c>
      <c r="P45" s="320">
        <v>0</v>
      </c>
      <c r="Q45" s="678">
        <v>0</v>
      </c>
      <c r="R45" s="320">
        <v>0</v>
      </c>
    </row>
    <row r="46" spans="1:24">
      <c r="A46" s="192"/>
      <c r="B46" s="193" t="s">
        <v>370</v>
      </c>
      <c r="C46" s="678">
        <v>0</v>
      </c>
      <c r="D46" s="320">
        <v>0</v>
      </c>
      <c r="E46" s="678">
        <v>8.2669999999999995</v>
      </c>
      <c r="F46" s="320">
        <v>9.4979999999999993</v>
      </c>
      <c r="G46" s="678">
        <v>35.637</v>
      </c>
      <c r="H46" s="320">
        <v>30.925999999999998</v>
      </c>
      <c r="I46" s="678">
        <v>12.006</v>
      </c>
      <c r="J46" s="320">
        <v>4.9610000000000003</v>
      </c>
      <c r="K46" s="678">
        <v>0</v>
      </c>
      <c r="L46" s="320">
        <v>15.83</v>
      </c>
      <c r="M46" s="678">
        <v>2.899</v>
      </c>
      <c r="N46" s="320">
        <v>1.302</v>
      </c>
      <c r="O46" s="678">
        <v>0</v>
      </c>
      <c r="P46" s="320">
        <v>0</v>
      </c>
      <c r="Q46" s="678">
        <v>58.808999999999997</v>
      </c>
      <c r="R46" s="320">
        <v>62.517000000000003</v>
      </c>
    </row>
    <row r="47" spans="1:24">
      <c r="C47" s="688"/>
      <c r="D47" s="688"/>
      <c r="E47" s="688"/>
      <c r="F47" s="688"/>
      <c r="G47" s="688"/>
      <c r="H47" s="688"/>
      <c r="I47" s="688"/>
      <c r="J47" s="688"/>
      <c r="K47" s="688"/>
      <c r="L47" s="688"/>
      <c r="M47" s="688"/>
      <c r="N47" s="688"/>
      <c r="O47" s="688"/>
      <c r="P47" s="688"/>
      <c r="Q47" s="688"/>
      <c r="R47" s="688"/>
      <c r="S47" s="201"/>
      <c r="T47" s="201"/>
      <c r="U47" s="201"/>
      <c r="V47" s="201"/>
      <c r="W47" s="201"/>
      <c r="X47" s="201"/>
    </row>
    <row r="48" spans="1:24">
      <c r="A48" s="192"/>
      <c r="B48" s="197" t="s">
        <v>357</v>
      </c>
      <c r="C48" s="683">
        <v>0</v>
      </c>
      <c r="D48" s="320">
        <v>0</v>
      </c>
      <c r="E48" s="683">
        <v>0</v>
      </c>
      <c r="F48" s="320">
        <v>159.09</v>
      </c>
      <c r="G48" s="683">
        <v>0</v>
      </c>
      <c r="H48" s="320">
        <v>0</v>
      </c>
      <c r="I48" s="683">
        <v>0</v>
      </c>
      <c r="J48" s="320">
        <v>0</v>
      </c>
      <c r="K48" s="683">
        <v>1034.3150000000001</v>
      </c>
      <c r="L48" s="320">
        <v>0</v>
      </c>
      <c r="M48" s="683">
        <v>0.5</v>
      </c>
      <c r="N48" s="320">
        <v>0</v>
      </c>
      <c r="O48" s="683">
        <v>-0.25900000000000001</v>
      </c>
      <c r="P48" s="320">
        <v>0</v>
      </c>
      <c r="Q48" s="683">
        <v>1034.556</v>
      </c>
      <c r="R48" s="320">
        <v>159.09</v>
      </c>
    </row>
    <row r="49" spans="1:37">
      <c r="C49" s="688"/>
      <c r="D49" s="688"/>
      <c r="E49" s="688"/>
      <c r="F49" s="688"/>
      <c r="G49" s="688"/>
      <c r="H49" s="688"/>
      <c r="I49" s="688"/>
      <c r="J49" s="688"/>
      <c r="K49" s="688"/>
      <c r="L49" s="688"/>
      <c r="M49" s="688"/>
      <c r="N49" s="688"/>
      <c r="O49" s="688"/>
      <c r="P49" s="688"/>
      <c r="Q49" s="688"/>
      <c r="R49" s="688"/>
      <c r="S49" s="201"/>
      <c r="T49" s="201"/>
      <c r="U49" s="201"/>
      <c r="V49" s="201"/>
      <c r="W49" s="201"/>
      <c r="X49" s="201"/>
      <c r="Y49" s="201"/>
      <c r="Z49" s="201"/>
      <c r="AA49" s="201"/>
    </row>
    <row r="50" spans="1:37" s="175" customFormat="1">
      <c r="A50" s="190" t="s">
        <v>225</v>
      </c>
      <c r="B50" s="191"/>
      <c r="C50" s="678">
        <v>0</v>
      </c>
      <c r="D50" s="321">
        <v>0</v>
      </c>
      <c r="E50" s="692">
        <v>43.887999999999998</v>
      </c>
      <c r="F50" s="321">
        <v>56.932000000000002</v>
      </c>
      <c r="G50" s="692">
        <v>894.95600000000002</v>
      </c>
      <c r="H50" s="321">
        <v>795.31100000000004</v>
      </c>
      <c r="I50" s="692">
        <v>759.74300000000005</v>
      </c>
      <c r="J50" s="321">
        <v>551.32500000000005</v>
      </c>
      <c r="K50" s="678">
        <v>0</v>
      </c>
      <c r="L50" s="321">
        <v>537.22299999999996</v>
      </c>
      <c r="M50" s="692">
        <v>195.30699999999999</v>
      </c>
      <c r="N50" s="321">
        <v>202.94</v>
      </c>
      <c r="O50" s="678">
        <v>0</v>
      </c>
      <c r="P50" s="321">
        <v>0</v>
      </c>
      <c r="Q50" s="692">
        <v>1893.894</v>
      </c>
      <c r="R50" s="321">
        <v>2143.7310000000002</v>
      </c>
    </row>
    <row r="51" spans="1:37">
      <c r="A51" s="192"/>
      <c r="B51" s="193" t="s">
        <v>340</v>
      </c>
      <c r="C51" s="678">
        <v>0</v>
      </c>
      <c r="D51" s="320">
        <v>0</v>
      </c>
      <c r="E51" s="678">
        <v>0</v>
      </c>
      <c r="F51" s="320">
        <v>0</v>
      </c>
      <c r="G51" s="678">
        <v>732.62099999999998</v>
      </c>
      <c r="H51" s="320">
        <v>656.90200000000004</v>
      </c>
      <c r="I51" s="678">
        <v>555.39400000000001</v>
      </c>
      <c r="J51" s="320">
        <v>384.85300000000001</v>
      </c>
      <c r="K51" s="678">
        <v>0</v>
      </c>
      <c r="L51" s="320">
        <v>236.649</v>
      </c>
      <c r="M51" s="678">
        <v>0</v>
      </c>
      <c r="N51" s="320">
        <v>0</v>
      </c>
      <c r="O51" s="678">
        <v>0</v>
      </c>
      <c r="P51" s="320">
        <v>0</v>
      </c>
      <c r="Q51" s="678">
        <v>1288.0150000000001</v>
      </c>
      <c r="R51" s="320">
        <v>1278.404</v>
      </c>
    </row>
    <row r="52" spans="1:37">
      <c r="A52" s="192"/>
      <c r="B52" s="193" t="s">
        <v>341</v>
      </c>
      <c r="C52" s="678">
        <v>0</v>
      </c>
      <c r="D52" s="320">
        <v>0</v>
      </c>
      <c r="E52" s="678">
        <v>0</v>
      </c>
      <c r="F52" s="320">
        <v>0</v>
      </c>
      <c r="G52" s="678">
        <v>56.603999999999999</v>
      </c>
      <c r="H52" s="320">
        <v>50.463999999999999</v>
      </c>
      <c r="I52" s="678">
        <v>36.692</v>
      </c>
      <c r="J52" s="320">
        <v>29.79</v>
      </c>
      <c r="K52" s="678">
        <v>0</v>
      </c>
      <c r="L52" s="320">
        <v>6.1859999999999999</v>
      </c>
      <c r="M52" s="678">
        <v>11.013999999999999</v>
      </c>
      <c r="N52" s="320">
        <v>12.903</v>
      </c>
      <c r="O52" s="678">
        <v>0</v>
      </c>
      <c r="P52" s="320">
        <v>0</v>
      </c>
      <c r="Q52" s="678">
        <v>104.31</v>
      </c>
      <c r="R52" s="320">
        <v>99.343000000000004</v>
      </c>
    </row>
    <row r="53" spans="1:37">
      <c r="A53" s="192"/>
      <c r="B53" s="193" t="s">
        <v>342</v>
      </c>
      <c r="C53" s="678">
        <v>0</v>
      </c>
      <c r="D53" s="320">
        <v>0</v>
      </c>
      <c r="E53" s="678">
        <v>0</v>
      </c>
      <c r="F53" s="320">
        <v>0</v>
      </c>
      <c r="G53" s="678">
        <v>2.3069999999999999</v>
      </c>
      <c r="H53" s="320">
        <v>6.4470000000000001</v>
      </c>
      <c r="I53" s="678">
        <v>0.45600000000000002</v>
      </c>
      <c r="J53" s="320">
        <v>0.38</v>
      </c>
      <c r="K53" s="678">
        <v>0</v>
      </c>
      <c r="L53" s="320">
        <v>0</v>
      </c>
      <c r="M53" s="678">
        <v>67.510999999999996</v>
      </c>
      <c r="N53" s="320">
        <v>63.777999999999999</v>
      </c>
      <c r="O53" s="678">
        <v>0</v>
      </c>
      <c r="P53" s="320">
        <v>0</v>
      </c>
      <c r="Q53" s="678">
        <v>70.274000000000001</v>
      </c>
      <c r="R53" s="320">
        <v>70.605000000000004</v>
      </c>
    </row>
    <row r="54" spans="1:37">
      <c r="A54" s="192"/>
      <c r="B54" s="193" t="s">
        <v>189</v>
      </c>
      <c r="C54" s="678">
        <v>0</v>
      </c>
      <c r="D54" s="320">
        <v>0</v>
      </c>
      <c r="E54" s="678">
        <v>0</v>
      </c>
      <c r="F54" s="320">
        <v>0</v>
      </c>
      <c r="G54" s="683">
        <v>0</v>
      </c>
      <c r="H54" s="320">
        <v>0</v>
      </c>
      <c r="I54" s="683">
        <v>0</v>
      </c>
      <c r="J54" s="320">
        <v>0</v>
      </c>
      <c r="K54" s="678">
        <v>0</v>
      </c>
      <c r="L54" s="320">
        <v>0</v>
      </c>
      <c r="M54" s="683">
        <v>67.86</v>
      </c>
      <c r="N54" s="320">
        <v>77.453999999999994</v>
      </c>
      <c r="O54" s="678">
        <v>0</v>
      </c>
      <c r="P54" s="320">
        <v>0</v>
      </c>
      <c r="Q54" s="683">
        <v>67.86</v>
      </c>
      <c r="R54" s="320">
        <v>77.453999999999994</v>
      </c>
    </row>
    <row r="55" spans="1:37">
      <c r="A55" s="192"/>
      <c r="B55" s="193" t="s">
        <v>343</v>
      </c>
      <c r="C55" s="678">
        <v>0</v>
      </c>
      <c r="D55" s="320">
        <v>0</v>
      </c>
      <c r="E55" s="678">
        <v>0</v>
      </c>
      <c r="F55" s="320">
        <v>0</v>
      </c>
      <c r="G55" s="678">
        <v>10.426</v>
      </c>
      <c r="H55" s="320">
        <v>8.2270000000000003</v>
      </c>
      <c r="I55" s="678">
        <v>83.870999999999995</v>
      </c>
      <c r="J55" s="320">
        <v>58.167000000000002</v>
      </c>
      <c r="K55" s="678">
        <v>0</v>
      </c>
      <c r="L55" s="320">
        <v>31.010999999999999</v>
      </c>
      <c r="M55" s="678">
        <v>6.2939999999999996</v>
      </c>
      <c r="N55" s="320">
        <v>6.61</v>
      </c>
      <c r="O55" s="678">
        <v>0</v>
      </c>
      <c r="P55" s="320">
        <v>0</v>
      </c>
      <c r="Q55" s="678">
        <v>100.59099999999999</v>
      </c>
      <c r="R55" s="320">
        <v>104.015</v>
      </c>
    </row>
    <row r="56" spans="1:37">
      <c r="A56" s="192"/>
      <c r="B56" s="193" t="s">
        <v>190</v>
      </c>
      <c r="C56" s="678">
        <v>0</v>
      </c>
      <c r="D56" s="320">
        <v>0</v>
      </c>
      <c r="E56" s="678">
        <v>24.538</v>
      </c>
      <c r="F56" s="320">
        <v>35.130000000000003</v>
      </c>
      <c r="G56" s="678">
        <v>80.384</v>
      </c>
      <c r="H56" s="320">
        <v>62.222000000000001</v>
      </c>
      <c r="I56" s="678">
        <v>57.509</v>
      </c>
      <c r="J56" s="320">
        <v>58.75</v>
      </c>
      <c r="K56" s="678">
        <v>0</v>
      </c>
      <c r="L56" s="320">
        <v>244.49299999999999</v>
      </c>
      <c r="M56" s="678">
        <v>42.226999999999997</v>
      </c>
      <c r="N56" s="320">
        <v>41.817</v>
      </c>
      <c r="O56" s="678">
        <v>0</v>
      </c>
      <c r="P56" s="320">
        <v>0</v>
      </c>
      <c r="Q56" s="678">
        <v>204.65799999999999</v>
      </c>
      <c r="R56" s="320">
        <v>442.41199999999998</v>
      </c>
    </row>
    <row r="57" spans="1:37">
      <c r="A57" s="192"/>
      <c r="B57" s="193" t="s">
        <v>191</v>
      </c>
      <c r="C57" s="678">
        <v>0</v>
      </c>
      <c r="D57" s="320">
        <v>0</v>
      </c>
      <c r="E57" s="678">
        <v>0.38200000000000001</v>
      </c>
      <c r="F57" s="320">
        <v>0.38500000000000001</v>
      </c>
      <c r="G57" s="678">
        <v>0</v>
      </c>
      <c r="H57" s="320">
        <v>0</v>
      </c>
      <c r="I57" s="678">
        <v>25.821000000000002</v>
      </c>
      <c r="J57" s="320">
        <v>19.385000000000002</v>
      </c>
      <c r="K57" s="678">
        <v>0</v>
      </c>
      <c r="L57" s="320">
        <v>1.39</v>
      </c>
      <c r="M57" s="678">
        <v>0.40100000000000002</v>
      </c>
      <c r="N57" s="320">
        <v>0.378</v>
      </c>
      <c r="O57" s="678">
        <v>0</v>
      </c>
      <c r="P57" s="320">
        <v>0</v>
      </c>
      <c r="Q57" s="678">
        <v>26.603999999999999</v>
      </c>
      <c r="R57" s="320">
        <v>21.538</v>
      </c>
    </row>
    <row r="58" spans="1:37">
      <c r="A58" s="192"/>
      <c r="B58" s="193" t="s">
        <v>344</v>
      </c>
      <c r="C58" s="678">
        <v>0</v>
      </c>
      <c r="D58" s="320">
        <v>0</v>
      </c>
      <c r="E58" s="678">
        <v>18.968</v>
      </c>
      <c r="F58" s="320">
        <v>21.417000000000002</v>
      </c>
      <c r="G58" s="678">
        <v>12.614000000000001</v>
      </c>
      <c r="H58" s="320">
        <v>11.048999999999999</v>
      </c>
      <c r="I58" s="678">
        <v>0</v>
      </c>
      <c r="J58" s="320">
        <v>0</v>
      </c>
      <c r="K58" s="678">
        <v>0</v>
      </c>
      <c r="L58" s="320">
        <v>17.494</v>
      </c>
      <c r="M58" s="678">
        <v>0</v>
      </c>
      <c r="N58" s="320">
        <v>0</v>
      </c>
      <c r="O58" s="678">
        <v>0</v>
      </c>
      <c r="P58" s="320">
        <v>0</v>
      </c>
      <c r="Q58" s="678">
        <v>31.582000000000001</v>
      </c>
      <c r="R58" s="320">
        <v>49.96</v>
      </c>
    </row>
    <row r="59" spans="1:37">
      <c r="C59" s="688"/>
      <c r="D59" s="688"/>
      <c r="E59" s="688"/>
      <c r="F59" s="688"/>
      <c r="G59" s="688"/>
      <c r="H59" s="688"/>
      <c r="I59" s="688"/>
      <c r="J59" s="688"/>
      <c r="K59" s="688"/>
      <c r="L59" s="688"/>
      <c r="M59" s="688"/>
      <c r="N59" s="688"/>
      <c r="O59" s="688"/>
      <c r="P59" s="688"/>
      <c r="Q59" s="688"/>
      <c r="R59" s="688"/>
      <c r="S59" s="201"/>
      <c r="T59" s="201"/>
      <c r="U59" s="201"/>
      <c r="V59" s="201"/>
      <c r="W59" s="201"/>
      <c r="X59" s="201"/>
      <c r="AK59" s="201"/>
    </row>
    <row r="60" spans="1:37" s="175" customFormat="1">
      <c r="A60" s="190" t="s">
        <v>226</v>
      </c>
      <c r="B60" s="191"/>
      <c r="C60" s="692">
        <v>0</v>
      </c>
      <c r="D60" s="321">
        <v>0</v>
      </c>
      <c r="E60" s="692">
        <v>175.155</v>
      </c>
      <c r="F60" s="321">
        <v>380.12</v>
      </c>
      <c r="G60" s="692">
        <v>4468.4009999999998</v>
      </c>
      <c r="H60" s="321">
        <v>3366.8609999999999</v>
      </c>
      <c r="I60" s="692">
        <v>2049.5059999999999</v>
      </c>
      <c r="J60" s="321">
        <v>1985.595</v>
      </c>
      <c r="K60" s="692">
        <v>1048.377</v>
      </c>
      <c r="L60" s="321">
        <v>1016.53</v>
      </c>
      <c r="M60" s="692">
        <v>1347.038</v>
      </c>
      <c r="N60" s="321">
        <v>1424.7470000000001</v>
      </c>
      <c r="O60" s="692">
        <v>0</v>
      </c>
      <c r="P60" s="321">
        <v>0</v>
      </c>
      <c r="Q60" s="692">
        <v>9088.4770000000008</v>
      </c>
      <c r="R60" s="321">
        <v>8173.8530000000001</v>
      </c>
    </row>
    <row r="61" spans="1:37" s="175" customFormat="1">
      <c r="A61" s="190" t="s">
        <v>358</v>
      </c>
      <c r="B61" s="191"/>
      <c r="C61" s="692">
        <v>0</v>
      </c>
      <c r="D61" s="321">
        <v>0</v>
      </c>
      <c r="E61" s="692">
        <v>175.155</v>
      </c>
      <c r="F61" s="321">
        <v>380.12</v>
      </c>
      <c r="G61" s="692">
        <v>4468.4009999999998</v>
      </c>
      <c r="H61" s="321">
        <v>3366.8609999999999</v>
      </c>
      <c r="I61" s="692">
        <v>2049.5059999999999</v>
      </c>
      <c r="J61" s="321">
        <v>1985.595</v>
      </c>
      <c r="K61" s="692">
        <v>1048.377</v>
      </c>
      <c r="L61" s="321">
        <v>1016.53</v>
      </c>
      <c r="M61" s="692">
        <v>1347.038</v>
      </c>
      <c r="N61" s="321">
        <v>1424.7470000000001</v>
      </c>
      <c r="O61" s="692">
        <v>0</v>
      </c>
      <c r="P61" s="321">
        <v>0</v>
      </c>
      <c r="Q61" s="692">
        <v>9088.4770000000008</v>
      </c>
      <c r="R61" s="321">
        <v>8173.8530000000001</v>
      </c>
    </row>
    <row r="62" spans="1:37">
      <c r="A62" s="192"/>
      <c r="B62" s="193" t="s">
        <v>192</v>
      </c>
      <c r="C62" s="683">
        <v>0</v>
      </c>
      <c r="D62" s="320">
        <v>0</v>
      </c>
      <c r="E62" s="683">
        <v>281.77300000000002</v>
      </c>
      <c r="F62" s="320">
        <v>529.96699999999998</v>
      </c>
      <c r="G62" s="683">
        <v>3945.357</v>
      </c>
      <c r="H62" s="320">
        <v>3036.366</v>
      </c>
      <c r="I62" s="683">
        <v>156.93100000000001</v>
      </c>
      <c r="J62" s="320">
        <v>135.14400000000001</v>
      </c>
      <c r="K62" s="683">
        <v>982.02599999999995</v>
      </c>
      <c r="L62" s="320">
        <v>925.97</v>
      </c>
      <c r="M62" s="683">
        <v>1062.2660000000001</v>
      </c>
      <c r="N62" s="320">
        <v>1000.3390000000001</v>
      </c>
      <c r="O62" s="683">
        <v>0</v>
      </c>
      <c r="P62" s="320">
        <v>0</v>
      </c>
      <c r="Q62" s="683">
        <v>6428.3530000000001</v>
      </c>
      <c r="R62" s="320">
        <v>5627.7860000000001</v>
      </c>
    </row>
    <row r="63" spans="1:37">
      <c r="A63" s="192"/>
      <c r="B63" s="193" t="s">
        <v>193</v>
      </c>
      <c r="C63" s="683">
        <v>0</v>
      </c>
      <c r="D63" s="320">
        <v>0</v>
      </c>
      <c r="E63" s="683">
        <v>-108.648</v>
      </c>
      <c r="F63" s="320">
        <v>-365.137</v>
      </c>
      <c r="G63" s="683">
        <v>386.5</v>
      </c>
      <c r="H63" s="320">
        <v>262.697</v>
      </c>
      <c r="I63" s="683">
        <v>51.314999999999998</v>
      </c>
      <c r="J63" s="320">
        <v>211.36199999999999</v>
      </c>
      <c r="K63" s="683">
        <v>33.625999999999998</v>
      </c>
      <c r="L63" s="320">
        <v>75.31</v>
      </c>
      <c r="M63" s="683">
        <v>219.02500000000001</v>
      </c>
      <c r="N63" s="320">
        <v>359.93</v>
      </c>
      <c r="O63" s="683">
        <v>0</v>
      </c>
      <c r="P63" s="320">
        <v>0</v>
      </c>
      <c r="Q63" s="683">
        <v>581.81799999999998</v>
      </c>
      <c r="R63" s="320">
        <v>544.16200000000003</v>
      </c>
    </row>
    <row r="64" spans="1:37">
      <c r="A64" s="192"/>
      <c r="B64" s="193" t="s">
        <v>366</v>
      </c>
      <c r="C64" s="683">
        <v>0</v>
      </c>
      <c r="D64" s="320">
        <v>0</v>
      </c>
      <c r="E64" s="683">
        <v>0</v>
      </c>
      <c r="F64" s="320">
        <v>0</v>
      </c>
      <c r="G64" s="683">
        <v>0</v>
      </c>
      <c r="H64" s="320">
        <v>0</v>
      </c>
      <c r="I64" s="683">
        <v>28.274000000000001</v>
      </c>
      <c r="J64" s="320">
        <v>24.349</v>
      </c>
      <c r="K64" s="683">
        <v>3.992</v>
      </c>
      <c r="L64" s="320">
        <v>3.7959999999999998</v>
      </c>
      <c r="M64" s="683">
        <v>0</v>
      </c>
      <c r="N64" s="320">
        <v>0</v>
      </c>
      <c r="O64" s="683">
        <v>0</v>
      </c>
      <c r="P64" s="320">
        <v>0</v>
      </c>
      <c r="Q64" s="683">
        <v>32.265999999999998</v>
      </c>
      <c r="R64" s="320">
        <v>28.145</v>
      </c>
    </row>
    <row r="65" spans="1:41">
      <c r="A65" s="192"/>
      <c r="B65" s="193" t="s">
        <v>360</v>
      </c>
      <c r="C65" s="683">
        <v>0</v>
      </c>
      <c r="D65" s="320">
        <v>0</v>
      </c>
      <c r="E65" s="683">
        <v>0</v>
      </c>
      <c r="F65" s="320">
        <v>0</v>
      </c>
      <c r="G65" s="683">
        <v>-5.8000000000000003E-2</v>
      </c>
      <c r="H65" s="320">
        <v>-5.2999999999999999E-2</v>
      </c>
      <c r="I65" s="678">
        <v>0</v>
      </c>
      <c r="J65" s="320">
        <v>0</v>
      </c>
      <c r="K65" s="683">
        <v>0</v>
      </c>
      <c r="L65" s="320">
        <v>0</v>
      </c>
      <c r="M65" s="683">
        <v>0</v>
      </c>
      <c r="N65" s="320">
        <v>0</v>
      </c>
      <c r="O65" s="683">
        <v>0</v>
      </c>
      <c r="P65" s="320">
        <v>0</v>
      </c>
      <c r="Q65" s="683">
        <v>-5.8000000000000003E-2</v>
      </c>
      <c r="R65" s="320">
        <v>-5.2999999999999999E-2</v>
      </c>
    </row>
    <row r="66" spans="1:41">
      <c r="A66" s="192"/>
      <c r="B66" s="193" t="s">
        <v>345</v>
      </c>
      <c r="C66" s="683">
        <v>0</v>
      </c>
      <c r="D66" s="320">
        <v>0</v>
      </c>
      <c r="E66" s="683">
        <v>0</v>
      </c>
      <c r="F66" s="320">
        <v>0</v>
      </c>
      <c r="G66" s="683">
        <v>0</v>
      </c>
      <c r="H66" s="320">
        <v>0</v>
      </c>
      <c r="I66" s="678">
        <v>0</v>
      </c>
      <c r="J66" s="320">
        <v>0</v>
      </c>
      <c r="K66" s="683">
        <v>0</v>
      </c>
      <c r="L66" s="320">
        <v>0</v>
      </c>
      <c r="M66" s="683">
        <v>0</v>
      </c>
      <c r="N66" s="320">
        <v>0</v>
      </c>
      <c r="O66" s="678">
        <v>0</v>
      </c>
      <c r="P66" s="320">
        <v>0</v>
      </c>
      <c r="Q66" s="678">
        <v>0</v>
      </c>
      <c r="R66" s="320">
        <v>0</v>
      </c>
    </row>
    <row r="67" spans="1:41">
      <c r="A67" s="192"/>
      <c r="B67" s="193" t="s">
        <v>346</v>
      </c>
      <c r="C67" s="683">
        <v>0</v>
      </c>
      <c r="D67" s="320">
        <v>0</v>
      </c>
      <c r="E67" s="683">
        <v>2.0299999999999998</v>
      </c>
      <c r="F67" s="320">
        <v>215.29</v>
      </c>
      <c r="G67" s="683">
        <v>136.602</v>
      </c>
      <c r="H67" s="320">
        <v>67.850999999999999</v>
      </c>
      <c r="I67" s="683">
        <v>1812.9860000000001</v>
      </c>
      <c r="J67" s="320">
        <v>1614.74</v>
      </c>
      <c r="K67" s="683">
        <v>28.733000000000001</v>
      </c>
      <c r="L67" s="320">
        <v>11.454000000000001</v>
      </c>
      <c r="M67" s="683">
        <v>65.747</v>
      </c>
      <c r="N67" s="320">
        <v>64.477999999999994</v>
      </c>
      <c r="O67" s="683">
        <v>0</v>
      </c>
      <c r="P67" s="320">
        <v>0</v>
      </c>
      <c r="Q67" s="683">
        <v>2046.098</v>
      </c>
      <c r="R67" s="320">
        <v>1973.8130000000001</v>
      </c>
    </row>
    <row r="68" spans="1:41">
      <c r="C68" s="688"/>
      <c r="D68" s="688"/>
      <c r="E68" s="688"/>
      <c r="F68" s="688"/>
      <c r="G68" s="688"/>
      <c r="H68" s="688"/>
      <c r="I68" s="688"/>
      <c r="J68" s="688"/>
      <c r="K68" s="688"/>
      <c r="L68" s="688"/>
      <c r="M68" s="688"/>
      <c r="N68" s="688"/>
      <c r="O68" s="688"/>
      <c r="P68" s="688"/>
      <c r="Q68" s="688"/>
      <c r="R68" s="688"/>
      <c r="S68" s="201"/>
      <c r="T68" s="201"/>
      <c r="U68" s="201"/>
      <c r="V68" s="201"/>
      <c r="W68" s="201"/>
      <c r="X68" s="201"/>
      <c r="Y68" s="201"/>
      <c r="Z68" s="201"/>
      <c r="AA68" s="201"/>
    </row>
    <row r="69" spans="1:41">
      <c r="A69" s="204" t="s">
        <v>227</v>
      </c>
      <c r="B69" s="193"/>
      <c r="C69" s="683">
        <v>0</v>
      </c>
      <c r="D69" s="321">
        <v>0</v>
      </c>
      <c r="E69" s="683">
        <v>0</v>
      </c>
      <c r="F69" s="321">
        <v>0</v>
      </c>
      <c r="G69" s="683">
        <v>0</v>
      </c>
      <c r="H69" s="321">
        <v>0</v>
      </c>
      <c r="I69" s="683">
        <v>0</v>
      </c>
      <c r="J69" s="321">
        <v>0</v>
      </c>
      <c r="K69" s="683">
        <v>0</v>
      </c>
      <c r="L69" s="321">
        <v>0</v>
      </c>
      <c r="M69" s="683">
        <v>0</v>
      </c>
      <c r="N69" s="321">
        <v>0</v>
      </c>
      <c r="O69" s="683">
        <v>0</v>
      </c>
      <c r="P69" s="321">
        <v>0</v>
      </c>
      <c r="Q69" s="683">
        <v>0</v>
      </c>
      <c r="R69" s="321">
        <v>0</v>
      </c>
    </row>
    <row r="70" spans="1:41">
      <c r="C70" s="688"/>
      <c r="D70" s="688"/>
      <c r="E70" s="688"/>
      <c r="F70" s="688"/>
      <c r="G70" s="688"/>
      <c r="H70" s="688"/>
      <c r="I70" s="688"/>
      <c r="J70" s="688"/>
      <c r="K70" s="688"/>
      <c r="L70" s="688"/>
      <c r="M70" s="688"/>
      <c r="N70" s="688"/>
      <c r="O70" s="688"/>
      <c r="P70" s="688"/>
      <c r="Q70" s="688"/>
      <c r="R70" s="688"/>
      <c r="S70" s="201"/>
      <c r="T70" s="201"/>
      <c r="U70" s="201"/>
      <c r="V70" s="201"/>
      <c r="W70" s="201"/>
      <c r="X70" s="201"/>
      <c r="Y70" s="201"/>
      <c r="Z70" s="201"/>
      <c r="AA70" s="201"/>
      <c r="AB70" s="201"/>
      <c r="AC70" s="201"/>
      <c r="AD70" s="201"/>
      <c r="AE70" s="201"/>
    </row>
    <row r="71" spans="1:41">
      <c r="A71" s="190" t="s">
        <v>228</v>
      </c>
      <c r="B71" s="193"/>
      <c r="C71" s="692">
        <v>0</v>
      </c>
      <c r="D71" s="321">
        <v>0</v>
      </c>
      <c r="E71" s="692">
        <v>237.44499999999999</v>
      </c>
      <c r="F71" s="321">
        <v>631.66300000000001</v>
      </c>
      <c r="G71" s="692">
        <v>6635.393</v>
      </c>
      <c r="H71" s="321">
        <v>5487.0010000000002</v>
      </c>
      <c r="I71" s="692">
        <v>3825.69</v>
      </c>
      <c r="J71" s="321">
        <v>2972.8809999999999</v>
      </c>
      <c r="K71" s="692">
        <v>2082.692</v>
      </c>
      <c r="L71" s="321">
        <v>2032.866</v>
      </c>
      <c r="M71" s="692">
        <v>1677.365</v>
      </c>
      <c r="N71" s="321">
        <v>1708.271</v>
      </c>
      <c r="O71" s="692">
        <v>-0.27300000000000002</v>
      </c>
      <c r="P71" s="321">
        <v>-0.20899999999999999</v>
      </c>
      <c r="Q71" s="692">
        <v>14458.312</v>
      </c>
      <c r="R71" s="321">
        <v>12832.473</v>
      </c>
    </row>
    <row r="72" spans="1:41">
      <c r="C72" s="189"/>
      <c r="D72" s="189"/>
      <c r="E72" s="189"/>
      <c r="F72" s="189"/>
      <c r="G72" s="189"/>
      <c r="H72" s="189"/>
      <c r="I72" s="189"/>
      <c r="J72" s="189"/>
      <c r="K72" s="189"/>
      <c r="L72" s="189"/>
      <c r="M72" s="189"/>
      <c r="N72" s="189"/>
      <c r="O72" s="189"/>
      <c r="P72" s="189"/>
      <c r="Q72" s="189"/>
      <c r="R72" s="189"/>
      <c r="S72" s="201"/>
      <c r="T72" s="201"/>
      <c r="U72" s="201"/>
      <c r="V72" s="201"/>
      <c r="W72" s="201"/>
      <c r="X72" s="201"/>
      <c r="Y72" s="201"/>
      <c r="Z72" s="201"/>
      <c r="AA72" s="201"/>
    </row>
    <row r="73" spans="1:41">
      <c r="B73" s="88"/>
      <c r="C73" s="220"/>
      <c r="D73" s="217"/>
      <c r="E73" s="217"/>
      <c r="F73" s="218"/>
      <c r="G73" s="219"/>
      <c r="H73" s="219"/>
      <c r="I73" s="219"/>
      <c r="J73" s="219"/>
      <c r="K73" s="219"/>
      <c r="L73" s="219"/>
      <c r="M73" s="219"/>
      <c r="N73" s="219"/>
      <c r="O73" s="219"/>
      <c r="P73" s="219"/>
      <c r="Q73" s="220"/>
      <c r="R73" s="220"/>
    </row>
    <row r="74" spans="1:41" ht="12.75" customHeight="1">
      <c r="C74" s="964" t="s">
        <v>117</v>
      </c>
      <c r="D74" s="818"/>
      <c r="E74" s="818"/>
      <c r="F74" s="818"/>
      <c r="G74" s="818"/>
      <c r="H74" s="818"/>
      <c r="I74" s="818"/>
      <c r="J74" s="818"/>
      <c r="K74" s="818"/>
      <c r="L74" s="818"/>
      <c r="M74" s="818"/>
      <c r="N74" s="818"/>
      <c r="O74" s="818"/>
      <c r="P74" s="818"/>
      <c r="Q74" s="818"/>
      <c r="R74" s="818"/>
      <c r="S74" s="818"/>
      <c r="T74" s="818"/>
      <c r="U74" s="818"/>
      <c r="V74" s="818"/>
      <c r="W74" s="818"/>
      <c r="X74" s="818"/>
      <c r="Y74" s="818"/>
      <c r="Z74" s="818"/>
      <c r="AA74" s="818"/>
      <c r="AB74" s="818"/>
      <c r="AC74" s="818"/>
      <c r="AD74" s="818"/>
      <c r="AE74" s="818"/>
      <c r="AF74" s="818"/>
      <c r="AG74" s="818"/>
      <c r="AH74" s="818"/>
    </row>
    <row r="75" spans="1:41" ht="12.75" customHeight="1">
      <c r="A75" s="932" t="s">
        <v>71</v>
      </c>
      <c r="B75" s="933"/>
      <c r="C75" s="934" t="s">
        <v>20</v>
      </c>
      <c r="D75" s="944"/>
      <c r="E75" s="944"/>
      <c r="F75" s="935"/>
      <c r="G75" s="934" t="s">
        <v>10</v>
      </c>
      <c r="H75" s="944"/>
      <c r="I75" s="944"/>
      <c r="J75" s="935"/>
      <c r="K75" s="934" t="s">
        <v>46</v>
      </c>
      <c r="L75" s="944"/>
      <c r="M75" s="944"/>
      <c r="N75" s="935"/>
      <c r="O75" s="934" t="s">
        <v>14</v>
      </c>
      <c r="P75" s="944"/>
      <c r="Q75" s="944"/>
      <c r="R75" s="935"/>
      <c r="S75" s="934" t="s">
        <v>47</v>
      </c>
      <c r="T75" s="944"/>
      <c r="U75" s="944"/>
      <c r="V75" s="935"/>
      <c r="W75" s="934" t="s">
        <v>314</v>
      </c>
      <c r="X75" s="944"/>
      <c r="Y75" s="944"/>
      <c r="Z75" s="935"/>
      <c r="AA75" s="934" t="s">
        <v>243</v>
      </c>
      <c r="AB75" s="944"/>
      <c r="AC75" s="944"/>
      <c r="AD75" s="935"/>
      <c r="AE75" s="934" t="s">
        <v>17</v>
      </c>
      <c r="AF75" s="944"/>
      <c r="AG75" s="944"/>
      <c r="AH75" s="935"/>
    </row>
    <row r="76" spans="1:41" ht="12.75" customHeight="1">
      <c r="A76" s="812"/>
      <c r="B76" s="813"/>
      <c r="C76" s="934" t="s">
        <v>258</v>
      </c>
      <c r="D76" s="935"/>
      <c r="E76" s="934" t="s">
        <v>471</v>
      </c>
      <c r="F76" s="935"/>
      <c r="G76" s="934" t="s">
        <v>258</v>
      </c>
      <c r="H76" s="935"/>
      <c r="I76" s="934" t="s">
        <v>471</v>
      </c>
      <c r="J76" s="935"/>
      <c r="K76" s="934" t="s">
        <v>258</v>
      </c>
      <c r="L76" s="935"/>
      <c r="M76" s="934" t="s">
        <v>471</v>
      </c>
      <c r="N76" s="935"/>
      <c r="O76" s="934" t="s">
        <v>258</v>
      </c>
      <c r="P76" s="935"/>
      <c r="Q76" s="934" t="s">
        <v>471</v>
      </c>
      <c r="R76" s="935"/>
      <c r="S76" s="934" t="s">
        <v>258</v>
      </c>
      <c r="T76" s="935"/>
      <c r="U76" s="934" t="s">
        <v>471</v>
      </c>
      <c r="V76" s="935"/>
      <c r="W76" s="934" t="s">
        <v>258</v>
      </c>
      <c r="X76" s="935"/>
      <c r="Y76" s="934" t="s">
        <v>471</v>
      </c>
      <c r="Z76" s="935"/>
      <c r="AA76" s="934" t="s">
        <v>258</v>
      </c>
      <c r="AB76" s="935"/>
      <c r="AC76" s="934" t="s">
        <v>471</v>
      </c>
      <c r="AD76" s="935"/>
      <c r="AE76" s="934" t="s">
        <v>258</v>
      </c>
      <c r="AF76" s="935"/>
      <c r="AG76" s="934" t="s">
        <v>471</v>
      </c>
      <c r="AH76" s="935"/>
    </row>
    <row r="77" spans="1:41">
      <c r="A77" s="948"/>
      <c r="B77" s="949"/>
      <c r="C77" s="679" t="s">
        <v>538</v>
      </c>
      <c r="D77" s="316" t="s">
        <v>539</v>
      </c>
      <c r="E77" s="679" t="s">
        <v>468</v>
      </c>
      <c r="F77" s="316" t="s">
        <v>469</v>
      </c>
      <c r="G77" s="679" t="s">
        <v>538</v>
      </c>
      <c r="H77" s="316" t="s">
        <v>539</v>
      </c>
      <c r="I77" s="679" t="s">
        <v>468</v>
      </c>
      <c r="J77" s="316" t="s">
        <v>469</v>
      </c>
      <c r="K77" s="679" t="s">
        <v>538</v>
      </c>
      <c r="L77" s="316" t="s">
        <v>539</v>
      </c>
      <c r="M77" s="679" t="s">
        <v>468</v>
      </c>
      <c r="N77" s="316" t="s">
        <v>469</v>
      </c>
      <c r="O77" s="679" t="s">
        <v>538</v>
      </c>
      <c r="P77" s="316" t="s">
        <v>539</v>
      </c>
      <c r="Q77" s="679" t="s">
        <v>468</v>
      </c>
      <c r="R77" s="316" t="s">
        <v>469</v>
      </c>
      <c r="S77" s="679" t="s">
        <v>538</v>
      </c>
      <c r="T77" s="316" t="s">
        <v>539</v>
      </c>
      <c r="U77" s="679" t="s">
        <v>468</v>
      </c>
      <c r="V77" s="316" t="s">
        <v>469</v>
      </c>
      <c r="W77" s="679" t="s">
        <v>538</v>
      </c>
      <c r="X77" s="316" t="s">
        <v>539</v>
      </c>
      <c r="Y77" s="679" t="s">
        <v>468</v>
      </c>
      <c r="Z77" s="316" t="s">
        <v>469</v>
      </c>
      <c r="AA77" s="679" t="s">
        <v>538</v>
      </c>
      <c r="AB77" s="316" t="s">
        <v>539</v>
      </c>
      <c r="AC77" s="679" t="s">
        <v>468</v>
      </c>
      <c r="AD77" s="316" t="s">
        <v>469</v>
      </c>
      <c r="AE77" s="679" t="s">
        <v>538</v>
      </c>
      <c r="AF77" s="316" t="s">
        <v>539</v>
      </c>
      <c r="AG77" s="679" t="s">
        <v>468</v>
      </c>
      <c r="AH77" s="316" t="s">
        <v>469</v>
      </c>
      <c r="AI77" s="201"/>
      <c r="AJ77" s="201"/>
      <c r="AK77" s="201"/>
      <c r="AL77" s="201"/>
      <c r="AM77" s="201"/>
      <c r="AN77" s="201"/>
      <c r="AO77" s="201"/>
    </row>
    <row r="78" spans="1:41">
      <c r="A78" s="950"/>
      <c r="B78" s="951"/>
      <c r="C78" s="680" t="s">
        <v>304</v>
      </c>
      <c r="D78" s="317" t="s">
        <v>304</v>
      </c>
      <c r="E78" s="680" t="s">
        <v>304</v>
      </c>
      <c r="F78" s="317" t="s">
        <v>304</v>
      </c>
      <c r="G78" s="680" t="s">
        <v>304</v>
      </c>
      <c r="H78" s="317" t="s">
        <v>304</v>
      </c>
      <c r="I78" s="680" t="s">
        <v>304</v>
      </c>
      <c r="J78" s="317" t="s">
        <v>304</v>
      </c>
      <c r="K78" s="680" t="s">
        <v>304</v>
      </c>
      <c r="L78" s="317" t="s">
        <v>304</v>
      </c>
      <c r="M78" s="680" t="s">
        <v>304</v>
      </c>
      <c r="N78" s="317" t="s">
        <v>304</v>
      </c>
      <c r="O78" s="680" t="s">
        <v>304</v>
      </c>
      <c r="P78" s="317" t="s">
        <v>304</v>
      </c>
      <c r="Q78" s="680" t="s">
        <v>304</v>
      </c>
      <c r="R78" s="317" t="s">
        <v>304</v>
      </c>
      <c r="S78" s="680" t="s">
        <v>304</v>
      </c>
      <c r="T78" s="317" t="s">
        <v>304</v>
      </c>
      <c r="U78" s="680" t="s">
        <v>304</v>
      </c>
      <c r="V78" s="317" t="s">
        <v>304</v>
      </c>
      <c r="W78" s="680" t="s">
        <v>304</v>
      </c>
      <c r="X78" s="317" t="s">
        <v>304</v>
      </c>
      <c r="Y78" s="680" t="s">
        <v>304</v>
      </c>
      <c r="Z78" s="317" t="s">
        <v>304</v>
      </c>
      <c r="AA78" s="680" t="s">
        <v>304</v>
      </c>
      <c r="AB78" s="317" t="s">
        <v>304</v>
      </c>
      <c r="AC78" s="680" t="s">
        <v>304</v>
      </c>
      <c r="AD78" s="317" t="s">
        <v>304</v>
      </c>
      <c r="AE78" s="680" t="s">
        <v>304</v>
      </c>
      <c r="AF78" s="317" t="s">
        <v>304</v>
      </c>
      <c r="AG78" s="680" t="s">
        <v>304</v>
      </c>
      <c r="AH78" s="317" t="s">
        <v>304</v>
      </c>
    </row>
    <row r="79" spans="1:41" s="175" customFormat="1">
      <c r="A79" s="190" t="s">
        <v>229</v>
      </c>
      <c r="B79" s="213"/>
      <c r="C79" s="692">
        <v>0</v>
      </c>
      <c r="D79" s="686">
        <v>0</v>
      </c>
      <c r="E79" s="692">
        <v>0</v>
      </c>
      <c r="F79" s="686">
        <v>0</v>
      </c>
      <c r="G79" s="692">
        <v>45.325000000000003</v>
      </c>
      <c r="H79" s="686">
        <v>104.30500000000001</v>
      </c>
      <c r="I79" s="692">
        <v>3.2869999999999999</v>
      </c>
      <c r="J79" s="686">
        <v>57.143999999999998</v>
      </c>
      <c r="K79" s="692">
        <v>542.36599999999999</v>
      </c>
      <c r="L79" s="686">
        <v>677.59299999999996</v>
      </c>
      <c r="M79" s="692">
        <v>271.55399999999997</v>
      </c>
      <c r="N79" s="686">
        <v>354.851</v>
      </c>
      <c r="O79" s="692">
        <v>768.48800000000006</v>
      </c>
      <c r="P79" s="686">
        <v>679.87800000000004</v>
      </c>
      <c r="Q79" s="692">
        <v>410.28800000000001</v>
      </c>
      <c r="R79" s="686">
        <v>343.923</v>
      </c>
      <c r="S79" s="692">
        <v>0</v>
      </c>
      <c r="T79" s="686">
        <v>0</v>
      </c>
      <c r="U79" s="692">
        <v>0</v>
      </c>
      <c r="V79" s="686">
        <v>0</v>
      </c>
      <c r="W79" s="692">
        <v>143.23099999999999</v>
      </c>
      <c r="X79" s="686">
        <v>142.161</v>
      </c>
      <c r="Y79" s="692">
        <v>80.486999999999995</v>
      </c>
      <c r="Z79" s="686">
        <v>75.930999999999997</v>
      </c>
      <c r="AA79" s="692">
        <v>-1.0999999999999999E-2</v>
      </c>
      <c r="AB79" s="686">
        <v>-8.9999999999999993E-3</v>
      </c>
      <c r="AC79" s="692">
        <v>-5.0000000000000001E-3</v>
      </c>
      <c r="AD79" s="686">
        <v>-5.0000000000000001E-3</v>
      </c>
      <c r="AE79" s="692">
        <v>1499.3989999999999</v>
      </c>
      <c r="AF79" s="686">
        <v>1603.9280000000001</v>
      </c>
      <c r="AG79" s="692">
        <v>765.61099999999999</v>
      </c>
      <c r="AH79" s="686">
        <v>831.84400000000005</v>
      </c>
      <c r="AI79" s="815"/>
      <c r="AJ79" s="815"/>
      <c r="AK79" s="815"/>
      <c r="AL79" s="815"/>
      <c r="AM79" s="815"/>
      <c r="AN79" s="815"/>
      <c r="AO79" s="815"/>
    </row>
    <row r="80" spans="1:41">
      <c r="A80" s="196"/>
      <c r="B80" s="197" t="s">
        <v>89</v>
      </c>
      <c r="C80" s="683">
        <v>0</v>
      </c>
      <c r="D80" s="686">
        <v>0</v>
      </c>
      <c r="E80" s="683">
        <v>0</v>
      </c>
      <c r="F80" s="686">
        <v>0</v>
      </c>
      <c r="G80" s="683">
        <v>41.015999999999998</v>
      </c>
      <c r="H80" s="686">
        <v>101.047</v>
      </c>
      <c r="I80" s="683">
        <v>3.9249999999999998</v>
      </c>
      <c r="J80" s="686">
        <v>54.694000000000003</v>
      </c>
      <c r="K80" s="683">
        <v>535.09299999999996</v>
      </c>
      <c r="L80" s="686">
        <v>661.06700000000001</v>
      </c>
      <c r="M80" s="683">
        <v>264.77999999999997</v>
      </c>
      <c r="N80" s="686">
        <v>339.57299999999998</v>
      </c>
      <c r="O80" s="683">
        <v>757.3</v>
      </c>
      <c r="P80" s="686">
        <v>680.02300000000002</v>
      </c>
      <c r="Q80" s="683">
        <v>404.59699999999998</v>
      </c>
      <c r="R80" s="686">
        <v>345.72500000000002</v>
      </c>
      <c r="S80" s="683">
        <v>0</v>
      </c>
      <c r="T80" s="686">
        <v>0</v>
      </c>
      <c r="U80" s="683">
        <v>0</v>
      </c>
      <c r="V80" s="686">
        <v>0</v>
      </c>
      <c r="W80" s="683">
        <v>143.16200000000001</v>
      </c>
      <c r="X80" s="686">
        <v>142.09</v>
      </c>
      <c r="Y80" s="683">
        <v>80.465999999999994</v>
      </c>
      <c r="Z80" s="686">
        <v>75.87</v>
      </c>
      <c r="AA80" s="683">
        <v>0</v>
      </c>
      <c r="AB80" s="686">
        <v>0</v>
      </c>
      <c r="AC80" s="683">
        <v>0</v>
      </c>
      <c r="AD80" s="686">
        <v>0</v>
      </c>
      <c r="AE80" s="683">
        <v>1476.5709999999999</v>
      </c>
      <c r="AF80" s="686">
        <v>1584.2270000000001</v>
      </c>
      <c r="AG80" s="683">
        <v>753.76800000000003</v>
      </c>
      <c r="AH80" s="686">
        <v>815.86199999999997</v>
      </c>
    </row>
    <row r="81" spans="1:41">
      <c r="A81" s="196"/>
      <c r="B81" s="203" t="s">
        <v>238</v>
      </c>
      <c r="C81" s="683">
        <v>0</v>
      </c>
      <c r="D81" s="687">
        <v>0</v>
      </c>
      <c r="E81" s="683">
        <v>0</v>
      </c>
      <c r="F81" s="687">
        <v>0</v>
      </c>
      <c r="G81" s="683">
        <v>40.204000000000001</v>
      </c>
      <c r="H81" s="687">
        <v>100.44499999999999</v>
      </c>
      <c r="I81" s="683">
        <v>3.4870000000000001</v>
      </c>
      <c r="J81" s="687">
        <v>54.279000000000003</v>
      </c>
      <c r="K81" s="683">
        <v>519.03700000000003</v>
      </c>
      <c r="L81" s="687">
        <v>631.72299999999996</v>
      </c>
      <c r="M81" s="683">
        <v>264.88099999999997</v>
      </c>
      <c r="N81" s="687">
        <v>324.41399999999999</v>
      </c>
      <c r="O81" s="683">
        <v>752.43200000000002</v>
      </c>
      <c r="P81" s="687">
        <v>670.63699999999994</v>
      </c>
      <c r="Q81" s="683">
        <v>403.80900000000003</v>
      </c>
      <c r="R81" s="687">
        <v>341.89100000000002</v>
      </c>
      <c r="S81" s="683">
        <v>0</v>
      </c>
      <c r="T81" s="687">
        <v>0</v>
      </c>
      <c r="U81" s="683">
        <v>0</v>
      </c>
      <c r="V81" s="687">
        <v>0</v>
      </c>
      <c r="W81" s="683">
        <v>141.19300000000001</v>
      </c>
      <c r="X81" s="687">
        <v>140.16800000000001</v>
      </c>
      <c r="Y81" s="683">
        <v>79.483000000000004</v>
      </c>
      <c r="Z81" s="687">
        <v>74.897999999999996</v>
      </c>
      <c r="AA81" s="683">
        <v>0</v>
      </c>
      <c r="AB81" s="687">
        <v>0</v>
      </c>
      <c r="AC81" s="683">
        <v>0</v>
      </c>
      <c r="AD81" s="687">
        <v>0</v>
      </c>
      <c r="AE81" s="683">
        <v>1452.866</v>
      </c>
      <c r="AF81" s="687">
        <v>1542.973</v>
      </c>
      <c r="AG81" s="683">
        <v>751.66</v>
      </c>
      <c r="AH81" s="687">
        <v>795.48199999999997</v>
      </c>
      <c r="AI81" s="201"/>
      <c r="AJ81" s="201"/>
      <c r="AK81" s="201"/>
      <c r="AL81" s="201"/>
      <c r="AM81" s="201"/>
      <c r="AN81" s="201"/>
      <c r="AO81" s="201"/>
    </row>
    <row r="82" spans="1:41">
      <c r="A82" s="196"/>
      <c r="B82" s="203" t="s">
        <v>239</v>
      </c>
      <c r="C82" s="683">
        <v>0</v>
      </c>
      <c r="D82" s="687">
        <v>0</v>
      </c>
      <c r="E82" s="683">
        <v>0</v>
      </c>
      <c r="F82" s="687">
        <v>0</v>
      </c>
      <c r="G82" s="683">
        <v>2.8000000000000001E-2</v>
      </c>
      <c r="H82" s="687">
        <v>1.2E-2</v>
      </c>
      <c r="I82" s="683">
        <v>-3.9E-2</v>
      </c>
      <c r="J82" s="687">
        <v>5.7000000000000002E-2</v>
      </c>
      <c r="K82" s="683">
        <v>0</v>
      </c>
      <c r="L82" s="687">
        <v>0</v>
      </c>
      <c r="M82" s="683">
        <v>0</v>
      </c>
      <c r="N82" s="687">
        <v>0</v>
      </c>
      <c r="O82" s="683">
        <v>8.1639999999999997</v>
      </c>
      <c r="P82" s="687">
        <v>9.3309999999999995</v>
      </c>
      <c r="Q82" s="683">
        <v>4.1059999999999999</v>
      </c>
      <c r="R82" s="687">
        <v>3.8069999999999999</v>
      </c>
      <c r="S82" s="683">
        <v>0</v>
      </c>
      <c r="T82" s="687">
        <v>0</v>
      </c>
      <c r="U82" s="683">
        <v>0</v>
      </c>
      <c r="V82" s="687">
        <v>0</v>
      </c>
      <c r="W82" s="683">
        <v>7.0000000000000001E-3</v>
      </c>
      <c r="X82" s="687">
        <v>0</v>
      </c>
      <c r="Y82" s="683">
        <v>1E-3</v>
      </c>
      <c r="Z82" s="687">
        <v>0</v>
      </c>
      <c r="AA82" s="683">
        <v>0</v>
      </c>
      <c r="AB82" s="687">
        <v>0</v>
      </c>
      <c r="AC82" s="683">
        <v>0</v>
      </c>
      <c r="AD82" s="687">
        <v>0</v>
      </c>
      <c r="AE82" s="683">
        <v>8.1989999999999998</v>
      </c>
      <c r="AF82" s="687">
        <v>9.343</v>
      </c>
      <c r="AG82" s="683">
        <v>4.0679999999999996</v>
      </c>
      <c r="AH82" s="687">
        <v>3.8639999999999999</v>
      </c>
    </row>
    <row r="83" spans="1:41">
      <c r="A83" s="196"/>
      <c r="B83" s="203" t="s">
        <v>240</v>
      </c>
      <c r="C83" s="683">
        <v>0</v>
      </c>
      <c r="D83" s="687">
        <v>0</v>
      </c>
      <c r="E83" s="683">
        <v>0</v>
      </c>
      <c r="F83" s="687">
        <v>0</v>
      </c>
      <c r="G83" s="683">
        <v>0.78400000000000003</v>
      </c>
      <c r="H83" s="687">
        <v>0.59</v>
      </c>
      <c r="I83" s="683">
        <v>0.47699999999999998</v>
      </c>
      <c r="J83" s="687">
        <v>0.35799999999999998</v>
      </c>
      <c r="K83" s="683">
        <v>16.056000000000001</v>
      </c>
      <c r="L83" s="687">
        <v>29.344000000000001</v>
      </c>
      <c r="M83" s="683">
        <v>-0.10100000000000001</v>
      </c>
      <c r="N83" s="687">
        <v>15.159000000000001</v>
      </c>
      <c r="O83" s="683">
        <v>-3.2959999999999998</v>
      </c>
      <c r="P83" s="687">
        <v>5.5E-2</v>
      </c>
      <c r="Q83" s="683">
        <v>-3.3180000000000001</v>
      </c>
      <c r="R83" s="687">
        <v>2.7E-2</v>
      </c>
      <c r="S83" s="683">
        <v>0</v>
      </c>
      <c r="T83" s="687">
        <v>0</v>
      </c>
      <c r="U83" s="683">
        <v>0</v>
      </c>
      <c r="V83" s="687">
        <v>0</v>
      </c>
      <c r="W83" s="683">
        <v>1.962</v>
      </c>
      <c r="X83" s="687">
        <v>1.9219999999999999</v>
      </c>
      <c r="Y83" s="683">
        <v>0.98199999999999998</v>
      </c>
      <c r="Z83" s="687">
        <v>0.97199999999999998</v>
      </c>
      <c r="AA83" s="683">
        <v>0</v>
      </c>
      <c r="AB83" s="687">
        <v>0</v>
      </c>
      <c r="AC83" s="683">
        <v>0</v>
      </c>
      <c r="AD83" s="687">
        <v>0</v>
      </c>
      <c r="AE83" s="683">
        <v>15.506</v>
      </c>
      <c r="AF83" s="687">
        <v>31.911000000000001</v>
      </c>
      <c r="AG83" s="683">
        <v>-1.96</v>
      </c>
      <c r="AH83" s="687">
        <v>16.515999999999998</v>
      </c>
      <c r="AI83" s="201"/>
      <c r="AJ83" s="201"/>
      <c r="AK83" s="201"/>
      <c r="AL83" s="201"/>
      <c r="AM83" s="201"/>
      <c r="AN83" s="201"/>
      <c r="AO83" s="201"/>
    </row>
    <row r="84" spans="1:41">
      <c r="A84" s="196"/>
      <c r="B84" s="197" t="s">
        <v>90</v>
      </c>
      <c r="C84" s="683">
        <v>0</v>
      </c>
      <c r="D84" s="687">
        <v>0</v>
      </c>
      <c r="E84" s="683">
        <v>0</v>
      </c>
      <c r="F84" s="687">
        <v>0</v>
      </c>
      <c r="G84" s="683">
        <v>4.3090000000000002</v>
      </c>
      <c r="H84" s="687">
        <v>3.258</v>
      </c>
      <c r="I84" s="683">
        <v>-0.63800000000000001</v>
      </c>
      <c r="J84" s="687">
        <v>2.4500000000000002</v>
      </c>
      <c r="K84" s="683">
        <v>7.2729999999999997</v>
      </c>
      <c r="L84" s="687">
        <v>16.526</v>
      </c>
      <c r="M84" s="683">
        <v>6.774</v>
      </c>
      <c r="N84" s="687">
        <v>15.278</v>
      </c>
      <c r="O84" s="683">
        <v>11.188000000000001</v>
      </c>
      <c r="P84" s="687">
        <v>-0.14499999999999999</v>
      </c>
      <c r="Q84" s="683">
        <v>5.6909999999999998</v>
      </c>
      <c r="R84" s="687">
        <v>-1.802</v>
      </c>
      <c r="S84" s="683">
        <v>0</v>
      </c>
      <c r="T84" s="687">
        <v>0</v>
      </c>
      <c r="U84" s="683">
        <v>0</v>
      </c>
      <c r="V84" s="687">
        <v>0</v>
      </c>
      <c r="W84" s="683">
        <v>6.9000000000000006E-2</v>
      </c>
      <c r="X84" s="687">
        <v>7.0999999999999994E-2</v>
      </c>
      <c r="Y84" s="683">
        <v>2.1000000000000001E-2</v>
      </c>
      <c r="Z84" s="687">
        <v>6.0999999999999999E-2</v>
      </c>
      <c r="AA84" s="683">
        <v>-1.0999999999999999E-2</v>
      </c>
      <c r="AB84" s="687">
        <v>-8.9999999999999993E-3</v>
      </c>
      <c r="AC84" s="683">
        <v>-5.0000000000000001E-3</v>
      </c>
      <c r="AD84" s="687">
        <v>-5.0000000000000001E-3</v>
      </c>
      <c r="AE84" s="683">
        <v>22.827999999999999</v>
      </c>
      <c r="AF84" s="687">
        <v>19.701000000000001</v>
      </c>
      <c r="AG84" s="683">
        <v>11.843</v>
      </c>
      <c r="AH84" s="687">
        <v>15.981999999999999</v>
      </c>
    </row>
    <row r="85" spans="1:41">
      <c r="Q85" s="201"/>
      <c r="R85" s="201"/>
      <c r="S85" s="201"/>
      <c r="T85" s="201"/>
      <c r="U85" s="201"/>
      <c r="V85" s="201"/>
      <c r="W85" s="201"/>
      <c r="X85" s="201"/>
      <c r="Y85" s="201"/>
      <c r="Z85" s="201"/>
      <c r="AA85" s="201"/>
      <c r="AB85" s="201"/>
      <c r="AC85" s="201"/>
      <c r="AD85" s="201"/>
      <c r="AE85" s="201"/>
      <c r="AF85" s="201"/>
      <c r="AG85" s="201"/>
      <c r="AH85" s="201"/>
      <c r="AI85" s="201"/>
      <c r="AJ85" s="201"/>
      <c r="AK85" s="201"/>
      <c r="AL85" s="201"/>
      <c r="AM85" s="201"/>
      <c r="AN85" s="201"/>
      <c r="AO85" s="201"/>
    </row>
    <row r="86" spans="1:41" s="175" customFormat="1">
      <c r="A86" s="190" t="s">
        <v>230</v>
      </c>
      <c r="B86" s="198"/>
      <c r="C86" s="692">
        <v>0</v>
      </c>
      <c r="D86" s="686">
        <v>0</v>
      </c>
      <c r="E86" s="692">
        <v>0</v>
      </c>
      <c r="F86" s="686">
        <v>0</v>
      </c>
      <c r="G86" s="692">
        <v>-2.532</v>
      </c>
      <c r="H86" s="686">
        <v>-5.2270000000000003</v>
      </c>
      <c r="I86" s="692">
        <v>-0.54400000000000004</v>
      </c>
      <c r="J86" s="686">
        <v>-2.4740000000000002</v>
      </c>
      <c r="K86" s="692">
        <v>-181.238</v>
      </c>
      <c r="L86" s="686">
        <v>-261.221</v>
      </c>
      <c r="M86" s="692">
        <v>-88.462999999999994</v>
      </c>
      <c r="N86" s="686">
        <v>-129.761</v>
      </c>
      <c r="O86" s="692">
        <v>-320.68200000000002</v>
      </c>
      <c r="P86" s="686">
        <v>-235.935</v>
      </c>
      <c r="Q86" s="692">
        <v>-175.86699999999999</v>
      </c>
      <c r="R86" s="686">
        <v>-120.48399999999999</v>
      </c>
      <c r="S86" s="692">
        <v>0</v>
      </c>
      <c r="T86" s="686">
        <v>0</v>
      </c>
      <c r="U86" s="692">
        <v>0</v>
      </c>
      <c r="V86" s="686">
        <v>0</v>
      </c>
      <c r="W86" s="692">
        <v>-64.052000000000007</v>
      </c>
      <c r="X86" s="686">
        <v>-60.204000000000001</v>
      </c>
      <c r="Y86" s="692">
        <v>-51.265000000000001</v>
      </c>
      <c r="Z86" s="686">
        <v>-28.245000000000001</v>
      </c>
      <c r="AA86" s="692">
        <v>0</v>
      </c>
      <c r="AB86" s="686">
        <v>0</v>
      </c>
      <c r="AC86" s="692">
        <v>0</v>
      </c>
      <c r="AD86" s="686">
        <v>0</v>
      </c>
      <c r="AE86" s="692">
        <v>-568.50400000000002</v>
      </c>
      <c r="AF86" s="686">
        <v>-562.58699999999999</v>
      </c>
      <c r="AG86" s="692">
        <v>-316.13900000000001</v>
      </c>
      <c r="AH86" s="686">
        <v>-280.964</v>
      </c>
    </row>
    <row r="87" spans="1:41">
      <c r="A87" s="196"/>
      <c r="B87" s="203" t="s">
        <v>196</v>
      </c>
      <c r="C87" s="683">
        <v>0</v>
      </c>
      <c r="D87" s="687">
        <v>0</v>
      </c>
      <c r="E87" s="683">
        <v>0</v>
      </c>
      <c r="F87" s="687">
        <v>0</v>
      </c>
      <c r="G87" s="683">
        <v>-0.17799999999999999</v>
      </c>
      <c r="H87" s="687">
        <v>-0.72499999999999998</v>
      </c>
      <c r="I87" s="683">
        <v>-3.0000000000000001E-3</v>
      </c>
      <c r="J87" s="687">
        <v>-0.39</v>
      </c>
      <c r="K87" s="683">
        <v>-139.482</v>
      </c>
      <c r="L87" s="687">
        <v>-194.922</v>
      </c>
      <c r="M87" s="683">
        <v>-66.858000000000004</v>
      </c>
      <c r="N87" s="687">
        <v>-94.644999999999996</v>
      </c>
      <c r="O87" s="683">
        <v>-214.60300000000001</v>
      </c>
      <c r="P87" s="687">
        <v>-135.983</v>
      </c>
      <c r="Q87" s="683">
        <v>-117.565</v>
      </c>
      <c r="R87" s="687">
        <v>-76.581000000000003</v>
      </c>
      <c r="S87" s="683">
        <v>0</v>
      </c>
      <c r="T87" s="687">
        <v>0</v>
      </c>
      <c r="U87" s="683">
        <v>0</v>
      </c>
      <c r="V87" s="687">
        <v>0</v>
      </c>
      <c r="W87" s="683">
        <v>-53.936</v>
      </c>
      <c r="X87" s="687">
        <v>-50.975000000000001</v>
      </c>
      <c r="Y87" s="683">
        <v>-45.85</v>
      </c>
      <c r="Z87" s="687">
        <v>-24.622</v>
      </c>
      <c r="AA87" s="683">
        <v>0</v>
      </c>
      <c r="AB87" s="687">
        <v>0</v>
      </c>
      <c r="AC87" s="683">
        <v>0</v>
      </c>
      <c r="AD87" s="687">
        <v>0</v>
      </c>
      <c r="AE87" s="683">
        <v>-408.19900000000001</v>
      </c>
      <c r="AF87" s="687">
        <v>-382.60500000000002</v>
      </c>
      <c r="AG87" s="683">
        <v>-230.27600000000001</v>
      </c>
      <c r="AH87" s="687">
        <v>-196.238</v>
      </c>
    </row>
    <row r="88" spans="1:41">
      <c r="A88" s="196"/>
      <c r="B88" s="203" t="s">
        <v>197</v>
      </c>
      <c r="C88" s="683">
        <v>0</v>
      </c>
      <c r="D88" s="687">
        <v>0</v>
      </c>
      <c r="E88" s="683">
        <v>0</v>
      </c>
      <c r="F88" s="687">
        <v>0</v>
      </c>
      <c r="G88" s="683">
        <v>-1.7000000000000001E-2</v>
      </c>
      <c r="H88" s="687">
        <v>-0.28000000000000003</v>
      </c>
      <c r="I88" s="683">
        <v>5.0000000000000001E-3</v>
      </c>
      <c r="J88" s="687">
        <v>-0.109</v>
      </c>
      <c r="K88" s="683">
        <v>-2E-3</v>
      </c>
      <c r="L88" s="687">
        <v>-28.285</v>
      </c>
      <c r="M88" s="683">
        <v>-1E-3</v>
      </c>
      <c r="N88" s="687">
        <v>-15.683999999999999</v>
      </c>
      <c r="O88" s="683">
        <v>-25.858000000000001</v>
      </c>
      <c r="P88" s="687">
        <v>-8.9640000000000004</v>
      </c>
      <c r="Q88" s="683">
        <v>-15.957000000000001</v>
      </c>
      <c r="R88" s="687">
        <v>-4.2750000000000004</v>
      </c>
      <c r="S88" s="683">
        <v>0</v>
      </c>
      <c r="T88" s="687">
        <v>0</v>
      </c>
      <c r="U88" s="683">
        <v>0</v>
      </c>
      <c r="V88" s="687">
        <v>0</v>
      </c>
      <c r="W88" s="683">
        <v>0</v>
      </c>
      <c r="X88" s="687">
        <v>0</v>
      </c>
      <c r="Y88" s="683">
        <v>0</v>
      </c>
      <c r="Z88" s="687">
        <v>0</v>
      </c>
      <c r="AA88" s="683">
        <v>0</v>
      </c>
      <c r="AB88" s="687">
        <v>0</v>
      </c>
      <c r="AC88" s="683">
        <v>0</v>
      </c>
      <c r="AD88" s="687">
        <v>0</v>
      </c>
      <c r="AE88" s="683">
        <v>-25.876999999999999</v>
      </c>
      <c r="AF88" s="687">
        <v>-37.529000000000003</v>
      </c>
      <c r="AG88" s="683">
        <v>-15.952999999999999</v>
      </c>
      <c r="AH88" s="687">
        <v>-20.068000000000001</v>
      </c>
    </row>
    <row r="89" spans="1:41">
      <c r="A89" s="196"/>
      <c r="B89" s="203" t="s">
        <v>94</v>
      </c>
      <c r="C89" s="683">
        <v>0</v>
      </c>
      <c r="D89" s="687">
        <v>0</v>
      </c>
      <c r="E89" s="683">
        <v>0</v>
      </c>
      <c r="F89" s="687">
        <v>0</v>
      </c>
      <c r="G89" s="683">
        <v>-0.03</v>
      </c>
      <c r="H89" s="687">
        <v>-7.0000000000000007E-2</v>
      </c>
      <c r="I89" s="683">
        <v>7.0000000000000001E-3</v>
      </c>
      <c r="J89" s="687">
        <v>-3.5000000000000003E-2</v>
      </c>
      <c r="K89" s="683">
        <v>-41.088000000000001</v>
      </c>
      <c r="L89" s="687">
        <v>-34.218000000000004</v>
      </c>
      <c r="M89" s="683">
        <v>-21.25</v>
      </c>
      <c r="N89" s="687">
        <v>-17.617999999999999</v>
      </c>
      <c r="O89" s="683">
        <v>-55.597999999999999</v>
      </c>
      <c r="P89" s="687">
        <v>-66.816999999999993</v>
      </c>
      <c r="Q89" s="683">
        <v>-28.420999999999999</v>
      </c>
      <c r="R89" s="687">
        <v>-31.477</v>
      </c>
      <c r="S89" s="683">
        <v>0</v>
      </c>
      <c r="T89" s="687">
        <v>0</v>
      </c>
      <c r="U89" s="683">
        <v>0</v>
      </c>
      <c r="V89" s="687">
        <v>0</v>
      </c>
      <c r="W89" s="683">
        <v>-8.8970000000000002</v>
      </c>
      <c r="X89" s="687">
        <v>-7.4589999999999996</v>
      </c>
      <c r="Y89" s="683">
        <v>-4.8540000000000001</v>
      </c>
      <c r="Z89" s="687">
        <v>-2.4649999999999999</v>
      </c>
      <c r="AA89" s="683">
        <v>0</v>
      </c>
      <c r="AB89" s="687">
        <v>0</v>
      </c>
      <c r="AC89" s="683">
        <v>0</v>
      </c>
      <c r="AD89" s="687">
        <v>0</v>
      </c>
      <c r="AE89" s="683">
        <v>-105.613</v>
      </c>
      <c r="AF89" s="687">
        <v>-108.56399999999999</v>
      </c>
      <c r="AG89" s="683">
        <v>-54.518000000000001</v>
      </c>
      <c r="AH89" s="687">
        <v>-51.594999999999999</v>
      </c>
    </row>
    <row r="90" spans="1:41">
      <c r="A90" s="196"/>
      <c r="B90" s="203" t="s">
        <v>198</v>
      </c>
      <c r="C90" s="683">
        <v>0</v>
      </c>
      <c r="D90" s="687">
        <v>0</v>
      </c>
      <c r="E90" s="683">
        <v>0</v>
      </c>
      <c r="F90" s="687">
        <v>0</v>
      </c>
      <c r="G90" s="683">
        <v>-2.3069999999999999</v>
      </c>
      <c r="H90" s="687">
        <v>-4.1520000000000001</v>
      </c>
      <c r="I90" s="683">
        <v>-0.55300000000000005</v>
      </c>
      <c r="J90" s="687">
        <v>-1.94</v>
      </c>
      <c r="K90" s="683">
        <v>-0.66600000000000004</v>
      </c>
      <c r="L90" s="687">
        <v>-3.7959999999999998</v>
      </c>
      <c r="M90" s="683">
        <v>-0.35399999999999998</v>
      </c>
      <c r="N90" s="687">
        <v>-1.8140000000000001</v>
      </c>
      <c r="O90" s="683">
        <v>-24.623000000000001</v>
      </c>
      <c r="P90" s="687">
        <v>-24.170999999999999</v>
      </c>
      <c r="Q90" s="683">
        <v>-13.923999999999999</v>
      </c>
      <c r="R90" s="687">
        <v>-8.1509999999999998</v>
      </c>
      <c r="S90" s="683">
        <v>0</v>
      </c>
      <c r="T90" s="687">
        <v>0</v>
      </c>
      <c r="U90" s="683">
        <v>0</v>
      </c>
      <c r="V90" s="687">
        <v>0</v>
      </c>
      <c r="W90" s="683">
        <v>-1.2190000000000001</v>
      </c>
      <c r="X90" s="687">
        <v>-1.77</v>
      </c>
      <c r="Y90" s="683">
        <v>-0.56100000000000005</v>
      </c>
      <c r="Z90" s="687">
        <v>-1.1579999999999999</v>
      </c>
      <c r="AA90" s="683">
        <v>0</v>
      </c>
      <c r="AB90" s="687">
        <v>0</v>
      </c>
      <c r="AC90" s="683">
        <v>0</v>
      </c>
      <c r="AD90" s="687">
        <v>0</v>
      </c>
      <c r="AE90" s="683">
        <v>-28.815000000000001</v>
      </c>
      <c r="AF90" s="687">
        <v>-33.889000000000003</v>
      </c>
      <c r="AG90" s="683">
        <v>-15.391999999999999</v>
      </c>
      <c r="AH90" s="687">
        <v>-13.063000000000001</v>
      </c>
    </row>
    <row r="91" spans="1:41">
      <c r="Q91" s="201"/>
      <c r="R91" s="201"/>
      <c r="S91" s="201"/>
      <c r="T91" s="201"/>
      <c r="U91" s="201"/>
      <c r="V91" s="201"/>
      <c r="W91" s="201"/>
      <c r="X91" s="201"/>
      <c r="Y91" s="201"/>
      <c r="Z91" s="201"/>
      <c r="AA91" s="201"/>
      <c r="AB91" s="201"/>
      <c r="AC91" s="201"/>
      <c r="AD91" s="201"/>
      <c r="AE91" s="201"/>
      <c r="AF91" s="201"/>
      <c r="AG91" s="201"/>
      <c r="AH91" s="201"/>
      <c r="AI91" s="201"/>
      <c r="AJ91" s="201"/>
      <c r="AK91" s="201"/>
      <c r="AL91" s="201"/>
    </row>
    <row r="92" spans="1:41" s="175" customFormat="1">
      <c r="A92" s="190" t="s">
        <v>231</v>
      </c>
      <c r="B92" s="213"/>
      <c r="C92" s="692">
        <v>0</v>
      </c>
      <c r="D92" s="686">
        <v>0</v>
      </c>
      <c r="E92" s="692">
        <v>0</v>
      </c>
      <c r="F92" s="686">
        <v>0</v>
      </c>
      <c r="G92" s="692">
        <v>42.792999999999999</v>
      </c>
      <c r="H92" s="686">
        <v>99.078000000000003</v>
      </c>
      <c r="I92" s="692">
        <v>2.7429999999999999</v>
      </c>
      <c r="J92" s="686">
        <v>54.67</v>
      </c>
      <c r="K92" s="692">
        <v>361.12799999999999</v>
      </c>
      <c r="L92" s="686">
        <v>416.37200000000001</v>
      </c>
      <c r="M92" s="692">
        <v>183.09100000000001</v>
      </c>
      <c r="N92" s="686">
        <v>225.09</v>
      </c>
      <c r="O92" s="692">
        <v>447.80599999999998</v>
      </c>
      <c r="P92" s="686">
        <v>443.94299999999998</v>
      </c>
      <c r="Q92" s="692">
        <v>234.42099999999999</v>
      </c>
      <c r="R92" s="686">
        <v>223.43899999999999</v>
      </c>
      <c r="S92" s="692">
        <v>0</v>
      </c>
      <c r="T92" s="686">
        <v>0</v>
      </c>
      <c r="U92" s="692">
        <v>0</v>
      </c>
      <c r="V92" s="686">
        <v>0</v>
      </c>
      <c r="W92" s="692">
        <v>79.179000000000002</v>
      </c>
      <c r="X92" s="686">
        <v>81.956999999999994</v>
      </c>
      <c r="Y92" s="692">
        <v>29.222000000000001</v>
      </c>
      <c r="Z92" s="686">
        <v>47.686</v>
      </c>
      <c r="AA92" s="692">
        <v>-1.0999999999999999E-2</v>
      </c>
      <c r="AB92" s="686">
        <v>-8.9999999999999993E-3</v>
      </c>
      <c r="AC92" s="692">
        <v>-5.0000000000000001E-3</v>
      </c>
      <c r="AD92" s="686">
        <v>-5.0000000000000001E-3</v>
      </c>
      <c r="AE92" s="692">
        <v>930.89499999999998</v>
      </c>
      <c r="AF92" s="686">
        <v>1041.3409999999999</v>
      </c>
      <c r="AG92" s="692">
        <v>449.47199999999998</v>
      </c>
      <c r="AH92" s="686">
        <v>550.88</v>
      </c>
    </row>
    <row r="93" spans="1:41">
      <c r="Q93" s="201"/>
      <c r="R93" s="201"/>
      <c r="S93" s="201"/>
      <c r="T93" s="201"/>
      <c r="U93" s="201"/>
      <c r="V93" s="201"/>
      <c r="W93" s="201"/>
      <c r="X93" s="201"/>
      <c r="Y93" s="201"/>
      <c r="Z93" s="201"/>
      <c r="AA93" s="201"/>
      <c r="AB93" s="201"/>
      <c r="AC93" s="201"/>
      <c r="AD93" s="201"/>
      <c r="AE93" s="201"/>
      <c r="AF93" s="201"/>
      <c r="AG93" s="201"/>
      <c r="AH93" s="201"/>
      <c r="AI93" s="201"/>
      <c r="AJ93" s="201"/>
      <c r="AK93" s="201"/>
      <c r="AL93" s="201"/>
      <c r="AM93" s="201"/>
    </row>
    <row r="94" spans="1:41">
      <c r="A94" s="192"/>
      <c r="B94" s="197" t="s">
        <v>199</v>
      </c>
      <c r="C94" s="683">
        <v>0</v>
      </c>
      <c r="D94" s="687">
        <v>0</v>
      </c>
      <c r="E94" s="683">
        <v>0</v>
      </c>
      <c r="F94" s="687">
        <v>0</v>
      </c>
      <c r="G94" s="683">
        <v>0.79900000000000004</v>
      </c>
      <c r="H94" s="687">
        <v>0.189</v>
      </c>
      <c r="I94" s="683">
        <v>-0.183</v>
      </c>
      <c r="J94" s="687">
        <v>1.7000000000000001E-2</v>
      </c>
      <c r="K94" s="683">
        <v>2.4580000000000002</v>
      </c>
      <c r="L94" s="687">
        <v>3.4620000000000002</v>
      </c>
      <c r="M94" s="683">
        <v>1.4830000000000001</v>
      </c>
      <c r="N94" s="687">
        <v>1.514</v>
      </c>
      <c r="O94" s="683">
        <v>2.0550000000000002</v>
      </c>
      <c r="P94" s="687">
        <v>2.1720000000000002</v>
      </c>
      <c r="Q94" s="683">
        <v>1.149</v>
      </c>
      <c r="R94" s="687">
        <v>1.2450000000000001</v>
      </c>
      <c r="S94" s="683">
        <v>0</v>
      </c>
      <c r="T94" s="687">
        <v>0</v>
      </c>
      <c r="U94" s="683">
        <v>0</v>
      </c>
      <c r="V94" s="687">
        <v>0</v>
      </c>
      <c r="W94" s="683">
        <v>0</v>
      </c>
      <c r="X94" s="687">
        <v>0</v>
      </c>
      <c r="Y94" s="683">
        <v>0</v>
      </c>
      <c r="Z94" s="687">
        <v>0</v>
      </c>
      <c r="AA94" s="683">
        <v>0</v>
      </c>
      <c r="AB94" s="687">
        <v>0</v>
      </c>
      <c r="AC94" s="683">
        <v>0</v>
      </c>
      <c r="AD94" s="687">
        <v>0</v>
      </c>
      <c r="AE94" s="683">
        <v>5.3120000000000003</v>
      </c>
      <c r="AF94" s="687">
        <v>5.8230000000000004</v>
      </c>
      <c r="AG94" s="683">
        <v>2.4489999999999998</v>
      </c>
      <c r="AH94" s="687">
        <v>2.7759999999999998</v>
      </c>
    </row>
    <row r="95" spans="1:41">
      <c r="A95" s="192"/>
      <c r="B95" s="197" t="s">
        <v>200</v>
      </c>
      <c r="C95" s="683">
        <v>0</v>
      </c>
      <c r="D95" s="687">
        <v>0</v>
      </c>
      <c r="E95" s="683">
        <v>0</v>
      </c>
      <c r="F95" s="687">
        <v>0</v>
      </c>
      <c r="G95" s="683">
        <v>-6.9610000000000003</v>
      </c>
      <c r="H95" s="687">
        <v>-19.545999999999999</v>
      </c>
      <c r="I95" s="683">
        <v>0.19900000000000001</v>
      </c>
      <c r="J95" s="687">
        <v>-10.289</v>
      </c>
      <c r="K95" s="683">
        <v>-11.515000000000001</v>
      </c>
      <c r="L95" s="687">
        <v>-12.411</v>
      </c>
      <c r="M95" s="683">
        <v>-5.7880000000000003</v>
      </c>
      <c r="N95" s="687">
        <v>-6.5750000000000002</v>
      </c>
      <c r="O95" s="683">
        <v>-22.776</v>
      </c>
      <c r="P95" s="687">
        <v>-19.571999999999999</v>
      </c>
      <c r="Q95" s="683">
        <v>-12.03</v>
      </c>
      <c r="R95" s="687">
        <v>-10.8</v>
      </c>
      <c r="S95" s="683">
        <v>0</v>
      </c>
      <c r="T95" s="687">
        <v>0</v>
      </c>
      <c r="U95" s="683">
        <v>0</v>
      </c>
      <c r="V95" s="687">
        <v>0</v>
      </c>
      <c r="W95" s="683">
        <v>-7.0279999999999996</v>
      </c>
      <c r="X95" s="687">
        <v>-6.7750000000000004</v>
      </c>
      <c r="Y95" s="683">
        <v>-3.6280000000000001</v>
      </c>
      <c r="Z95" s="687">
        <v>-3.548</v>
      </c>
      <c r="AA95" s="683">
        <v>0</v>
      </c>
      <c r="AB95" s="687">
        <v>0</v>
      </c>
      <c r="AC95" s="683">
        <v>0</v>
      </c>
      <c r="AD95" s="687">
        <v>0</v>
      </c>
      <c r="AE95" s="683">
        <v>-48.28</v>
      </c>
      <c r="AF95" s="687">
        <v>-58.304000000000002</v>
      </c>
      <c r="AG95" s="683">
        <v>-21.247</v>
      </c>
      <c r="AH95" s="687">
        <v>-31.212</v>
      </c>
    </row>
    <row r="96" spans="1:41">
      <c r="A96" s="192"/>
      <c r="B96" s="197" t="s">
        <v>201</v>
      </c>
      <c r="C96" s="683">
        <v>0</v>
      </c>
      <c r="D96" s="687">
        <v>0</v>
      </c>
      <c r="E96" s="683">
        <v>0</v>
      </c>
      <c r="F96" s="687">
        <v>0</v>
      </c>
      <c r="G96" s="683">
        <v>-8.1170000000000009</v>
      </c>
      <c r="H96" s="687">
        <v>-17.869</v>
      </c>
      <c r="I96" s="683">
        <v>8.5039999999999996</v>
      </c>
      <c r="J96" s="687">
        <v>-9.1189999999999998</v>
      </c>
      <c r="K96" s="683">
        <v>-46.576999999999998</v>
      </c>
      <c r="L96" s="687">
        <v>-46.938000000000002</v>
      </c>
      <c r="M96" s="683">
        <v>-21.997</v>
      </c>
      <c r="N96" s="687">
        <v>-24.757000000000001</v>
      </c>
      <c r="O96" s="683">
        <v>-21.035</v>
      </c>
      <c r="P96" s="687">
        <v>-27.532</v>
      </c>
      <c r="Q96" s="683">
        <v>-12.06</v>
      </c>
      <c r="R96" s="687">
        <v>-13.9</v>
      </c>
      <c r="S96" s="683">
        <v>0</v>
      </c>
      <c r="T96" s="687">
        <v>0</v>
      </c>
      <c r="U96" s="683">
        <v>0</v>
      </c>
      <c r="V96" s="687">
        <v>0</v>
      </c>
      <c r="W96" s="683">
        <v>-21.116</v>
      </c>
      <c r="X96" s="687">
        <v>-10.448</v>
      </c>
      <c r="Y96" s="683">
        <v>-14.798999999999999</v>
      </c>
      <c r="Z96" s="687">
        <v>-5.79</v>
      </c>
      <c r="AA96" s="683">
        <v>0</v>
      </c>
      <c r="AB96" s="687">
        <v>0</v>
      </c>
      <c r="AC96" s="683">
        <v>0</v>
      </c>
      <c r="AD96" s="687">
        <v>0</v>
      </c>
      <c r="AE96" s="683">
        <v>-96.844999999999999</v>
      </c>
      <c r="AF96" s="687">
        <v>-102.78700000000001</v>
      </c>
      <c r="AG96" s="683">
        <v>-40.351999999999997</v>
      </c>
      <c r="AH96" s="687">
        <v>-53.566000000000003</v>
      </c>
    </row>
    <row r="97" spans="1:38">
      <c r="Q97" s="201"/>
      <c r="R97" s="201"/>
      <c r="S97" s="201"/>
      <c r="T97" s="201"/>
      <c r="U97" s="201"/>
      <c r="V97" s="201"/>
      <c r="W97" s="201"/>
      <c r="X97" s="201"/>
      <c r="Y97" s="201"/>
      <c r="Z97" s="201"/>
      <c r="AA97" s="201"/>
      <c r="AB97" s="201"/>
      <c r="AC97" s="201"/>
      <c r="AD97" s="201"/>
      <c r="AE97" s="201"/>
      <c r="AF97" s="201"/>
      <c r="AG97" s="201"/>
      <c r="AH97" s="201"/>
      <c r="AI97" s="201"/>
      <c r="AJ97" s="201"/>
      <c r="AK97" s="201"/>
      <c r="AL97" s="201"/>
    </row>
    <row r="98" spans="1:38" s="175" customFormat="1">
      <c r="A98" s="190" t="s">
        <v>232</v>
      </c>
      <c r="B98" s="213"/>
      <c r="C98" s="692">
        <v>0</v>
      </c>
      <c r="D98" s="686">
        <v>0</v>
      </c>
      <c r="E98" s="692">
        <v>0</v>
      </c>
      <c r="F98" s="686">
        <v>0</v>
      </c>
      <c r="G98" s="692">
        <v>28.513999999999999</v>
      </c>
      <c r="H98" s="686">
        <v>61.851999999999997</v>
      </c>
      <c r="I98" s="692">
        <v>11.263</v>
      </c>
      <c r="J98" s="686">
        <v>35.279000000000003</v>
      </c>
      <c r="K98" s="692">
        <v>305.49400000000003</v>
      </c>
      <c r="L98" s="686">
        <v>360.48500000000001</v>
      </c>
      <c r="M98" s="692">
        <v>156.78899999999999</v>
      </c>
      <c r="N98" s="686">
        <v>195.27199999999999</v>
      </c>
      <c r="O98" s="692">
        <v>406.05</v>
      </c>
      <c r="P98" s="686">
        <v>399.01100000000002</v>
      </c>
      <c r="Q98" s="692">
        <v>211.48</v>
      </c>
      <c r="R98" s="686">
        <v>199.98400000000001</v>
      </c>
      <c r="S98" s="692">
        <v>0</v>
      </c>
      <c r="T98" s="686">
        <v>0</v>
      </c>
      <c r="U98" s="692">
        <v>0</v>
      </c>
      <c r="V98" s="686">
        <v>0</v>
      </c>
      <c r="W98" s="692">
        <v>51.034999999999997</v>
      </c>
      <c r="X98" s="686">
        <v>64.733999999999995</v>
      </c>
      <c r="Y98" s="692">
        <v>10.795</v>
      </c>
      <c r="Z98" s="686">
        <v>38.347999999999999</v>
      </c>
      <c r="AA98" s="692">
        <v>-1.0999999999999999E-2</v>
      </c>
      <c r="AB98" s="686">
        <v>-8.9999999999999993E-3</v>
      </c>
      <c r="AC98" s="692">
        <v>-5.0000000000000001E-3</v>
      </c>
      <c r="AD98" s="686">
        <v>-5.0000000000000001E-3</v>
      </c>
      <c r="AE98" s="692">
        <v>791.08199999999999</v>
      </c>
      <c r="AF98" s="686">
        <v>886.07299999999998</v>
      </c>
      <c r="AG98" s="692">
        <v>390.322</v>
      </c>
      <c r="AH98" s="686">
        <v>468.87799999999999</v>
      </c>
    </row>
    <row r="99" spans="1:38">
      <c r="Q99" s="201"/>
      <c r="R99" s="201"/>
      <c r="S99" s="201"/>
      <c r="T99" s="201"/>
      <c r="U99" s="201"/>
      <c r="V99" s="201"/>
      <c r="W99" s="201"/>
      <c r="X99" s="201"/>
      <c r="Y99" s="201"/>
      <c r="Z99" s="201"/>
      <c r="AA99" s="201"/>
      <c r="AB99" s="201"/>
      <c r="AC99" s="201"/>
      <c r="AD99" s="201"/>
      <c r="AE99" s="201"/>
      <c r="AF99" s="201"/>
      <c r="AG99" s="201"/>
      <c r="AH99" s="201"/>
      <c r="AI99" s="201"/>
      <c r="AJ99" s="201"/>
    </row>
    <row r="100" spans="1:38">
      <c r="A100" s="196"/>
      <c r="B100" s="197" t="s">
        <v>202</v>
      </c>
      <c r="C100" s="683">
        <v>0</v>
      </c>
      <c r="D100" s="687">
        <v>0</v>
      </c>
      <c r="E100" s="683">
        <v>0</v>
      </c>
      <c r="F100" s="687">
        <v>0</v>
      </c>
      <c r="G100" s="683">
        <v>-22.742999999999999</v>
      </c>
      <c r="H100" s="687">
        <v>-35.462000000000003</v>
      </c>
      <c r="I100" s="683">
        <v>-18.065999999999999</v>
      </c>
      <c r="J100" s="687">
        <v>-13.954000000000001</v>
      </c>
      <c r="K100" s="683">
        <v>-73.314999999999998</v>
      </c>
      <c r="L100" s="687">
        <v>-66.834999999999994</v>
      </c>
      <c r="M100" s="683">
        <v>-38.685000000000002</v>
      </c>
      <c r="N100" s="687">
        <v>-33.892000000000003</v>
      </c>
      <c r="O100" s="683">
        <v>-32.183999999999997</v>
      </c>
      <c r="P100" s="687">
        <v>-34.454999999999998</v>
      </c>
      <c r="Q100" s="683">
        <v>-17.359000000000002</v>
      </c>
      <c r="R100" s="687">
        <v>-17.271999999999998</v>
      </c>
      <c r="S100" s="683">
        <v>0</v>
      </c>
      <c r="T100" s="687">
        <v>0</v>
      </c>
      <c r="U100" s="683">
        <v>0</v>
      </c>
      <c r="V100" s="687">
        <v>0</v>
      </c>
      <c r="W100" s="683">
        <v>-23.33</v>
      </c>
      <c r="X100" s="687">
        <v>-19.097999999999999</v>
      </c>
      <c r="Y100" s="683">
        <v>-11.728</v>
      </c>
      <c r="Z100" s="687">
        <v>-9.4979999999999993</v>
      </c>
      <c r="AA100" s="683">
        <v>0</v>
      </c>
      <c r="AB100" s="687">
        <v>0</v>
      </c>
      <c r="AC100" s="683">
        <v>0</v>
      </c>
      <c r="AD100" s="687">
        <v>0</v>
      </c>
      <c r="AE100" s="683">
        <v>-151.572</v>
      </c>
      <c r="AF100" s="687">
        <v>-155.85</v>
      </c>
      <c r="AG100" s="683">
        <v>-85.837999999999994</v>
      </c>
      <c r="AH100" s="687">
        <v>-74.616</v>
      </c>
    </row>
    <row r="101" spans="1:38">
      <c r="A101" s="196"/>
      <c r="B101" s="197" t="s">
        <v>203</v>
      </c>
      <c r="C101" s="683">
        <v>0</v>
      </c>
      <c r="D101" s="687">
        <v>0</v>
      </c>
      <c r="E101" s="683">
        <v>0</v>
      </c>
      <c r="F101" s="687">
        <v>0</v>
      </c>
      <c r="G101" s="683">
        <v>0</v>
      </c>
      <c r="H101" s="687">
        <v>0</v>
      </c>
      <c r="I101" s="683">
        <v>0</v>
      </c>
      <c r="J101" s="687">
        <v>0</v>
      </c>
      <c r="K101" s="683">
        <v>0</v>
      </c>
      <c r="L101" s="687">
        <v>-77.831999999999994</v>
      </c>
      <c r="M101" s="683">
        <v>0</v>
      </c>
      <c r="N101" s="687">
        <v>-77.831999999999994</v>
      </c>
      <c r="O101" s="683">
        <v>0</v>
      </c>
      <c r="P101" s="687">
        <v>0</v>
      </c>
      <c r="Q101" s="683">
        <v>0</v>
      </c>
      <c r="R101" s="687">
        <v>0</v>
      </c>
      <c r="S101" s="683">
        <v>0</v>
      </c>
      <c r="T101" s="687">
        <v>0</v>
      </c>
      <c r="U101" s="683">
        <v>0</v>
      </c>
      <c r="V101" s="687">
        <v>0</v>
      </c>
      <c r="W101" s="683">
        <v>0</v>
      </c>
      <c r="X101" s="687">
        <v>0</v>
      </c>
      <c r="Y101" s="683">
        <v>0</v>
      </c>
      <c r="Z101" s="687">
        <v>0</v>
      </c>
      <c r="AA101" s="683">
        <v>0</v>
      </c>
      <c r="AB101" s="687">
        <v>0</v>
      </c>
      <c r="AC101" s="683">
        <v>0</v>
      </c>
      <c r="AD101" s="687">
        <v>0</v>
      </c>
      <c r="AE101" s="683">
        <v>0</v>
      </c>
      <c r="AF101" s="687">
        <v>-77.831999999999994</v>
      </c>
      <c r="AG101" s="683">
        <v>0</v>
      </c>
      <c r="AH101" s="687">
        <v>-77.831999999999994</v>
      </c>
    </row>
    <row r="102" spans="1:38" ht="25.5">
      <c r="A102" s="196"/>
      <c r="B102" s="214" t="s">
        <v>252</v>
      </c>
      <c r="C102" s="683">
        <v>0</v>
      </c>
      <c r="D102" s="687">
        <v>0</v>
      </c>
      <c r="E102" s="683">
        <v>0</v>
      </c>
      <c r="F102" s="687">
        <v>0</v>
      </c>
      <c r="G102" s="683">
        <v>-0.96599999999999997</v>
      </c>
      <c r="H102" s="687">
        <v>0</v>
      </c>
      <c r="I102" s="683">
        <v>0.221</v>
      </c>
      <c r="J102" s="687">
        <v>0</v>
      </c>
      <c r="K102" s="683">
        <v>0.443</v>
      </c>
      <c r="L102" s="687">
        <v>0.52800000000000002</v>
      </c>
      <c r="M102" s="683">
        <v>-2.363</v>
      </c>
      <c r="N102" s="687">
        <v>0.47199999999999998</v>
      </c>
      <c r="O102" s="683">
        <v>-0.187</v>
      </c>
      <c r="P102" s="687">
        <v>0.1</v>
      </c>
      <c r="Q102" s="683">
        <v>0.13700000000000001</v>
      </c>
      <c r="R102" s="687">
        <v>0.56399999999999995</v>
      </c>
      <c r="S102" s="683">
        <v>0</v>
      </c>
      <c r="T102" s="687">
        <v>0</v>
      </c>
      <c r="U102" s="683">
        <v>0</v>
      </c>
      <c r="V102" s="687">
        <v>0</v>
      </c>
      <c r="W102" s="683">
        <v>-9.8000000000000004E-2</v>
      </c>
      <c r="X102" s="687">
        <v>0</v>
      </c>
      <c r="Y102" s="683">
        <v>-7.0000000000000007E-2</v>
      </c>
      <c r="Z102" s="687">
        <v>0</v>
      </c>
      <c r="AA102" s="683">
        <v>0</v>
      </c>
      <c r="AB102" s="687">
        <v>0</v>
      </c>
      <c r="AC102" s="683">
        <v>0</v>
      </c>
      <c r="AD102" s="687">
        <v>0</v>
      </c>
      <c r="AE102" s="683">
        <v>-0.80800000000000005</v>
      </c>
      <c r="AF102" s="687">
        <v>0.628</v>
      </c>
      <c r="AG102" s="683">
        <v>-2.0750000000000002</v>
      </c>
      <c r="AH102" s="687">
        <v>1.036</v>
      </c>
    </row>
    <row r="103" spans="1:38">
      <c r="Q103" s="201"/>
      <c r="R103" s="201"/>
      <c r="S103" s="201"/>
      <c r="T103" s="201"/>
      <c r="U103" s="201"/>
      <c r="V103" s="201"/>
      <c r="W103" s="201"/>
      <c r="X103" s="201"/>
      <c r="Y103" s="201"/>
      <c r="Z103" s="201"/>
      <c r="AA103" s="201"/>
      <c r="AB103" s="201"/>
      <c r="AC103" s="201"/>
      <c r="AD103" s="201"/>
      <c r="AE103" s="201"/>
      <c r="AF103" s="201"/>
      <c r="AG103" s="201"/>
      <c r="AH103" s="201"/>
      <c r="AI103" s="201"/>
      <c r="AJ103" s="201"/>
      <c r="AK103" s="201"/>
      <c r="AL103" s="201"/>
    </row>
    <row r="104" spans="1:38" s="175" customFormat="1">
      <c r="A104" s="190" t="s">
        <v>233</v>
      </c>
      <c r="B104" s="213"/>
      <c r="C104" s="692">
        <v>0</v>
      </c>
      <c r="D104" s="686">
        <v>0</v>
      </c>
      <c r="E104" s="692">
        <v>0</v>
      </c>
      <c r="F104" s="686">
        <v>0</v>
      </c>
      <c r="G104" s="692">
        <v>4.8049999999999997</v>
      </c>
      <c r="H104" s="686">
        <v>26.39</v>
      </c>
      <c r="I104" s="692">
        <v>-6.5819999999999999</v>
      </c>
      <c r="J104" s="686">
        <v>21.324999999999999</v>
      </c>
      <c r="K104" s="692">
        <v>232.62200000000001</v>
      </c>
      <c r="L104" s="686">
        <v>216.346</v>
      </c>
      <c r="M104" s="692">
        <v>115.741</v>
      </c>
      <c r="N104" s="686">
        <v>84.02</v>
      </c>
      <c r="O104" s="692">
        <v>373.67899999999997</v>
      </c>
      <c r="P104" s="686">
        <v>364.65600000000001</v>
      </c>
      <c r="Q104" s="692">
        <v>194.25800000000001</v>
      </c>
      <c r="R104" s="686">
        <v>183.27600000000001</v>
      </c>
      <c r="S104" s="692">
        <v>0</v>
      </c>
      <c r="T104" s="686">
        <v>0</v>
      </c>
      <c r="U104" s="692">
        <v>0</v>
      </c>
      <c r="V104" s="686">
        <v>0</v>
      </c>
      <c r="W104" s="692">
        <v>27.606999999999999</v>
      </c>
      <c r="X104" s="686">
        <v>45.636000000000003</v>
      </c>
      <c r="Y104" s="692">
        <v>-1.0029999999999999</v>
      </c>
      <c r="Z104" s="686">
        <v>28.85</v>
      </c>
      <c r="AA104" s="692">
        <v>-1.0999999999999999E-2</v>
      </c>
      <c r="AB104" s="686">
        <v>-8.9999999999999993E-3</v>
      </c>
      <c r="AC104" s="692">
        <v>-5.0000000000000001E-3</v>
      </c>
      <c r="AD104" s="686">
        <v>-5.0000000000000001E-3</v>
      </c>
      <c r="AE104" s="692">
        <v>638.702</v>
      </c>
      <c r="AF104" s="686">
        <v>653.01900000000001</v>
      </c>
      <c r="AG104" s="692">
        <v>302.40899999999999</v>
      </c>
      <c r="AH104" s="686">
        <v>317.46600000000001</v>
      </c>
    </row>
    <row r="105" spans="1:38">
      <c r="Q105" s="201"/>
      <c r="R105" s="201"/>
      <c r="S105" s="201"/>
      <c r="T105" s="201"/>
      <c r="U105" s="201"/>
      <c r="V105" s="201"/>
      <c r="W105" s="201"/>
      <c r="X105" s="201"/>
      <c r="Y105" s="201"/>
      <c r="Z105" s="201"/>
      <c r="AA105" s="201"/>
      <c r="AB105" s="201"/>
      <c r="AC105" s="201"/>
      <c r="AD105" s="201"/>
      <c r="AE105" s="201"/>
      <c r="AF105" s="201"/>
      <c r="AG105" s="201"/>
      <c r="AH105" s="201"/>
      <c r="AI105" s="201"/>
      <c r="AJ105" s="201"/>
      <c r="AK105" s="201"/>
    </row>
    <row r="106" spans="1:38" s="175" customFormat="1">
      <c r="A106" s="190" t="s">
        <v>234</v>
      </c>
      <c r="B106" s="213"/>
      <c r="C106" s="692">
        <v>0</v>
      </c>
      <c r="D106" s="686">
        <v>0</v>
      </c>
      <c r="E106" s="692">
        <v>0</v>
      </c>
      <c r="F106" s="686">
        <v>0</v>
      </c>
      <c r="G106" s="692">
        <v>-36.173000000000002</v>
      </c>
      <c r="H106" s="686">
        <v>-41.634999999999998</v>
      </c>
      <c r="I106" s="692">
        <v>-6.1520000000000001</v>
      </c>
      <c r="J106" s="686">
        <v>-22.178000000000001</v>
      </c>
      <c r="K106" s="692">
        <v>14.47</v>
      </c>
      <c r="L106" s="686">
        <v>20.353000000000002</v>
      </c>
      <c r="M106" s="692">
        <v>15.705</v>
      </c>
      <c r="N106" s="686">
        <v>-25.428000000000001</v>
      </c>
      <c r="O106" s="692">
        <v>-42.91</v>
      </c>
      <c r="P106" s="686">
        <v>-42.073999999999998</v>
      </c>
      <c r="Q106" s="692">
        <v>-26.45</v>
      </c>
      <c r="R106" s="686">
        <v>-23.265999999999998</v>
      </c>
      <c r="S106" s="692">
        <v>0</v>
      </c>
      <c r="T106" s="686">
        <v>0</v>
      </c>
      <c r="U106" s="692">
        <v>0</v>
      </c>
      <c r="V106" s="686">
        <v>0</v>
      </c>
      <c r="W106" s="692">
        <v>-68.117999999999995</v>
      </c>
      <c r="X106" s="686">
        <v>1.4999999999999999E-2</v>
      </c>
      <c r="Y106" s="692">
        <v>-65.744</v>
      </c>
      <c r="Z106" s="686">
        <v>-7.2999999999999995E-2</v>
      </c>
      <c r="AA106" s="692">
        <v>0</v>
      </c>
      <c r="AB106" s="686">
        <v>0</v>
      </c>
      <c r="AC106" s="692">
        <v>0</v>
      </c>
      <c r="AD106" s="686">
        <v>0</v>
      </c>
      <c r="AE106" s="692">
        <v>-132.73099999999999</v>
      </c>
      <c r="AF106" s="686">
        <v>-63.341000000000001</v>
      </c>
      <c r="AG106" s="692">
        <v>-82.641000000000005</v>
      </c>
      <c r="AH106" s="686">
        <v>-70.944999999999993</v>
      </c>
    </row>
    <row r="107" spans="1:38" s="175" customFormat="1">
      <c r="A107" s="190"/>
      <c r="B107" s="213" t="s">
        <v>84</v>
      </c>
      <c r="C107" s="692">
        <v>0</v>
      </c>
      <c r="D107" s="686">
        <v>0</v>
      </c>
      <c r="E107" s="692">
        <v>0</v>
      </c>
      <c r="F107" s="686">
        <v>0</v>
      </c>
      <c r="G107" s="692">
        <v>23.132000000000001</v>
      </c>
      <c r="H107" s="686">
        <v>29.54</v>
      </c>
      <c r="I107" s="692">
        <v>9.0779999999999994</v>
      </c>
      <c r="J107" s="686">
        <v>16.911000000000001</v>
      </c>
      <c r="K107" s="692">
        <v>21.545999999999999</v>
      </c>
      <c r="L107" s="686">
        <v>21.565999999999999</v>
      </c>
      <c r="M107" s="692">
        <v>15.502000000000001</v>
      </c>
      <c r="N107" s="686">
        <v>12.464</v>
      </c>
      <c r="O107" s="692">
        <v>4.7169999999999996</v>
      </c>
      <c r="P107" s="686">
        <v>4.1390000000000002</v>
      </c>
      <c r="Q107" s="692">
        <v>2.9590000000000001</v>
      </c>
      <c r="R107" s="686">
        <v>3.4089999999999998</v>
      </c>
      <c r="S107" s="692">
        <v>0</v>
      </c>
      <c r="T107" s="686">
        <v>0</v>
      </c>
      <c r="U107" s="692">
        <v>0</v>
      </c>
      <c r="V107" s="686">
        <v>0</v>
      </c>
      <c r="W107" s="692">
        <v>2.3820000000000001</v>
      </c>
      <c r="X107" s="686">
        <v>2.2629999999999999</v>
      </c>
      <c r="Y107" s="692">
        <v>0.65100000000000002</v>
      </c>
      <c r="Z107" s="686">
        <v>1.052</v>
      </c>
      <c r="AA107" s="692">
        <v>-2.1000000000000001E-2</v>
      </c>
      <c r="AB107" s="686">
        <v>0</v>
      </c>
      <c r="AC107" s="692">
        <v>-1.0999999999999999E-2</v>
      </c>
      <c r="AD107" s="686">
        <v>0</v>
      </c>
      <c r="AE107" s="692">
        <v>51.756</v>
      </c>
      <c r="AF107" s="686">
        <v>57.508000000000003</v>
      </c>
      <c r="AG107" s="692">
        <v>28.178999999999998</v>
      </c>
      <c r="AH107" s="686">
        <v>33.835999999999999</v>
      </c>
    </row>
    <row r="108" spans="1:38">
      <c r="A108" s="196"/>
      <c r="B108" s="203" t="s">
        <v>177</v>
      </c>
      <c r="C108" s="683">
        <v>0</v>
      </c>
      <c r="D108" s="687">
        <v>0</v>
      </c>
      <c r="E108" s="683">
        <v>0</v>
      </c>
      <c r="F108" s="687">
        <v>0</v>
      </c>
      <c r="G108" s="683">
        <v>8.1259999999999994</v>
      </c>
      <c r="H108" s="687">
        <v>17.581</v>
      </c>
      <c r="I108" s="683">
        <v>1.492</v>
      </c>
      <c r="J108" s="687">
        <v>10.864000000000001</v>
      </c>
      <c r="K108" s="683">
        <v>52.283999999999999</v>
      </c>
      <c r="L108" s="687">
        <v>19.507999999999999</v>
      </c>
      <c r="M108" s="683">
        <v>28.684999999999999</v>
      </c>
      <c r="N108" s="687">
        <v>11.98</v>
      </c>
      <c r="O108" s="683">
        <v>17.119</v>
      </c>
      <c r="P108" s="687">
        <v>5.0170000000000003</v>
      </c>
      <c r="Q108" s="683">
        <v>9.9250000000000007</v>
      </c>
      <c r="R108" s="687">
        <v>3.98</v>
      </c>
      <c r="S108" s="683">
        <v>0</v>
      </c>
      <c r="T108" s="687">
        <v>0</v>
      </c>
      <c r="U108" s="683">
        <v>0</v>
      </c>
      <c r="V108" s="687">
        <v>-0.27300000000000002</v>
      </c>
      <c r="W108" s="683">
        <v>0.115</v>
      </c>
      <c r="X108" s="687">
        <v>0.03</v>
      </c>
      <c r="Y108" s="683">
        <v>6.8000000000000005E-2</v>
      </c>
      <c r="Z108" s="687">
        <v>1.6E-2</v>
      </c>
      <c r="AA108" s="683">
        <v>0</v>
      </c>
      <c r="AB108" s="687">
        <v>0</v>
      </c>
      <c r="AC108" s="683">
        <v>0</v>
      </c>
      <c r="AD108" s="687">
        <v>0</v>
      </c>
      <c r="AE108" s="683">
        <v>77.644000000000005</v>
      </c>
      <c r="AF108" s="687">
        <v>42.136000000000003</v>
      </c>
      <c r="AG108" s="683">
        <v>40.17</v>
      </c>
      <c r="AH108" s="687">
        <v>26.567</v>
      </c>
    </row>
    <row r="109" spans="1:38">
      <c r="A109" s="196"/>
      <c r="B109" s="203" t="s">
        <v>204</v>
      </c>
      <c r="C109" s="683">
        <v>0</v>
      </c>
      <c r="D109" s="687">
        <v>0</v>
      </c>
      <c r="E109" s="683">
        <v>0</v>
      </c>
      <c r="F109" s="687">
        <v>0</v>
      </c>
      <c r="G109" s="683">
        <v>15.006</v>
      </c>
      <c r="H109" s="687">
        <v>11.959</v>
      </c>
      <c r="I109" s="683">
        <v>7.5860000000000003</v>
      </c>
      <c r="J109" s="687">
        <v>6.0469999999999997</v>
      </c>
      <c r="K109" s="683">
        <v>-30.738</v>
      </c>
      <c r="L109" s="687">
        <v>2.0579999999999998</v>
      </c>
      <c r="M109" s="683">
        <v>-13.183</v>
      </c>
      <c r="N109" s="687">
        <v>0.48399999999999999</v>
      </c>
      <c r="O109" s="683">
        <v>-12.401999999999999</v>
      </c>
      <c r="P109" s="687">
        <v>-0.878</v>
      </c>
      <c r="Q109" s="683">
        <v>-6.9660000000000002</v>
      </c>
      <c r="R109" s="687">
        <v>-0.57099999999999995</v>
      </c>
      <c r="S109" s="683">
        <v>0</v>
      </c>
      <c r="T109" s="687">
        <v>0</v>
      </c>
      <c r="U109" s="683">
        <v>0</v>
      </c>
      <c r="V109" s="687">
        <v>0.27300000000000002</v>
      </c>
      <c r="W109" s="683">
        <v>2.2669999999999999</v>
      </c>
      <c r="X109" s="687">
        <v>2.2330000000000001</v>
      </c>
      <c r="Y109" s="683">
        <v>0.58299999999999996</v>
      </c>
      <c r="Z109" s="687">
        <v>1.036</v>
      </c>
      <c r="AA109" s="683">
        <v>-2.1000000000000001E-2</v>
      </c>
      <c r="AB109" s="687">
        <v>0</v>
      </c>
      <c r="AC109" s="683">
        <v>-1.0999999999999999E-2</v>
      </c>
      <c r="AD109" s="687">
        <v>0</v>
      </c>
      <c r="AE109" s="683">
        <v>-25.888000000000002</v>
      </c>
      <c r="AF109" s="687">
        <v>15.372</v>
      </c>
      <c r="AG109" s="683">
        <v>-11.991</v>
      </c>
      <c r="AH109" s="687">
        <v>7.2690000000000001</v>
      </c>
    </row>
    <row r="110" spans="1:38" s="175" customFormat="1">
      <c r="A110" s="190"/>
      <c r="B110" s="198" t="s">
        <v>100</v>
      </c>
      <c r="C110" s="692">
        <v>0</v>
      </c>
      <c r="D110" s="686">
        <v>0</v>
      </c>
      <c r="E110" s="692">
        <v>0</v>
      </c>
      <c r="F110" s="686">
        <v>0</v>
      </c>
      <c r="G110" s="692">
        <v>-0.98</v>
      </c>
      <c r="H110" s="686">
        <v>-6.0220000000000002</v>
      </c>
      <c r="I110" s="692">
        <v>0.128</v>
      </c>
      <c r="J110" s="686">
        <v>-1.9490000000000001</v>
      </c>
      <c r="K110" s="692">
        <v>-3.8180000000000001</v>
      </c>
      <c r="L110" s="686">
        <v>-1.72</v>
      </c>
      <c r="M110" s="692">
        <v>8.0150000000000006</v>
      </c>
      <c r="N110" s="686">
        <v>-7.9790000000000001</v>
      </c>
      <c r="O110" s="692">
        <v>-49.921999999999997</v>
      </c>
      <c r="P110" s="686">
        <v>-35.213999999999999</v>
      </c>
      <c r="Q110" s="692">
        <v>-30.771000000000001</v>
      </c>
      <c r="R110" s="686">
        <v>-20.512</v>
      </c>
      <c r="S110" s="692">
        <v>0</v>
      </c>
      <c r="T110" s="686">
        <v>0</v>
      </c>
      <c r="U110" s="692">
        <v>0</v>
      </c>
      <c r="V110" s="686">
        <v>0</v>
      </c>
      <c r="W110" s="692">
        <v>-71.013000000000005</v>
      </c>
      <c r="X110" s="686">
        <v>-3.367</v>
      </c>
      <c r="Y110" s="692">
        <v>-66.582999999999998</v>
      </c>
      <c r="Z110" s="686">
        <v>-1.9610000000000001</v>
      </c>
      <c r="AA110" s="692">
        <v>2.1000000000000001E-2</v>
      </c>
      <c r="AB110" s="686">
        <v>0</v>
      </c>
      <c r="AC110" s="692">
        <v>1.0999999999999999E-2</v>
      </c>
      <c r="AD110" s="686">
        <v>0</v>
      </c>
      <c r="AE110" s="692">
        <v>-125.712</v>
      </c>
      <c r="AF110" s="686">
        <v>-46.323</v>
      </c>
      <c r="AG110" s="692">
        <v>-89.2</v>
      </c>
      <c r="AH110" s="686">
        <v>-32.401000000000003</v>
      </c>
    </row>
    <row r="111" spans="1:38">
      <c r="A111" s="196"/>
      <c r="B111" s="203" t="s">
        <v>205</v>
      </c>
      <c r="C111" s="683">
        <v>0</v>
      </c>
      <c r="D111" s="687">
        <v>0</v>
      </c>
      <c r="E111" s="683">
        <v>0</v>
      </c>
      <c r="F111" s="687">
        <v>0</v>
      </c>
      <c r="G111" s="683">
        <v>0</v>
      </c>
      <c r="H111" s="687">
        <v>-2.5000000000000001E-2</v>
      </c>
      <c r="I111" s="683">
        <v>0</v>
      </c>
      <c r="J111" s="687">
        <v>-1.6E-2</v>
      </c>
      <c r="K111" s="683">
        <v>-32.564999999999998</v>
      </c>
      <c r="L111" s="687">
        <v>-29.327000000000002</v>
      </c>
      <c r="M111" s="683">
        <v>-17.047000000000001</v>
      </c>
      <c r="N111" s="687">
        <v>-16.681999999999999</v>
      </c>
      <c r="O111" s="683">
        <v>-58.212000000000003</v>
      </c>
      <c r="P111" s="687">
        <v>-14.029</v>
      </c>
      <c r="Q111" s="683">
        <v>-34.061</v>
      </c>
      <c r="R111" s="687">
        <v>-10.65</v>
      </c>
      <c r="S111" s="683">
        <v>0</v>
      </c>
      <c r="T111" s="687">
        <v>0</v>
      </c>
      <c r="U111" s="683">
        <v>0</v>
      </c>
      <c r="V111" s="687">
        <v>0.76800000000000002</v>
      </c>
      <c r="W111" s="683">
        <v>0</v>
      </c>
      <c r="X111" s="687">
        <v>0</v>
      </c>
      <c r="Y111" s="683">
        <v>0</v>
      </c>
      <c r="Z111" s="687">
        <v>0</v>
      </c>
      <c r="AA111" s="683">
        <v>0</v>
      </c>
      <c r="AB111" s="687">
        <v>0</v>
      </c>
      <c r="AC111" s="683">
        <v>0</v>
      </c>
      <c r="AD111" s="687">
        <v>0</v>
      </c>
      <c r="AE111" s="683">
        <v>-90.777000000000001</v>
      </c>
      <c r="AF111" s="687">
        <v>-43.381</v>
      </c>
      <c r="AG111" s="683">
        <v>-51.107999999999997</v>
      </c>
      <c r="AH111" s="687">
        <v>-26.58</v>
      </c>
    </row>
    <row r="112" spans="1:38">
      <c r="A112" s="196"/>
      <c r="B112" s="203" t="s">
        <v>206</v>
      </c>
      <c r="C112" s="683">
        <v>0</v>
      </c>
      <c r="D112" s="687">
        <v>0</v>
      </c>
      <c r="E112" s="683">
        <v>0</v>
      </c>
      <c r="F112" s="687">
        <v>0</v>
      </c>
      <c r="G112" s="683">
        <v>0</v>
      </c>
      <c r="H112" s="687">
        <v>0</v>
      </c>
      <c r="I112" s="683">
        <v>0</v>
      </c>
      <c r="J112" s="687">
        <v>0</v>
      </c>
      <c r="K112" s="683">
        <v>-7.75</v>
      </c>
      <c r="L112" s="687">
        <v>-11.098000000000001</v>
      </c>
      <c r="M112" s="683">
        <v>-3.2490000000000001</v>
      </c>
      <c r="N112" s="687">
        <v>-6.1719999999999997</v>
      </c>
      <c r="O112" s="683">
        <v>-40.734999999999999</v>
      </c>
      <c r="P112" s="687">
        <v>-43.945</v>
      </c>
      <c r="Q112" s="683">
        <v>-19.673999999999999</v>
      </c>
      <c r="R112" s="687">
        <v>-26.242000000000001</v>
      </c>
      <c r="S112" s="683">
        <v>0</v>
      </c>
      <c r="T112" s="687">
        <v>0</v>
      </c>
      <c r="U112" s="683">
        <v>0</v>
      </c>
      <c r="V112" s="687">
        <v>0.26700000000000002</v>
      </c>
      <c r="W112" s="683">
        <v>0</v>
      </c>
      <c r="X112" s="687">
        <v>0</v>
      </c>
      <c r="Y112" s="683">
        <v>0</v>
      </c>
      <c r="Z112" s="687">
        <v>0</v>
      </c>
      <c r="AA112" s="683">
        <v>0</v>
      </c>
      <c r="AB112" s="687">
        <v>0</v>
      </c>
      <c r="AC112" s="683">
        <v>0</v>
      </c>
      <c r="AD112" s="687">
        <v>0</v>
      </c>
      <c r="AE112" s="683">
        <v>-48.484999999999999</v>
      </c>
      <c r="AF112" s="687">
        <v>-55.042999999999999</v>
      </c>
      <c r="AG112" s="683">
        <v>-22.922999999999998</v>
      </c>
      <c r="AH112" s="687">
        <v>-32.146999999999998</v>
      </c>
    </row>
    <row r="113" spans="1:39">
      <c r="A113" s="196"/>
      <c r="B113" s="203" t="s">
        <v>108</v>
      </c>
      <c r="C113" s="683">
        <v>0</v>
      </c>
      <c r="D113" s="687">
        <v>0</v>
      </c>
      <c r="E113" s="683">
        <v>0</v>
      </c>
      <c r="F113" s="687">
        <v>0</v>
      </c>
      <c r="G113" s="683">
        <v>-0.98</v>
      </c>
      <c r="H113" s="687">
        <v>-5.9969999999999999</v>
      </c>
      <c r="I113" s="683">
        <v>0.128</v>
      </c>
      <c r="J113" s="687">
        <v>-1.9330000000000001</v>
      </c>
      <c r="K113" s="683">
        <v>36.497</v>
      </c>
      <c r="L113" s="687">
        <v>38.704999999999998</v>
      </c>
      <c r="M113" s="683">
        <v>28.311</v>
      </c>
      <c r="N113" s="687">
        <v>14.875</v>
      </c>
      <c r="O113" s="683">
        <v>49.024999999999999</v>
      </c>
      <c r="P113" s="687">
        <v>22.76</v>
      </c>
      <c r="Q113" s="683">
        <v>22.963999999999999</v>
      </c>
      <c r="R113" s="687">
        <v>16.38</v>
      </c>
      <c r="S113" s="683">
        <v>0</v>
      </c>
      <c r="T113" s="687">
        <v>0</v>
      </c>
      <c r="U113" s="683">
        <v>0</v>
      </c>
      <c r="V113" s="687">
        <v>-1.0349999999999999</v>
      </c>
      <c r="W113" s="683">
        <v>-71.013000000000005</v>
      </c>
      <c r="X113" s="687">
        <v>-3.367</v>
      </c>
      <c r="Y113" s="683">
        <v>-66.582999999999998</v>
      </c>
      <c r="Z113" s="687">
        <v>-1.9610000000000001</v>
      </c>
      <c r="AA113" s="683">
        <v>2.1000000000000001E-2</v>
      </c>
      <c r="AB113" s="687">
        <v>0</v>
      </c>
      <c r="AC113" s="683">
        <v>1.0999999999999999E-2</v>
      </c>
      <c r="AD113" s="687">
        <v>0</v>
      </c>
      <c r="AE113" s="683">
        <v>13.55</v>
      </c>
      <c r="AF113" s="687">
        <v>52.100999999999999</v>
      </c>
      <c r="AG113" s="683">
        <v>-15.169</v>
      </c>
      <c r="AH113" s="687">
        <v>26.326000000000001</v>
      </c>
    </row>
    <row r="114" spans="1:39">
      <c r="A114" s="196"/>
      <c r="B114" s="197" t="s">
        <v>207</v>
      </c>
      <c r="C114" s="683">
        <v>0</v>
      </c>
      <c r="D114" s="687">
        <v>0</v>
      </c>
      <c r="E114" s="683">
        <v>0</v>
      </c>
      <c r="F114" s="687">
        <v>0</v>
      </c>
      <c r="G114" s="683">
        <v>-111.14</v>
      </c>
      <c r="H114" s="687">
        <v>-104.614</v>
      </c>
      <c r="I114" s="683">
        <v>-39.021000000000001</v>
      </c>
      <c r="J114" s="687">
        <v>-60.235999999999997</v>
      </c>
      <c r="K114" s="683">
        <v>0</v>
      </c>
      <c r="L114" s="687">
        <v>0</v>
      </c>
      <c r="M114" s="683">
        <v>0</v>
      </c>
      <c r="N114" s="687">
        <v>0</v>
      </c>
      <c r="O114" s="683">
        <v>0</v>
      </c>
      <c r="P114" s="687">
        <v>0</v>
      </c>
      <c r="Q114" s="683">
        <v>0</v>
      </c>
      <c r="R114" s="687">
        <v>0</v>
      </c>
      <c r="S114" s="683">
        <v>0</v>
      </c>
      <c r="T114" s="687">
        <v>0</v>
      </c>
      <c r="U114" s="683">
        <v>0</v>
      </c>
      <c r="V114" s="687">
        <v>0</v>
      </c>
      <c r="W114" s="683">
        <v>0</v>
      </c>
      <c r="X114" s="687">
        <v>0</v>
      </c>
      <c r="Y114" s="683">
        <v>0</v>
      </c>
      <c r="Z114" s="687">
        <v>0</v>
      </c>
      <c r="AA114" s="683">
        <v>0</v>
      </c>
      <c r="AB114" s="687">
        <v>0</v>
      </c>
      <c r="AC114" s="683">
        <v>0</v>
      </c>
      <c r="AD114" s="687">
        <v>0</v>
      </c>
      <c r="AE114" s="683">
        <v>-111.14</v>
      </c>
      <c r="AF114" s="687">
        <v>-104.614</v>
      </c>
      <c r="AG114" s="683">
        <v>-39.021000000000001</v>
      </c>
      <c r="AH114" s="687">
        <v>-60.235999999999997</v>
      </c>
    </row>
    <row r="115" spans="1:39" s="175" customFormat="1">
      <c r="A115" s="190"/>
      <c r="B115" s="213" t="s">
        <v>208</v>
      </c>
      <c r="C115" s="692">
        <v>0</v>
      </c>
      <c r="D115" s="686">
        <v>0</v>
      </c>
      <c r="E115" s="692">
        <v>0</v>
      </c>
      <c r="F115" s="686">
        <v>0</v>
      </c>
      <c r="G115" s="692">
        <v>52.814999999999998</v>
      </c>
      <c r="H115" s="686">
        <v>39.460999999999999</v>
      </c>
      <c r="I115" s="692">
        <v>23.663</v>
      </c>
      <c r="J115" s="686">
        <v>23.096</v>
      </c>
      <c r="K115" s="692">
        <v>-3.258</v>
      </c>
      <c r="L115" s="686">
        <v>0.50700000000000001</v>
      </c>
      <c r="M115" s="692">
        <v>-7.8120000000000003</v>
      </c>
      <c r="N115" s="686">
        <v>-29.913</v>
      </c>
      <c r="O115" s="692">
        <v>2.2949999999999999</v>
      </c>
      <c r="P115" s="686">
        <v>-10.999000000000001</v>
      </c>
      <c r="Q115" s="692">
        <v>1.3620000000000001</v>
      </c>
      <c r="R115" s="686">
        <v>-6.1630000000000003</v>
      </c>
      <c r="S115" s="692">
        <v>0</v>
      </c>
      <c r="T115" s="686">
        <v>0</v>
      </c>
      <c r="U115" s="692">
        <v>0</v>
      </c>
      <c r="V115" s="686">
        <v>0</v>
      </c>
      <c r="W115" s="692">
        <v>0.51300000000000001</v>
      </c>
      <c r="X115" s="686">
        <v>1.119</v>
      </c>
      <c r="Y115" s="692">
        <v>0.188</v>
      </c>
      <c r="Z115" s="686">
        <v>0.83599999999999997</v>
      </c>
      <c r="AA115" s="692">
        <v>0</v>
      </c>
      <c r="AB115" s="686">
        <v>0</v>
      </c>
      <c r="AC115" s="692">
        <v>0</v>
      </c>
      <c r="AD115" s="686">
        <v>0</v>
      </c>
      <c r="AE115" s="692">
        <v>52.365000000000002</v>
      </c>
      <c r="AF115" s="686">
        <v>30.088000000000001</v>
      </c>
      <c r="AG115" s="692">
        <v>17.401</v>
      </c>
      <c r="AH115" s="686">
        <v>-12.144</v>
      </c>
    </row>
    <row r="116" spans="1:39">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c r="AM116" s="201"/>
    </row>
    <row r="117" spans="1:39" ht="25.5">
      <c r="A117" s="210"/>
      <c r="B117" s="197" t="s">
        <v>209</v>
      </c>
      <c r="C117" s="683">
        <v>0</v>
      </c>
      <c r="D117" s="687">
        <v>0</v>
      </c>
      <c r="E117" s="683">
        <v>0</v>
      </c>
      <c r="F117" s="687">
        <v>0</v>
      </c>
      <c r="G117" s="683">
        <v>0</v>
      </c>
      <c r="H117" s="687">
        <v>0.71</v>
      </c>
      <c r="I117" s="683">
        <v>0</v>
      </c>
      <c r="J117" s="687">
        <v>0.71</v>
      </c>
      <c r="K117" s="683">
        <v>0</v>
      </c>
      <c r="L117" s="687">
        <v>0</v>
      </c>
      <c r="M117" s="683">
        <v>0</v>
      </c>
      <c r="N117" s="687">
        <v>0</v>
      </c>
      <c r="O117" s="683">
        <v>0</v>
      </c>
      <c r="P117" s="687">
        <v>0</v>
      </c>
      <c r="Q117" s="683">
        <v>0</v>
      </c>
      <c r="R117" s="687">
        <v>0</v>
      </c>
      <c r="S117" s="683">
        <v>0</v>
      </c>
      <c r="T117" s="687">
        <v>0</v>
      </c>
      <c r="U117" s="683">
        <v>0</v>
      </c>
      <c r="V117" s="687">
        <v>0</v>
      </c>
      <c r="W117" s="683">
        <v>0</v>
      </c>
      <c r="X117" s="687">
        <v>0</v>
      </c>
      <c r="Y117" s="683">
        <v>0</v>
      </c>
      <c r="Z117" s="687">
        <v>0</v>
      </c>
      <c r="AA117" s="683">
        <v>0</v>
      </c>
      <c r="AB117" s="687">
        <v>0</v>
      </c>
      <c r="AC117" s="683">
        <v>0</v>
      </c>
      <c r="AD117" s="687">
        <v>0</v>
      </c>
      <c r="AE117" s="683">
        <v>0</v>
      </c>
      <c r="AF117" s="687">
        <v>0.71</v>
      </c>
      <c r="AG117" s="683">
        <v>0</v>
      </c>
      <c r="AH117" s="687">
        <v>0.71</v>
      </c>
    </row>
    <row r="118" spans="1:39">
      <c r="A118" s="190"/>
      <c r="B118" s="213" t="s">
        <v>210</v>
      </c>
      <c r="C118" s="683">
        <v>0</v>
      </c>
      <c r="D118" s="686">
        <v>0</v>
      </c>
      <c r="E118" s="683">
        <v>0</v>
      </c>
      <c r="F118" s="686">
        <v>0</v>
      </c>
      <c r="G118" s="683">
        <v>-287.86599999999999</v>
      </c>
      <c r="H118" s="686">
        <v>2.7E-2</v>
      </c>
      <c r="I118" s="683">
        <v>-199.72399999999999</v>
      </c>
      <c r="J118" s="686">
        <v>2.7E-2</v>
      </c>
      <c r="K118" s="683">
        <v>109.07899999999999</v>
      </c>
      <c r="L118" s="686">
        <v>1.2999999999999999E-2</v>
      </c>
      <c r="M118" s="683">
        <v>6.1829999999999998</v>
      </c>
      <c r="N118" s="686">
        <v>1.2999999999999999E-2</v>
      </c>
      <c r="O118" s="683">
        <v>0</v>
      </c>
      <c r="P118" s="686">
        <v>2.1000000000000001E-2</v>
      </c>
      <c r="Q118" s="683">
        <v>0</v>
      </c>
      <c r="R118" s="686">
        <v>0</v>
      </c>
      <c r="S118" s="683">
        <v>0</v>
      </c>
      <c r="T118" s="686">
        <v>0</v>
      </c>
      <c r="U118" s="683">
        <v>0</v>
      </c>
      <c r="V118" s="686">
        <v>0</v>
      </c>
      <c r="W118" s="683">
        <v>1.0999999999999999E-2</v>
      </c>
      <c r="X118" s="686">
        <v>2.1000000000000001E-2</v>
      </c>
      <c r="Y118" s="683">
        <v>8.9999999999999993E-3</v>
      </c>
      <c r="Z118" s="686">
        <v>1.7999999999999999E-2</v>
      </c>
      <c r="AA118" s="683">
        <v>0</v>
      </c>
      <c r="AB118" s="686">
        <v>0</v>
      </c>
      <c r="AC118" s="683">
        <v>0</v>
      </c>
      <c r="AD118" s="686">
        <v>0</v>
      </c>
      <c r="AE118" s="683">
        <v>-178.77600000000001</v>
      </c>
      <c r="AF118" s="686">
        <v>8.2000000000000003E-2</v>
      </c>
      <c r="AG118" s="683">
        <v>-193.53200000000001</v>
      </c>
      <c r="AH118" s="686">
        <v>5.8000000000000003E-2</v>
      </c>
    </row>
    <row r="119" spans="1:39">
      <c r="A119" s="190"/>
      <c r="B119" s="203" t="s">
        <v>211</v>
      </c>
      <c r="C119" s="683">
        <v>0</v>
      </c>
      <c r="D119" s="687">
        <v>0</v>
      </c>
      <c r="E119" s="683">
        <v>0</v>
      </c>
      <c r="F119" s="687">
        <v>0</v>
      </c>
      <c r="G119" s="683">
        <v>-280.584</v>
      </c>
      <c r="H119" s="687">
        <v>2.7E-2</v>
      </c>
      <c r="I119" s="683">
        <v>-192.428</v>
      </c>
      <c r="J119" s="687">
        <v>2.7E-2</v>
      </c>
      <c r="K119" s="683">
        <v>0</v>
      </c>
      <c r="L119" s="687">
        <v>0</v>
      </c>
      <c r="M119" s="683">
        <v>0</v>
      </c>
      <c r="N119" s="687">
        <v>0</v>
      </c>
      <c r="O119" s="683">
        <v>0</v>
      </c>
      <c r="P119" s="687">
        <v>0</v>
      </c>
      <c r="Q119" s="683">
        <v>0</v>
      </c>
      <c r="R119" s="687">
        <v>0</v>
      </c>
      <c r="S119" s="683">
        <v>0</v>
      </c>
      <c r="T119" s="687">
        <v>0</v>
      </c>
      <c r="U119" s="683">
        <v>0</v>
      </c>
      <c r="V119" s="687">
        <v>0</v>
      </c>
      <c r="W119" s="683">
        <v>0</v>
      </c>
      <c r="X119" s="687">
        <v>0</v>
      </c>
      <c r="Y119" s="683">
        <v>0</v>
      </c>
      <c r="Z119" s="687">
        <v>0</v>
      </c>
      <c r="AA119" s="683">
        <v>0</v>
      </c>
      <c r="AB119" s="687">
        <v>0</v>
      </c>
      <c r="AC119" s="683">
        <v>0</v>
      </c>
      <c r="AD119" s="687">
        <v>0</v>
      </c>
      <c r="AE119" s="683">
        <v>-280.584</v>
      </c>
      <c r="AF119" s="687">
        <v>2.7E-2</v>
      </c>
      <c r="AG119" s="683">
        <v>-192.428</v>
      </c>
      <c r="AH119" s="687">
        <v>2.7E-2</v>
      </c>
    </row>
    <row r="120" spans="1:39">
      <c r="A120" s="190"/>
      <c r="B120" s="203" t="s">
        <v>212</v>
      </c>
      <c r="C120" s="683">
        <v>0</v>
      </c>
      <c r="D120" s="687">
        <v>0</v>
      </c>
      <c r="E120" s="683">
        <v>0</v>
      </c>
      <c r="F120" s="687">
        <v>0</v>
      </c>
      <c r="G120" s="683">
        <v>-7.282</v>
      </c>
      <c r="H120" s="687">
        <v>0</v>
      </c>
      <c r="I120" s="683">
        <v>-7.2960000000000003</v>
      </c>
      <c r="J120" s="687">
        <v>0</v>
      </c>
      <c r="K120" s="683">
        <v>109.07899999999999</v>
      </c>
      <c r="L120" s="687">
        <v>1.2999999999999999E-2</v>
      </c>
      <c r="M120" s="683">
        <v>6.1829999999999998</v>
      </c>
      <c r="N120" s="687">
        <v>1.2999999999999999E-2</v>
      </c>
      <c r="O120" s="683">
        <v>0</v>
      </c>
      <c r="P120" s="687">
        <v>2.1000000000000001E-2</v>
      </c>
      <c r="Q120" s="683">
        <v>0</v>
      </c>
      <c r="R120" s="687">
        <v>0</v>
      </c>
      <c r="S120" s="683">
        <v>0</v>
      </c>
      <c r="T120" s="687">
        <v>0</v>
      </c>
      <c r="U120" s="683">
        <v>0</v>
      </c>
      <c r="V120" s="687">
        <v>0</v>
      </c>
      <c r="W120" s="683">
        <v>1.0999999999999999E-2</v>
      </c>
      <c r="X120" s="687">
        <v>2.1000000000000001E-2</v>
      </c>
      <c r="Y120" s="683">
        <v>8.9999999999999993E-3</v>
      </c>
      <c r="Z120" s="687">
        <v>1.7999999999999999E-2</v>
      </c>
      <c r="AA120" s="683">
        <v>0</v>
      </c>
      <c r="AB120" s="687">
        <v>0</v>
      </c>
      <c r="AC120" s="683">
        <v>0</v>
      </c>
      <c r="AD120" s="687">
        <v>0</v>
      </c>
      <c r="AE120" s="683">
        <v>101.80800000000001</v>
      </c>
      <c r="AF120" s="687">
        <v>5.5E-2</v>
      </c>
      <c r="AG120" s="683">
        <v>-1.1040000000000001</v>
      </c>
      <c r="AH120" s="687">
        <v>3.1E-2</v>
      </c>
    </row>
    <row r="121" spans="1:39">
      <c r="Q121" s="201"/>
      <c r="R121" s="201"/>
      <c r="S121" s="201"/>
      <c r="T121" s="201"/>
      <c r="U121" s="201"/>
      <c r="V121" s="201"/>
      <c r="W121" s="201"/>
      <c r="X121" s="201"/>
      <c r="Y121" s="201"/>
      <c r="Z121" s="201"/>
      <c r="AA121" s="201"/>
      <c r="AB121" s="201"/>
      <c r="AC121" s="201"/>
      <c r="AD121" s="201"/>
      <c r="AE121" s="201"/>
      <c r="AF121" s="201"/>
      <c r="AG121" s="201"/>
      <c r="AH121" s="201"/>
      <c r="AI121" s="201"/>
      <c r="AJ121" s="201"/>
      <c r="AK121" s="201"/>
      <c r="AL121" s="201"/>
      <c r="AM121" s="201"/>
    </row>
    <row r="122" spans="1:39" s="175" customFormat="1">
      <c r="A122" s="190" t="s">
        <v>241</v>
      </c>
      <c r="B122" s="213"/>
      <c r="C122" s="692">
        <v>0</v>
      </c>
      <c r="D122" s="686">
        <v>0</v>
      </c>
      <c r="E122" s="692">
        <v>0</v>
      </c>
      <c r="F122" s="686">
        <v>0</v>
      </c>
      <c r="G122" s="692">
        <v>-319.23399999999998</v>
      </c>
      <c r="H122" s="686">
        <v>-14.507999999999999</v>
      </c>
      <c r="I122" s="692">
        <v>-212.458</v>
      </c>
      <c r="J122" s="686">
        <v>-0.11600000000000001</v>
      </c>
      <c r="K122" s="692">
        <v>356.17099999999999</v>
      </c>
      <c r="L122" s="686">
        <v>236.71199999999999</v>
      </c>
      <c r="M122" s="692">
        <v>137.62899999999999</v>
      </c>
      <c r="N122" s="686">
        <v>58.604999999999997</v>
      </c>
      <c r="O122" s="692">
        <v>330.76900000000001</v>
      </c>
      <c r="P122" s="686">
        <v>322.60300000000001</v>
      </c>
      <c r="Q122" s="692">
        <v>167.80799999999999</v>
      </c>
      <c r="R122" s="686">
        <v>160.01</v>
      </c>
      <c r="S122" s="692">
        <v>0</v>
      </c>
      <c r="T122" s="686">
        <v>0</v>
      </c>
      <c r="U122" s="692">
        <v>0</v>
      </c>
      <c r="V122" s="686">
        <v>0</v>
      </c>
      <c r="W122" s="692">
        <v>-40.5</v>
      </c>
      <c r="X122" s="686">
        <v>45.671999999999997</v>
      </c>
      <c r="Y122" s="692">
        <v>-66.738</v>
      </c>
      <c r="Z122" s="686">
        <v>28.795000000000002</v>
      </c>
      <c r="AA122" s="692">
        <v>-1.0999999999999999E-2</v>
      </c>
      <c r="AB122" s="686">
        <v>-8.9999999999999993E-3</v>
      </c>
      <c r="AC122" s="692">
        <v>-5.0000000000000001E-3</v>
      </c>
      <c r="AD122" s="686">
        <v>-5.0000000000000001E-3</v>
      </c>
      <c r="AE122" s="692">
        <v>327.19499999999999</v>
      </c>
      <c r="AF122" s="686">
        <v>590.47</v>
      </c>
      <c r="AG122" s="692">
        <v>26.236000000000001</v>
      </c>
      <c r="AH122" s="686">
        <v>247.28899999999999</v>
      </c>
    </row>
    <row r="123" spans="1:39">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row>
    <row r="124" spans="1:39">
      <c r="A124" s="196"/>
      <c r="B124" s="197" t="s">
        <v>213</v>
      </c>
      <c r="C124" s="683">
        <v>0</v>
      </c>
      <c r="D124" s="687">
        <v>0</v>
      </c>
      <c r="E124" s="683">
        <v>0</v>
      </c>
      <c r="F124" s="687">
        <v>0</v>
      </c>
      <c r="G124" s="683">
        <v>-1.5609999999999999</v>
      </c>
      <c r="H124" s="687">
        <v>18.882000000000001</v>
      </c>
      <c r="I124" s="683">
        <v>9.1050000000000004</v>
      </c>
      <c r="J124" s="687">
        <v>12.999000000000001</v>
      </c>
      <c r="K124" s="683">
        <v>-94.977999999999994</v>
      </c>
      <c r="L124" s="687">
        <v>-52.805</v>
      </c>
      <c r="M124" s="683">
        <v>-30.515999999999998</v>
      </c>
      <c r="N124" s="687">
        <v>-15.23</v>
      </c>
      <c r="O124" s="683">
        <v>-125.325</v>
      </c>
      <c r="P124" s="687">
        <v>-116.688</v>
      </c>
      <c r="Q124" s="683">
        <v>-68.569999999999993</v>
      </c>
      <c r="R124" s="687">
        <v>-62.81</v>
      </c>
      <c r="S124" s="683">
        <v>0</v>
      </c>
      <c r="T124" s="687">
        <v>0</v>
      </c>
      <c r="U124" s="683">
        <v>0</v>
      </c>
      <c r="V124" s="687">
        <v>0</v>
      </c>
      <c r="W124" s="683">
        <v>-13.52</v>
      </c>
      <c r="X124" s="687">
        <v>-12.757</v>
      </c>
      <c r="Y124" s="683">
        <v>-2.6240000000000001</v>
      </c>
      <c r="Z124" s="687">
        <v>-7.7380000000000004</v>
      </c>
      <c r="AA124" s="683">
        <v>0</v>
      </c>
      <c r="AB124" s="687">
        <v>0</v>
      </c>
      <c r="AC124" s="683">
        <v>0</v>
      </c>
      <c r="AD124" s="687">
        <v>0</v>
      </c>
      <c r="AE124" s="683">
        <v>-235.38399999999999</v>
      </c>
      <c r="AF124" s="687">
        <v>-163.36799999999999</v>
      </c>
      <c r="AG124" s="683">
        <v>-92.605000000000004</v>
      </c>
      <c r="AH124" s="687">
        <v>-72.778999999999996</v>
      </c>
    </row>
    <row r="125" spans="1:39">
      <c r="Q125" s="201"/>
      <c r="R125" s="201"/>
      <c r="S125" s="201"/>
      <c r="T125" s="201"/>
      <c r="U125" s="201"/>
      <c r="V125" s="201"/>
      <c r="W125" s="201"/>
      <c r="X125" s="201"/>
      <c r="Y125" s="201"/>
      <c r="Z125" s="201"/>
      <c r="AA125" s="201"/>
      <c r="AB125" s="201"/>
      <c r="AC125" s="201"/>
      <c r="AD125" s="201"/>
      <c r="AE125" s="201"/>
      <c r="AF125" s="201"/>
      <c r="AG125" s="201"/>
      <c r="AH125" s="201"/>
      <c r="AI125" s="201"/>
      <c r="AJ125" s="201"/>
      <c r="AK125" s="201"/>
      <c r="AL125" s="201"/>
      <c r="AM125" s="201"/>
    </row>
    <row r="126" spans="1:39" s="175" customFormat="1">
      <c r="A126" s="190" t="s">
        <v>236</v>
      </c>
      <c r="B126" s="213"/>
      <c r="C126" s="692">
        <v>0</v>
      </c>
      <c r="D126" s="686">
        <v>0</v>
      </c>
      <c r="E126" s="692">
        <v>0</v>
      </c>
      <c r="F126" s="686">
        <v>0</v>
      </c>
      <c r="G126" s="692">
        <v>-320.79500000000002</v>
      </c>
      <c r="H126" s="686">
        <v>4.3739999999999997</v>
      </c>
      <c r="I126" s="692">
        <v>-203.35300000000001</v>
      </c>
      <c r="J126" s="686">
        <v>12.882999999999999</v>
      </c>
      <c r="K126" s="692">
        <v>261.19299999999998</v>
      </c>
      <c r="L126" s="686">
        <v>183.90700000000001</v>
      </c>
      <c r="M126" s="692">
        <v>107.113</v>
      </c>
      <c r="N126" s="686">
        <v>43.375</v>
      </c>
      <c r="O126" s="692">
        <v>205.44399999999999</v>
      </c>
      <c r="P126" s="686">
        <v>205.91499999999999</v>
      </c>
      <c r="Q126" s="692">
        <v>99.238</v>
      </c>
      <c r="R126" s="686">
        <v>97.2</v>
      </c>
      <c r="S126" s="692">
        <v>0</v>
      </c>
      <c r="T126" s="686">
        <v>0</v>
      </c>
      <c r="U126" s="692">
        <v>0</v>
      </c>
      <c r="V126" s="686">
        <v>0</v>
      </c>
      <c r="W126" s="692">
        <v>-54.02</v>
      </c>
      <c r="X126" s="686">
        <v>32.914999999999999</v>
      </c>
      <c r="Y126" s="692">
        <v>-69.361999999999995</v>
      </c>
      <c r="Z126" s="686">
        <v>21.056999999999999</v>
      </c>
      <c r="AA126" s="692">
        <v>-1.0999999999999999E-2</v>
      </c>
      <c r="AB126" s="686">
        <v>-8.9999999999999993E-3</v>
      </c>
      <c r="AC126" s="692">
        <v>-5.0000000000000001E-3</v>
      </c>
      <c r="AD126" s="686">
        <v>-5.0000000000000001E-3</v>
      </c>
      <c r="AE126" s="692">
        <v>91.811000000000007</v>
      </c>
      <c r="AF126" s="686">
        <v>427.10199999999998</v>
      </c>
      <c r="AG126" s="692">
        <v>-66.369</v>
      </c>
      <c r="AH126" s="686">
        <v>174.51</v>
      </c>
    </row>
    <row r="127" spans="1:39">
      <c r="A127" s="196"/>
      <c r="B127" s="197" t="s">
        <v>214</v>
      </c>
      <c r="C127" s="683">
        <v>0</v>
      </c>
      <c r="D127" s="687">
        <v>0</v>
      </c>
      <c r="E127" s="683">
        <v>0</v>
      </c>
      <c r="F127" s="687">
        <v>0</v>
      </c>
      <c r="G127" s="683">
        <v>0</v>
      </c>
      <c r="H127" s="687">
        <v>0</v>
      </c>
      <c r="I127" s="683">
        <v>0</v>
      </c>
      <c r="J127" s="687">
        <v>0</v>
      </c>
      <c r="K127" s="683">
        <v>0</v>
      </c>
      <c r="L127" s="687">
        <v>0</v>
      </c>
      <c r="M127" s="683">
        <v>0</v>
      </c>
      <c r="N127" s="687">
        <v>0</v>
      </c>
      <c r="O127" s="683">
        <v>0</v>
      </c>
      <c r="P127" s="687">
        <v>0</v>
      </c>
      <c r="Q127" s="683">
        <v>0</v>
      </c>
      <c r="R127" s="687">
        <v>0</v>
      </c>
      <c r="S127" s="683">
        <v>113.875</v>
      </c>
      <c r="T127" s="687">
        <v>121.676</v>
      </c>
      <c r="U127" s="683">
        <v>82.009</v>
      </c>
      <c r="V127" s="687">
        <v>68.427000000000007</v>
      </c>
      <c r="W127" s="683">
        <v>0</v>
      </c>
      <c r="X127" s="687">
        <v>0</v>
      </c>
      <c r="Y127" s="683">
        <v>0</v>
      </c>
      <c r="Z127" s="687">
        <v>0</v>
      </c>
      <c r="AA127" s="683">
        <v>1.0999999999999999E-2</v>
      </c>
      <c r="AB127" s="687">
        <v>8.9999999999999993E-3</v>
      </c>
      <c r="AC127" s="683">
        <v>5.0000000000000001E-3</v>
      </c>
      <c r="AD127" s="687">
        <v>5.0000000000000001E-3</v>
      </c>
      <c r="AE127" s="683">
        <v>113.886</v>
      </c>
      <c r="AF127" s="687">
        <v>121.685</v>
      </c>
      <c r="AG127" s="683">
        <v>82.013999999999996</v>
      </c>
      <c r="AH127" s="687">
        <v>68.432000000000002</v>
      </c>
    </row>
    <row r="128" spans="1:39" s="175" customFormat="1">
      <c r="A128" s="204" t="s">
        <v>83</v>
      </c>
      <c r="B128" s="191"/>
      <c r="C128" s="692">
        <v>0</v>
      </c>
      <c r="D128" s="686">
        <v>0</v>
      </c>
      <c r="E128" s="692">
        <v>0</v>
      </c>
      <c r="F128" s="686">
        <v>0</v>
      </c>
      <c r="G128" s="692">
        <v>-320.79500000000002</v>
      </c>
      <c r="H128" s="686">
        <v>4.3739999999999997</v>
      </c>
      <c r="I128" s="692">
        <v>-203.35300000000001</v>
      </c>
      <c r="J128" s="686">
        <v>12.882999999999999</v>
      </c>
      <c r="K128" s="692">
        <v>261.19299999999998</v>
      </c>
      <c r="L128" s="686">
        <v>183.90700000000001</v>
      </c>
      <c r="M128" s="692">
        <v>107.113</v>
      </c>
      <c r="N128" s="686">
        <v>43.375</v>
      </c>
      <c r="O128" s="692">
        <v>205.44399999999999</v>
      </c>
      <c r="P128" s="686">
        <v>205.91499999999999</v>
      </c>
      <c r="Q128" s="692">
        <v>99.238</v>
      </c>
      <c r="R128" s="686">
        <v>97.2</v>
      </c>
      <c r="S128" s="692">
        <v>113.875</v>
      </c>
      <c r="T128" s="686">
        <v>121.676</v>
      </c>
      <c r="U128" s="692">
        <v>82.009</v>
      </c>
      <c r="V128" s="686">
        <v>68.427000000000007</v>
      </c>
      <c r="W128" s="692">
        <v>-54.02</v>
      </c>
      <c r="X128" s="686">
        <v>32.914999999999999</v>
      </c>
      <c r="Y128" s="692">
        <v>-69.361999999999995</v>
      </c>
      <c r="Z128" s="686">
        <v>21.056999999999999</v>
      </c>
      <c r="AA128" s="692">
        <v>0</v>
      </c>
      <c r="AB128" s="686">
        <v>0</v>
      </c>
      <c r="AC128" s="692">
        <v>0</v>
      </c>
      <c r="AD128" s="686">
        <v>0</v>
      </c>
      <c r="AE128" s="692">
        <v>205.697</v>
      </c>
      <c r="AF128" s="686">
        <v>548.78700000000003</v>
      </c>
      <c r="AG128" s="692">
        <v>15.645</v>
      </c>
      <c r="AH128" s="686">
        <v>242.94200000000001</v>
      </c>
    </row>
    <row r="129" spans="1:18">
      <c r="E129" s="215"/>
      <c r="F129" s="215"/>
      <c r="Q129" s="201"/>
      <c r="R129" s="201"/>
    </row>
    <row r="130" spans="1:18">
      <c r="C130" s="215"/>
      <c r="D130" s="215"/>
    </row>
    <row r="131" spans="1:18">
      <c r="C131" s="239"/>
      <c r="O131" s="189"/>
      <c r="P131" s="189"/>
    </row>
    <row r="132" spans="1:18">
      <c r="A132" s="932" t="s">
        <v>71</v>
      </c>
      <c r="B132" s="933"/>
      <c r="C132" s="934" t="s">
        <v>20</v>
      </c>
      <c r="D132" s="935"/>
      <c r="E132" s="934" t="s">
        <v>10</v>
      </c>
      <c r="F132" s="935"/>
      <c r="G132" s="934" t="s">
        <v>46</v>
      </c>
      <c r="H132" s="935"/>
      <c r="I132" s="934" t="s">
        <v>14</v>
      </c>
      <c r="J132" s="935"/>
      <c r="K132" s="934" t="s">
        <v>47</v>
      </c>
      <c r="L132" s="935"/>
      <c r="M132" s="934" t="s">
        <v>314</v>
      </c>
      <c r="N132" s="935"/>
      <c r="O132" s="934" t="s">
        <v>243</v>
      </c>
      <c r="P132" s="935"/>
      <c r="Q132" s="934" t="s">
        <v>17</v>
      </c>
      <c r="R132" s="935"/>
    </row>
    <row r="133" spans="1:18">
      <c r="A133" s="940" t="s">
        <v>237</v>
      </c>
      <c r="B133" s="945"/>
      <c r="C133" s="679" t="s">
        <v>540</v>
      </c>
      <c r="D133" s="316" t="s">
        <v>541</v>
      </c>
      <c r="E133" s="679" t="s">
        <v>540</v>
      </c>
      <c r="F133" s="316" t="s">
        <v>541</v>
      </c>
      <c r="G133" s="679" t="s">
        <v>540</v>
      </c>
      <c r="H133" s="316" t="s">
        <v>541</v>
      </c>
      <c r="I133" s="679" t="s">
        <v>540</v>
      </c>
      <c r="J133" s="316" t="s">
        <v>541</v>
      </c>
      <c r="K133" s="679" t="s">
        <v>540</v>
      </c>
      <c r="L133" s="316" t="s">
        <v>541</v>
      </c>
      <c r="M133" s="679" t="s">
        <v>540</v>
      </c>
      <c r="N133" s="316" t="s">
        <v>541</v>
      </c>
      <c r="O133" s="679" t="s">
        <v>540</v>
      </c>
      <c r="P133" s="316" t="s">
        <v>541</v>
      </c>
      <c r="Q133" s="679" t="s">
        <v>540</v>
      </c>
      <c r="R133" s="316" t="s">
        <v>541</v>
      </c>
    </row>
    <row r="134" spans="1:18">
      <c r="A134" s="946"/>
      <c r="B134" s="947"/>
      <c r="C134" s="680" t="s">
        <v>304</v>
      </c>
      <c r="D134" s="317" t="s">
        <v>304</v>
      </c>
      <c r="E134" s="680" t="s">
        <v>304</v>
      </c>
      <c r="F134" s="317" t="s">
        <v>304</v>
      </c>
      <c r="G134" s="680" t="s">
        <v>304</v>
      </c>
      <c r="H134" s="317" t="s">
        <v>304</v>
      </c>
      <c r="I134" s="680" t="s">
        <v>304</v>
      </c>
      <c r="J134" s="317" t="s">
        <v>304</v>
      </c>
      <c r="K134" s="680" t="s">
        <v>304</v>
      </c>
      <c r="L134" s="317" t="s">
        <v>304</v>
      </c>
      <c r="M134" s="680" t="s">
        <v>304</v>
      </c>
      <c r="N134" s="317" t="s">
        <v>304</v>
      </c>
      <c r="O134" s="680" t="s">
        <v>304</v>
      </c>
      <c r="P134" s="317" t="s">
        <v>304</v>
      </c>
      <c r="Q134" s="680" t="s">
        <v>304</v>
      </c>
      <c r="R134" s="317" t="s">
        <v>304</v>
      </c>
    </row>
    <row r="135" spans="1:18">
      <c r="E135" s="688"/>
      <c r="F135" s="688"/>
      <c r="G135" s="688"/>
      <c r="H135" s="688"/>
      <c r="I135" s="688"/>
      <c r="J135" s="688"/>
      <c r="K135" s="688"/>
      <c r="L135" s="688"/>
      <c r="M135" s="688"/>
      <c r="N135" s="688"/>
      <c r="O135" s="688"/>
      <c r="P135" s="688"/>
      <c r="Q135" s="688"/>
      <c r="R135" s="688"/>
    </row>
    <row r="136" spans="1:18">
      <c r="A136" s="190"/>
      <c r="B136" s="203" t="s">
        <v>216</v>
      </c>
      <c r="C136" s="683">
        <v>0</v>
      </c>
      <c r="D136" s="687">
        <v>0</v>
      </c>
      <c r="E136" s="683">
        <v>10.760999999999999</v>
      </c>
      <c r="F136" s="687">
        <v>42.845999999999997</v>
      </c>
      <c r="G136" s="683">
        <v>-132.13200000000001</v>
      </c>
      <c r="H136" s="687">
        <v>132.03899999999999</v>
      </c>
      <c r="I136" s="683">
        <v>79.435000000000002</v>
      </c>
      <c r="J136" s="687">
        <v>200.65799999999999</v>
      </c>
      <c r="K136" s="683">
        <v>183.131</v>
      </c>
      <c r="L136" s="687">
        <v>212.90299999999999</v>
      </c>
      <c r="M136" s="683">
        <v>89.025000000000006</v>
      </c>
      <c r="N136" s="687">
        <v>56.753999999999998</v>
      </c>
      <c r="O136" s="683">
        <v>-1.7000000000000001E-2</v>
      </c>
      <c r="P136" s="687">
        <v>0</v>
      </c>
      <c r="Q136" s="683">
        <v>230.203</v>
      </c>
      <c r="R136" s="687">
        <v>645.20000000000005</v>
      </c>
    </row>
    <row r="137" spans="1:18">
      <c r="A137" s="190"/>
      <c r="B137" s="203" t="s">
        <v>217</v>
      </c>
      <c r="C137" s="683">
        <v>0</v>
      </c>
      <c r="D137" s="687">
        <v>0</v>
      </c>
      <c r="E137" s="683">
        <v>-52.432000000000002</v>
      </c>
      <c r="F137" s="687">
        <v>-35.267000000000003</v>
      </c>
      <c r="G137" s="683">
        <v>943.66600000000005</v>
      </c>
      <c r="H137" s="687">
        <v>-106.376</v>
      </c>
      <c r="I137" s="683">
        <v>-5.3840000000000003</v>
      </c>
      <c r="J137" s="687">
        <v>-204.74299999999999</v>
      </c>
      <c r="K137" s="683">
        <v>-95.100999999999999</v>
      </c>
      <c r="L137" s="687">
        <v>-49.552999999999997</v>
      </c>
      <c r="M137" s="683">
        <v>-12.196999999999999</v>
      </c>
      <c r="N137" s="687">
        <v>48.220999999999997</v>
      </c>
      <c r="O137" s="683">
        <v>-59.735999999999997</v>
      </c>
      <c r="P137" s="687">
        <v>-88.045000000000002</v>
      </c>
      <c r="Q137" s="683">
        <v>718.81600000000003</v>
      </c>
      <c r="R137" s="687">
        <v>-435.76299999999998</v>
      </c>
    </row>
    <row r="138" spans="1:18">
      <c r="A138" s="190"/>
      <c r="B138" s="203" t="s">
        <v>218</v>
      </c>
      <c r="C138" s="683">
        <v>0</v>
      </c>
      <c r="D138" s="687">
        <v>0</v>
      </c>
      <c r="E138" s="683">
        <v>0</v>
      </c>
      <c r="F138" s="687">
        <v>-3.3980000000000001</v>
      </c>
      <c r="G138" s="683">
        <v>-339.952</v>
      </c>
      <c r="H138" s="687">
        <v>-131.17099999999999</v>
      </c>
      <c r="I138" s="683">
        <v>159.13</v>
      </c>
      <c r="J138" s="687">
        <v>-8.9339999999999993</v>
      </c>
      <c r="K138" s="683">
        <v>-45.247999999999998</v>
      </c>
      <c r="L138" s="687">
        <v>-75.063999999999993</v>
      </c>
      <c r="M138" s="683">
        <v>-97.528999999999996</v>
      </c>
      <c r="N138" s="687">
        <v>-138.10300000000001</v>
      </c>
      <c r="O138" s="683">
        <v>59.735999999999997</v>
      </c>
      <c r="P138" s="687">
        <v>88.045000000000002</v>
      </c>
      <c r="Q138" s="683">
        <v>-263.863</v>
      </c>
      <c r="R138" s="687">
        <v>-268.625</v>
      </c>
    </row>
    <row r="146" spans="3:11">
      <c r="C146" s="189">
        <v>0</v>
      </c>
      <c r="D146" s="189">
        <v>0</v>
      </c>
      <c r="E146" s="189"/>
      <c r="F146" s="189"/>
      <c r="G146" s="189"/>
      <c r="H146" s="189"/>
      <c r="I146" s="189"/>
      <c r="J146" s="189"/>
      <c r="K146" s="189"/>
    </row>
  </sheetData>
  <mergeCells count="61">
    <mergeCell ref="AE76:AF76"/>
    <mergeCell ref="AG76:AH76"/>
    <mergeCell ref="AE75:AH75"/>
    <mergeCell ref="C74:AH74"/>
    <mergeCell ref="W75:Z75"/>
    <mergeCell ref="W76:X76"/>
    <mergeCell ref="Y76:Z76"/>
    <mergeCell ref="AA75:AD75"/>
    <mergeCell ref="AA76:AB76"/>
    <mergeCell ref="AC76:AD76"/>
    <mergeCell ref="O76:P76"/>
    <mergeCell ref="Q76:R76"/>
    <mergeCell ref="O75:R75"/>
    <mergeCell ref="S76:T76"/>
    <mergeCell ref="U76:V76"/>
    <mergeCell ref="S75:V75"/>
    <mergeCell ref="O132:P132"/>
    <mergeCell ref="Q132:R132"/>
    <mergeCell ref="I132:J132"/>
    <mergeCell ref="M132:N132"/>
    <mergeCell ref="K132:L132"/>
    <mergeCell ref="A133:B134"/>
    <mergeCell ref="A35:B35"/>
    <mergeCell ref="C35:D35"/>
    <mergeCell ref="E35:F35"/>
    <mergeCell ref="I35:J35"/>
    <mergeCell ref="A77:B78"/>
    <mergeCell ref="A132:B132"/>
    <mergeCell ref="C132:D132"/>
    <mergeCell ref="E132:F132"/>
    <mergeCell ref="G132:H132"/>
    <mergeCell ref="G35:H35"/>
    <mergeCell ref="A36:B37"/>
    <mergeCell ref="G76:H76"/>
    <mergeCell ref="I76:J76"/>
    <mergeCell ref="G75:J75"/>
    <mergeCell ref="A75:B75"/>
    <mergeCell ref="C76:D76"/>
    <mergeCell ref="E76:F76"/>
    <mergeCell ref="C75:F75"/>
    <mergeCell ref="A4:B5"/>
    <mergeCell ref="A34:B34"/>
    <mergeCell ref="C34:R34"/>
    <mergeCell ref="O35:P35"/>
    <mergeCell ref="M35:N35"/>
    <mergeCell ref="Q35:R35"/>
    <mergeCell ref="K35:L35"/>
    <mergeCell ref="K76:L76"/>
    <mergeCell ref="M76:N76"/>
    <mergeCell ref="K75:N75"/>
    <mergeCell ref="A2:B2"/>
    <mergeCell ref="A3:B3"/>
    <mergeCell ref="C3:D3"/>
    <mergeCell ref="Q3:R3"/>
    <mergeCell ref="C2:R2"/>
    <mergeCell ref="O3:P3"/>
    <mergeCell ref="E3:F3"/>
    <mergeCell ref="G3:H3"/>
    <mergeCell ref="I3:J3"/>
    <mergeCell ref="M3:N3"/>
    <mergeCell ref="K3:L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I145"/>
  <sheetViews>
    <sheetView workbookViewId="0"/>
  </sheetViews>
  <sheetFormatPr baseColWidth="10" defaultColWidth="11.42578125" defaultRowHeight="12.75"/>
  <cols>
    <col min="1" max="1" width="6" style="194" customWidth="1"/>
    <col min="2" max="2" width="70.140625" style="194" customWidth="1"/>
    <col min="3" max="3" width="14.28515625" style="194" bestFit="1" customWidth="1"/>
    <col min="4" max="4" width="18.140625" style="194" bestFit="1" customWidth="1"/>
    <col min="5" max="5" width="14.28515625" style="194" bestFit="1" customWidth="1"/>
    <col min="6" max="6" width="18.140625" style="194" bestFit="1" customWidth="1"/>
    <col min="7" max="7" width="14.85546875" style="194" customWidth="1"/>
    <col min="8" max="8" width="19.7109375" style="194" customWidth="1"/>
    <col min="9" max="9" width="14.85546875" style="194" customWidth="1"/>
    <col min="10" max="10" width="18.5703125" style="194" customWidth="1"/>
    <col min="11" max="11" width="14.85546875" style="194" customWidth="1"/>
    <col min="12" max="12" width="18.85546875" style="194" customWidth="1"/>
    <col min="13" max="13" width="14.85546875" style="194" customWidth="1"/>
    <col min="14" max="14" width="19.140625" style="194" customWidth="1"/>
    <col min="15" max="15" width="14.85546875" style="194" customWidth="1"/>
    <col min="16" max="16" width="18.7109375" style="194" customWidth="1"/>
    <col min="17" max="18" width="11.42578125" style="113"/>
    <col min="19" max="19" width="13.28515625" style="113" customWidth="1"/>
    <col min="20" max="20" width="13.42578125" style="113" customWidth="1"/>
    <col min="21" max="21" width="12.5703125" style="113" customWidth="1"/>
    <col min="22" max="16384" width="11.42578125" style="113"/>
  </cols>
  <sheetData>
    <row r="1" spans="1:20">
      <c r="A1" s="33"/>
      <c r="B1" s="113"/>
    </row>
    <row r="2" spans="1:20">
      <c r="A2" s="961" t="s">
        <v>116</v>
      </c>
      <c r="B2" s="962"/>
      <c r="C2" s="934" t="s">
        <v>45</v>
      </c>
      <c r="D2" s="944"/>
      <c r="E2" s="944"/>
      <c r="F2" s="944"/>
      <c r="G2" s="944"/>
      <c r="H2" s="944"/>
      <c r="I2" s="944"/>
      <c r="J2" s="944"/>
      <c r="K2" s="944"/>
      <c r="L2" s="944"/>
      <c r="M2" s="944"/>
      <c r="N2" s="944"/>
      <c r="O2" s="944"/>
      <c r="P2" s="944"/>
    </row>
    <row r="3" spans="1:20">
      <c r="A3" s="932" t="s">
        <v>71</v>
      </c>
      <c r="B3" s="933"/>
      <c r="C3" s="934" t="s">
        <v>20</v>
      </c>
      <c r="D3" s="935"/>
      <c r="E3" s="934" t="s">
        <v>10</v>
      </c>
      <c r="F3" s="935"/>
      <c r="G3" s="934" t="s">
        <v>46</v>
      </c>
      <c r="H3" s="935"/>
      <c r="I3" s="934" t="s">
        <v>14</v>
      </c>
      <c r="J3" s="935"/>
      <c r="K3" s="934" t="s">
        <v>47</v>
      </c>
      <c r="L3" s="935"/>
      <c r="M3" s="934" t="s">
        <v>243</v>
      </c>
      <c r="N3" s="935"/>
      <c r="O3" s="934" t="s">
        <v>17</v>
      </c>
      <c r="P3" s="935"/>
    </row>
    <row r="4" spans="1:20">
      <c r="A4" s="965" t="s">
        <v>219</v>
      </c>
      <c r="B4" s="966"/>
      <c r="C4" s="679" t="s">
        <v>540</v>
      </c>
      <c r="D4" s="316" t="s">
        <v>442</v>
      </c>
      <c r="E4" s="679" t="s">
        <v>540</v>
      </c>
      <c r="F4" s="316" t="s">
        <v>442</v>
      </c>
      <c r="G4" s="679" t="s">
        <v>540</v>
      </c>
      <c r="H4" s="316" t="s">
        <v>442</v>
      </c>
      <c r="I4" s="679" t="s">
        <v>540</v>
      </c>
      <c r="J4" s="316" t="s">
        <v>442</v>
      </c>
      <c r="K4" s="679" t="s">
        <v>540</v>
      </c>
      <c r="L4" s="316" t="s">
        <v>442</v>
      </c>
      <c r="M4" s="679" t="s">
        <v>540</v>
      </c>
      <c r="N4" s="316" t="s">
        <v>442</v>
      </c>
      <c r="O4" s="679" t="s">
        <v>540</v>
      </c>
      <c r="P4" s="316" t="s">
        <v>442</v>
      </c>
    </row>
    <row r="5" spans="1:20">
      <c r="A5" s="967"/>
      <c r="B5" s="968"/>
      <c r="C5" s="680" t="s">
        <v>304</v>
      </c>
      <c r="D5" s="317" t="s">
        <v>304</v>
      </c>
      <c r="E5" s="680" t="s">
        <v>304</v>
      </c>
      <c r="F5" s="317" t="s">
        <v>304</v>
      </c>
      <c r="G5" s="680" t="s">
        <v>304</v>
      </c>
      <c r="H5" s="317" t="s">
        <v>304</v>
      </c>
      <c r="I5" s="680" t="s">
        <v>304</v>
      </c>
      <c r="J5" s="317" t="s">
        <v>304</v>
      </c>
      <c r="K5" s="680" t="s">
        <v>304</v>
      </c>
      <c r="L5" s="317" t="s">
        <v>304</v>
      </c>
      <c r="M5" s="680" t="s">
        <v>304</v>
      </c>
      <c r="N5" s="317" t="s">
        <v>304</v>
      </c>
      <c r="O5" s="680" t="s">
        <v>304</v>
      </c>
      <c r="P5" s="317" t="s">
        <v>304</v>
      </c>
    </row>
    <row r="6" spans="1:20" s="108" customFormat="1">
      <c r="A6" s="190" t="s">
        <v>220</v>
      </c>
      <c r="B6" s="191"/>
      <c r="C6" s="677">
        <v>0</v>
      </c>
      <c r="D6" s="318">
        <v>0</v>
      </c>
      <c r="E6" s="677">
        <v>319.452</v>
      </c>
      <c r="F6" s="318">
        <v>361.26299999999998</v>
      </c>
      <c r="G6" s="677">
        <v>3567.1869999999999</v>
      </c>
      <c r="H6" s="318">
        <v>3254.9650000000001</v>
      </c>
      <c r="I6" s="677">
        <v>674.01099999999997</v>
      </c>
      <c r="J6" s="318">
        <v>595.26800000000003</v>
      </c>
      <c r="K6" s="677">
        <v>1791.3689999999999</v>
      </c>
      <c r="L6" s="318">
        <v>183.96</v>
      </c>
      <c r="M6" s="677">
        <v>0</v>
      </c>
      <c r="N6" s="318">
        <v>0</v>
      </c>
      <c r="O6" s="677">
        <v>6352.0190000000002</v>
      </c>
      <c r="P6" s="318">
        <v>4395.4560000000001</v>
      </c>
    </row>
    <row r="7" spans="1:20">
      <c r="A7" s="192"/>
      <c r="B7" s="193" t="s">
        <v>177</v>
      </c>
      <c r="C7" s="678">
        <v>0</v>
      </c>
      <c r="D7" s="319">
        <v>0</v>
      </c>
      <c r="E7" s="678">
        <v>7.3769999999999998</v>
      </c>
      <c r="F7" s="319">
        <v>5.9770000000000003</v>
      </c>
      <c r="G7" s="678">
        <v>566.12</v>
      </c>
      <c r="H7" s="319">
        <v>276.15499999999997</v>
      </c>
      <c r="I7" s="678">
        <v>206.148</v>
      </c>
      <c r="J7" s="319">
        <v>131.595</v>
      </c>
      <c r="K7" s="678">
        <v>0</v>
      </c>
      <c r="L7" s="319">
        <v>12.74</v>
      </c>
      <c r="M7" s="678">
        <v>0</v>
      </c>
      <c r="N7" s="319">
        <v>0</v>
      </c>
      <c r="O7" s="678">
        <v>779.64499999999998</v>
      </c>
      <c r="P7" s="319">
        <v>426.46699999999998</v>
      </c>
    </row>
    <row r="8" spans="1:20">
      <c r="A8" s="192"/>
      <c r="B8" s="193" t="s">
        <v>364</v>
      </c>
      <c r="C8" s="678">
        <v>0</v>
      </c>
      <c r="D8" s="319">
        <v>0</v>
      </c>
      <c r="E8" s="678">
        <v>8.31</v>
      </c>
      <c r="F8" s="319">
        <v>34.384999999999998</v>
      </c>
      <c r="G8" s="678">
        <v>47.536000000000001</v>
      </c>
      <c r="H8" s="319">
        <v>43.622</v>
      </c>
      <c r="I8" s="678">
        <v>1.145</v>
      </c>
      <c r="J8" s="319">
        <v>12.428000000000001</v>
      </c>
      <c r="K8" s="678">
        <v>0</v>
      </c>
      <c r="L8" s="319">
        <v>1.9E-2</v>
      </c>
      <c r="M8" s="678">
        <v>0</v>
      </c>
      <c r="N8" s="319">
        <v>0</v>
      </c>
      <c r="O8" s="678">
        <v>56.991</v>
      </c>
      <c r="P8" s="319">
        <v>90.453999999999994</v>
      </c>
    </row>
    <row r="9" spans="1:20">
      <c r="A9" s="192"/>
      <c r="B9" s="193" t="s">
        <v>365</v>
      </c>
      <c r="C9" s="678">
        <v>0</v>
      </c>
      <c r="D9" s="319">
        <v>0</v>
      </c>
      <c r="E9" s="678">
        <v>45.31</v>
      </c>
      <c r="F9" s="319">
        <v>15.34</v>
      </c>
      <c r="G9" s="678">
        <v>559.9</v>
      </c>
      <c r="H9" s="319">
        <v>524.62599999999998</v>
      </c>
      <c r="I9" s="678">
        <v>10.473000000000001</v>
      </c>
      <c r="J9" s="319">
        <v>9.6989999999999998</v>
      </c>
      <c r="K9" s="678">
        <v>0</v>
      </c>
      <c r="L9" s="319">
        <v>3.806</v>
      </c>
      <c r="M9" s="678">
        <v>0</v>
      </c>
      <c r="N9" s="319">
        <v>0</v>
      </c>
      <c r="O9" s="678">
        <v>615.68299999999999</v>
      </c>
      <c r="P9" s="319">
        <v>553.471</v>
      </c>
    </row>
    <row r="10" spans="1:20">
      <c r="A10" s="192"/>
      <c r="B10" s="193" t="s">
        <v>362</v>
      </c>
      <c r="C10" s="678">
        <v>0</v>
      </c>
      <c r="D10" s="319">
        <v>0</v>
      </c>
      <c r="E10" s="678">
        <v>216.08699999999999</v>
      </c>
      <c r="F10" s="319">
        <v>282.45600000000002</v>
      </c>
      <c r="G10" s="678">
        <v>2035.653</v>
      </c>
      <c r="H10" s="319">
        <v>2017.24</v>
      </c>
      <c r="I10" s="678">
        <v>362.97199999999998</v>
      </c>
      <c r="J10" s="319">
        <v>246.07</v>
      </c>
      <c r="K10" s="678">
        <v>0</v>
      </c>
      <c r="L10" s="319">
        <v>136.773</v>
      </c>
      <c r="M10" s="678">
        <v>0</v>
      </c>
      <c r="N10" s="319">
        <v>0</v>
      </c>
      <c r="O10" s="678">
        <v>2614.712</v>
      </c>
      <c r="P10" s="319">
        <v>2682.5390000000002</v>
      </c>
    </row>
    <row r="11" spans="1:20">
      <c r="A11" s="192"/>
      <c r="B11" s="193" t="s">
        <v>178</v>
      </c>
      <c r="C11" s="678">
        <v>0</v>
      </c>
      <c r="D11" s="319">
        <v>0</v>
      </c>
      <c r="E11" s="678">
        <v>7.1999999999999995E-2</v>
      </c>
      <c r="F11" s="319">
        <v>9.5000000000000001E-2</v>
      </c>
      <c r="G11" s="678">
        <v>13.074</v>
      </c>
      <c r="H11" s="319">
        <v>10.728999999999999</v>
      </c>
      <c r="I11" s="678">
        <v>2.64</v>
      </c>
      <c r="J11" s="319">
        <v>127.56399999999999</v>
      </c>
      <c r="K11" s="678">
        <v>0</v>
      </c>
      <c r="L11" s="319">
        <v>5.3890000000000002</v>
      </c>
      <c r="M11" s="678">
        <v>0</v>
      </c>
      <c r="N11" s="319">
        <v>0</v>
      </c>
      <c r="O11" s="678">
        <v>15.786</v>
      </c>
      <c r="P11" s="319">
        <v>143.77699999999999</v>
      </c>
    </row>
    <row r="12" spans="1:20">
      <c r="A12" s="192"/>
      <c r="B12" s="193" t="s">
        <v>336</v>
      </c>
      <c r="C12" s="678">
        <v>0</v>
      </c>
      <c r="D12" s="319">
        <v>0</v>
      </c>
      <c r="E12" s="678">
        <v>42.295999999999999</v>
      </c>
      <c r="F12" s="319">
        <v>23.01</v>
      </c>
      <c r="G12" s="678">
        <v>322.61399999999998</v>
      </c>
      <c r="H12" s="319">
        <v>345.21199999999999</v>
      </c>
      <c r="I12" s="678">
        <v>88.546000000000006</v>
      </c>
      <c r="J12" s="319">
        <v>57.706000000000003</v>
      </c>
      <c r="K12" s="678">
        <v>0</v>
      </c>
      <c r="L12" s="319">
        <v>25.233000000000001</v>
      </c>
      <c r="M12" s="678">
        <v>0</v>
      </c>
      <c r="N12" s="319">
        <v>0</v>
      </c>
      <c r="O12" s="678">
        <v>453.45600000000002</v>
      </c>
      <c r="P12" s="319">
        <v>451.161</v>
      </c>
    </row>
    <row r="13" spans="1:20">
      <c r="A13" s="192"/>
      <c r="B13" s="193" t="s">
        <v>179</v>
      </c>
      <c r="C13" s="678">
        <v>0</v>
      </c>
      <c r="D13" s="319">
        <v>0</v>
      </c>
      <c r="E13" s="678">
        <v>0</v>
      </c>
      <c r="F13" s="319">
        <v>0</v>
      </c>
      <c r="G13" s="678">
        <v>22.29</v>
      </c>
      <c r="H13" s="319">
        <v>37.381</v>
      </c>
      <c r="I13" s="678">
        <v>2.024</v>
      </c>
      <c r="J13" s="319">
        <v>1.012</v>
      </c>
      <c r="K13" s="678">
        <v>0</v>
      </c>
      <c r="L13" s="319">
        <v>0</v>
      </c>
      <c r="M13" s="678">
        <v>0</v>
      </c>
      <c r="N13" s="319">
        <v>0</v>
      </c>
      <c r="O13" s="678">
        <v>24.314</v>
      </c>
      <c r="P13" s="319">
        <v>38.393000000000001</v>
      </c>
    </row>
    <row r="14" spans="1:20">
      <c r="Q14" s="194"/>
      <c r="R14" s="194"/>
      <c r="S14" s="194"/>
      <c r="T14" s="194"/>
    </row>
    <row r="15" spans="1:20" ht="25.5">
      <c r="A15" s="192"/>
      <c r="B15" s="197" t="s">
        <v>359</v>
      </c>
      <c r="C15" s="678">
        <v>0</v>
      </c>
      <c r="D15" s="320">
        <v>0</v>
      </c>
      <c r="E15" s="678">
        <v>0</v>
      </c>
      <c r="F15" s="320">
        <v>0</v>
      </c>
      <c r="G15" s="678">
        <v>0</v>
      </c>
      <c r="H15" s="320">
        <v>0</v>
      </c>
      <c r="I15" s="678">
        <v>6.3E-2</v>
      </c>
      <c r="J15" s="320">
        <v>9.1940000000000008</v>
      </c>
      <c r="K15" s="678">
        <v>1791.3689999999999</v>
      </c>
      <c r="L15" s="320">
        <v>0</v>
      </c>
      <c r="M15" s="678">
        <v>0</v>
      </c>
      <c r="N15" s="320">
        <v>0</v>
      </c>
      <c r="O15" s="678">
        <v>1791.432</v>
      </c>
      <c r="P15" s="320">
        <v>9.1940000000000008</v>
      </c>
    </row>
    <row r="16" spans="1:20">
      <c r="Q16" s="194"/>
      <c r="R16" s="194"/>
      <c r="S16" s="194"/>
      <c r="T16" s="194"/>
    </row>
    <row r="17" spans="1:25" s="108" customFormat="1">
      <c r="A17" s="204" t="s">
        <v>221</v>
      </c>
      <c r="B17" s="205"/>
      <c r="C17" s="677">
        <v>0</v>
      </c>
      <c r="D17" s="321">
        <v>0</v>
      </c>
      <c r="E17" s="677">
        <v>2330.9009999999998</v>
      </c>
      <c r="F17" s="321">
        <v>2194.7170000000001</v>
      </c>
      <c r="G17" s="677">
        <v>10698.157999999999</v>
      </c>
      <c r="H17" s="321">
        <v>9429.3539999999994</v>
      </c>
      <c r="I17" s="677">
        <v>1988.114</v>
      </c>
      <c r="J17" s="321">
        <v>1647.595</v>
      </c>
      <c r="K17" s="677">
        <v>0</v>
      </c>
      <c r="L17" s="321">
        <v>1438.8879999999999</v>
      </c>
      <c r="M17" s="677">
        <v>0</v>
      </c>
      <c r="N17" s="321">
        <v>0</v>
      </c>
      <c r="O17" s="677">
        <v>15017.173000000001</v>
      </c>
      <c r="P17" s="321">
        <v>14710.554</v>
      </c>
    </row>
    <row r="18" spans="1:25">
      <c r="A18" s="192"/>
      <c r="B18" s="193" t="s">
        <v>368</v>
      </c>
      <c r="C18" s="678">
        <v>0</v>
      </c>
      <c r="D18" s="320">
        <v>0</v>
      </c>
      <c r="E18" s="678">
        <v>3.0000000000000001E-3</v>
      </c>
      <c r="F18" s="320">
        <v>3.0000000000000001E-3</v>
      </c>
      <c r="G18" s="678">
        <v>4277.4219999999996</v>
      </c>
      <c r="H18" s="320">
        <v>3579.3409999999999</v>
      </c>
      <c r="I18" s="678">
        <v>8.5649999999999995</v>
      </c>
      <c r="J18" s="320">
        <v>13.67</v>
      </c>
      <c r="K18" s="678">
        <v>0</v>
      </c>
      <c r="L18" s="320">
        <v>0</v>
      </c>
      <c r="M18" s="678">
        <v>0</v>
      </c>
      <c r="N18" s="320">
        <v>0</v>
      </c>
      <c r="O18" s="678">
        <v>4285.99</v>
      </c>
      <c r="P18" s="320">
        <v>3593.0140000000001</v>
      </c>
    </row>
    <row r="19" spans="1:25">
      <c r="A19" s="192"/>
      <c r="B19" s="193" t="s">
        <v>367</v>
      </c>
      <c r="C19" s="678">
        <v>0</v>
      </c>
      <c r="D19" s="320">
        <v>0</v>
      </c>
      <c r="E19" s="678">
        <v>1.0999999999999999E-2</v>
      </c>
      <c r="F19" s="320">
        <v>1.6E-2</v>
      </c>
      <c r="G19" s="678">
        <v>1999.48</v>
      </c>
      <c r="H19" s="320">
        <v>2168.2579999999998</v>
      </c>
      <c r="I19" s="678">
        <v>30.922999999999998</v>
      </c>
      <c r="J19" s="320">
        <v>22.821000000000002</v>
      </c>
      <c r="K19" s="678">
        <v>0</v>
      </c>
      <c r="L19" s="320">
        <v>0</v>
      </c>
      <c r="M19" s="678">
        <v>0</v>
      </c>
      <c r="N19" s="320">
        <v>0</v>
      </c>
      <c r="O19" s="678">
        <v>2030.414</v>
      </c>
      <c r="P19" s="320">
        <v>2191.0949999999998</v>
      </c>
    </row>
    <row r="20" spans="1:25">
      <c r="A20" s="192"/>
      <c r="B20" s="193" t="s">
        <v>369</v>
      </c>
      <c r="C20" s="678">
        <v>0</v>
      </c>
      <c r="D20" s="320">
        <v>0</v>
      </c>
      <c r="E20" s="678">
        <v>0.151</v>
      </c>
      <c r="F20" s="320">
        <v>0.219</v>
      </c>
      <c r="G20" s="678">
        <v>475.88799999999998</v>
      </c>
      <c r="H20" s="320">
        <v>310.23700000000002</v>
      </c>
      <c r="I20" s="678">
        <v>7.1580000000000004</v>
      </c>
      <c r="J20" s="320">
        <v>7.3029999999999999</v>
      </c>
      <c r="K20" s="678">
        <v>0</v>
      </c>
      <c r="L20" s="320">
        <v>0</v>
      </c>
      <c r="M20" s="678">
        <v>0</v>
      </c>
      <c r="N20" s="320">
        <v>0</v>
      </c>
      <c r="O20" s="678">
        <v>483.197</v>
      </c>
      <c r="P20" s="320">
        <v>317.75900000000001</v>
      </c>
    </row>
    <row r="21" spans="1:25">
      <c r="A21" s="192"/>
      <c r="B21" s="193" t="s">
        <v>180</v>
      </c>
      <c r="C21" s="678">
        <v>0</v>
      </c>
      <c r="D21" s="320">
        <v>0</v>
      </c>
      <c r="E21" s="678">
        <v>1.0999999999999999E-2</v>
      </c>
      <c r="F21" s="320">
        <v>1.4999999999999999E-2</v>
      </c>
      <c r="G21" s="678">
        <v>0</v>
      </c>
      <c r="H21" s="320">
        <v>0</v>
      </c>
      <c r="I21" s="678">
        <v>0</v>
      </c>
      <c r="J21" s="320">
        <v>0</v>
      </c>
      <c r="K21" s="678">
        <v>0</v>
      </c>
      <c r="L21" s="320">
        <v>0</v>
      </c>
      <c r="M21" s="678">
        <v>0</v>
      </c>
      <c r="N21" s="320">
        <v>0</v>
      </c>
      <c r="O21" s="678">
        <v>1.0999999999999999E-2</v>
      </c>
      <c r="P21" s="320">
        <v>1.4999999999999999E-2</v>
      </c>
    </row>
    <row r="22" spans="1:25">
      <c r="A22" s="192"/>
      <c r="B22" s="193" t="s">
        <v>181</v>
      </c>
      <c r="C22" s="678">
        <v>0</v>
      </c>
      <c r="D22" s="320">
        <v>0</v>
      </c>
      <c r="E22" s="678">
        <v>0.112</v>
      </c>
      <c r="F22" s="320">
        <v>0.121</v>
      </c>
      <c r="G22" s="678">
        <v>0</v>
      </c>
      <c r="H22" s="320">
        <v>0</v>
      </c>
      <c r="I22" s="678">
        <v>11.646000000000001</v>
      </c>
      <c r="J22" s="320">
        <v>6.1989999999999998</v>
      </c>
      <c r="K22" s="678">
        <v>0</v>
      </c>
      <c r="L22" s="320">
        <v>0</v>
      </c>
      <c r="M22" s="678">
        <v>0</v>
      </c>
      <c r="N22" s="320">
        <v>0</v>
      </c>
      <c r="O22" s="678">
        <v>11.757999999999999</v>
      </c>
      <c r="P22" s="320">
        <v>6.32</v>
      </c>
    </row>
    <row r="23" spans="1:25">
      <c r="A23" s="192"/>
      <c r="B23" s="193" t="s">
        <v>182</v>
      </c>
      <c r="C23" s="678">
        <v>0</v>
      </c>
      <c r="D23" s="320">
        <v>0</v>
      </c>
      <c r="E23" s="678">
        <v>112.051</v>
      </c>
      <c r="F23" s="320">
        <v>97.522999999999996</v>
      </c>
      <c r="G23" s="678">
        <v>3125.2130000000002</v>
      </c>
      <c r="H23" s="320">
        <v>2659.19</v>
      </c>
      <c r="I23" s="678">
        <v>114.675</v>
      </c>
      <c r="J23" s="320">
        <v>99.981999999999999</v>
      </c>
      <c r="K23" s="678">
        <v>0</v>
      </c>
      <c r="L23" s="320">
        <v>63.901000000000003</v>
      </c>
      <c r="M23" s="678">
        <v>0</v>
      </c>
      <c r="N23" s="320">
        <v>0</v>
      </c>
      <c r="O23" s="678">
        <v>3351.9389999999999</v>
      </c>
      <c r="P23" s="320">
        <v>2920.596</v>
      </c>
    </row>
    <row r="24" spans="1:25">
      <c r="A24" s="192"/>
      <c r="B24" s="193" t="s">
        <v>183</v>
      </c>
      <c r="C24" s="678">
        <v>0</v>
      </c>
      <c r="D24" s="320">
        <v>0</v>
      </c>
      <c r="E24" s="678">
        <v>0</v>
      </c>
      <c r="F24" s="320">
        <v>0</v>
      </c>
      <c r="G24" s="678">
        <v>0</v>
      </c>
      <c r="H24" s="320">
        <v>0</v>
      </c>
      <c r="I24" s="678">
        <v>0</v>
      </c>
      <c r="J24" s="320">
        <v>0</v>
      </c>
      <c r="K24" s="678">
        <v>0</v>
      </c>
      <c r="L24" s="320">
        <v>0</v>
      </c>
      <c r="M24" s="678">
        <v>0</v>
      </c>
      <c r="N24" s="320">
        <v>0</v>
      </c>
      <c r="O24" s="678">
        <v>0</v>
      </c>
      <c r="P24" s="320">
        <v>0</v>
      </c>
    </row>
    <row r="25" spans="1:25">
      <c r="A25" s="192"/>
      <c r="B25" s="193" t="s">
        <v>184</v>
      </c>
      <c r="C25" s="678">
        <v>0</v>
      </c>
      <c r="D25" s="320">
        <v>0</v>
      </c>
      <c r="E25" s="678">
        <v>2218.0990000000002</v>
      </c>
      <c r="F25" s="320">
        <v>2096.7860000000001</v>
      </c>
      <c r="G25" s="678">
        <v>33.100999999999999</v>
      </c>
      <c r="H25" s="320">
        <v>24.433</v>
      </c>
      <c r="I25" s="678">
        <v>1803.4849999999999</v>
      </c>
      <c r="J25" s="320">
        <v>1484.5709999999999</v>
      </c>
      <c r="K25" s="678">
        <v>0</v>
      </c>
      <c r="L25" s="320">
        <v>1320.9269999999999</v>
      </c>
      <c r="M25" s="678">
        <v>0</v>
      </c>
      <c r="N25" s="320">
        <v>0</v>
      </c>
      <c r="O25" s="678">
        <v>4054.6849999999999</v>
      </c>
      <c r="P25" s="320">
        <v>4926.7169999999996</v>
      </c>
    </row>
    <row r="26" spans="1:25">
      <c r="A26" s="192"/>
      <c r="B26" s="193" t="s">
        <v>185</v>
      </c>
      <c r="C26" s="678">
        <v>0</v>
      </c>
      <c r="D26" s="320">
        <v>0</v>
      </c>
      <c r="E26" s="678">
        <v>0</v>
      </c>
      <c r="F26" s="320">
        <v>0</v>
      </c>
      <c r="G26" s="678">
        <v>7.6740000000000004</v>
      </c>
      <c r="H26" s="320">
        <v>7.3410000000000002</v>
      </c>
      <c r="I26" s="678">
        <v>0</v>
      </c>
      <c r="J26" s="320">
        <v>0</v>
      </c>
      <c r="K26" s="678">
        <v>0</v>
      </c>
      <c r="L26" s="320">
        <v>0</v>
      </c>
      <c r="M26" s="678">
        <v>0</v>
      </c>
      <c r="N26" s="320">
        <v>0</v>
      </c>
      <c r="O26" s="678">
        <v>7.6740000000000004</v>
      </c>
      <c r="P26" s="320">
        <v>7.3410000000000002</v>
      </c>
    </row>
    <row r="27" spans="1:25">
      <c r="A27" s="192"/>
      <c r="B27" s="193" t="s">
        <v>257</v>
      </c>
      <c r="C27" s="678">
        <v>0</v>
      </c>
      <c r="D27" s="320">
        <v>0</v>
      </c>
      <c r="E27" s="678">
        <v>0.46300000000000002</v>
      </c>
      <c r="F27" s="320">
        <v>3.4000000000000002E-2</v>
      </c>
      <c r="G27" s="678">
        <v>54.912999999999997</v>
      </c>
      <c r="H27" s="320">
        <v>59.491</v>
      </c>
      <c r="I27" s="678">
        <v>11.662000000000001</v>
      </c>
      <c r="J27" s="320">
        <v>13.048999999999999</v>
      </c>
      <c r="K27" s="678">
        <v>0</v>
      </c>
      <c r="L27" s="320">
        <v>44.746000000000002</v>
      </c>
      <c r="M27" s="678">
        <v>0</v>
      </c>
      <c r="N27" s="320">
        <v>0</v>
      </c>
      <c r="O27" s="678">
        <v>67.037999999999997</v>
      </c>
      <c r="P27" s="320">
        <v>117.32</v>
      </c>
    </row>
    <row r="28" spans="1:25">
      <c r="A28" s="192"/>
      <c r="B28" s="193" t="s">
        <v>186</v>
      </c>
      <c r="C28" s="678">
        <v>0</v>
      </c>
      <c r="D28" s="320">
        <v>0</v>
      </c>
      <c r="E28" s="678">
        <v>0</v>
      </c>
      <c r="F28" s="320">
        <v>0</v>
      </c>
      <c r="G28" s="678">
        <v>724.46699999999998</v>
      </c>
      <c r="H28" s="320">
        <v>621.06299999999999</v>
      </c>
      <c r="I28" s="678">
        <v>0</v>
      </c>
      <c r="J28" s="320">
        <v>0</v>
      </c>
      <c r="K28" s="678">
        <v>0</v>
      </c>
      <c r="L28" s="320">
        <v>9.3140000000000001</v>
      </c>
      <c r="M28" s="678">
        <v>0</v>
      </c>
      <c r="N28" s="320">
        <v>0</v>
      </c>
      <c r="O28" s="678">
        <v>724.46699999999998</v>
      </c>
      <c r="P28" s="320">
        <v>630.37699999999995</v>
      </c>
    </row>
    <row r="29" spans="1:25">
      <c r="Q29" s="194"/>
      <c r="R29" s="194"/>
      <c r="S29" s="194"/>
      <c r="T29" s="194"/>
      <c r="U29" s="194"/>
      <c r="V29" s="194"/>
      <c r="W29" s="194"/>
      <c r="X29" s="194"/>
      <c r="Y29" s="194"/>
    </row>
    <row r="30" spans="1:25">
      <c r="A30" s="204" t="s">
        <v>222</v>
      </c>
      <c r="B30" s="206"/>
      <c r="C30" s="685">
        <v>0</v>
      </c>
      <c r="D30" s="318">
        <v>0</v>
      </c>
      <c r="E30" s="685">
        <v>2650.3530000000001</v>
      </c>
      <c r="F30" s="318">
        <v>2555.98</v>
      </c>
      <c r="G30" s="685">
        <v>14265.344999999999</v>
      </c>
      <c r="H30" s="318">
        <v>12684.319</v>
      </c>
      <c r="I30" s="685">
        <v>2662.125</v>
      </c>
      <c r="J30" s="318">
        <v>2242.8629999999998</v>
      </c>
      <c r="K30" s="685">
        <v>1791.3689999999999</v>
      </c>
      <c r="L30" s="318">
        <v>1622.848</v>
      </c>
      <c r="M30" s="685">
        <v>0</v>
      </c>
      <c r="N30" s="318">
        <v>0</v>
      </c>
      <c r="O30" s="685">
        <v>21369.191999999999</v>
      </c>
      <c r="P30" s="318">
        <v>19106.009999999998</v>
      </c>
    </row>
    <row r="31" spans="1:25">
      <c r="C31" s="113"/>
    </row>
    <row r="32" spans="1:25" s="88" customFormat="1">
      <c r="A32" s="961" t="s">
        <v>116</v>
      </c>
      <c r="B32" s="962"/>
      <c r="C32" s="934" t="s">
        <v>45</v>
      </c>
      <c r="D32" s="944"/>
      <c r="E32" s="944"/>
      <c r="F32" s="944"/>
      <c r="G32" s="944"/>
      <c r="H32" s="944"/>
      <c r="I32" s="944"/>
      <c r="J32" s="944"/>
      <c r="K32" s="944"/>
      <c r="L32" s="944"/>
      <c r="M32" s="944"/>
      <c r="N32" s="944"/>
      <c r="O32" s="944"/>
      <c r="P32" s="944"/>
    </row>
    <row r="33" spans="1:20" s="88" customFormat="1">
      <c r="A33" s="932" t="s">
        <v>71</v>
      </c>
      <c r="B33" s="933"/>
      <c r="C33" s="934" t="s">
        <v>20</v>
      </c>
      <c r="D33" s="935"/>
      <c r="E33" s="934" t="s">
        <v>10</v>
      </c>
      <c r="F33" s="935"/>
      <c r="G33" s="934" t="s">
        <v>46</v>
      </c>
      <c r="H33" s="935"/>
      <c r="I33" s="934" t="s">
        <v>14</v>
      </c>
      <c r="J33" s="935"/>
      <c r="K33" s="934" t="s">
        <v>47</v>
      </c>
      <c r="L33" s="935"/>
      <c r="M33" s="934" t="s">
        <v>243</v>
      </c>
      <c r="N33" s="935"/>
      <c r="O33" s="934" t="s">
        <v>17</v>
      </c>
      <c r="P33" s="935"/>
    </row>
    <row r="34" spans="1:20">
      <c r="A34" s="969" t="s">
        <v>223</v>
      </c>
      <c r="B34" s="970"/>
      <c r="C34" s="679" t="s">
        <v>540</v>
      </c>
      <c r="D34" s="316" t="s">
        <v>442</v>
      </c>
      <c r="E34" s="679" t="s">
        <v>540</v>
      </c>
      <c r="F34" s="316" t="s">
        <v>442</v>
      </c>
      <c r="G34" s="679" t="s">
        <v>540</v>
      </c>
      <c r="H34" s="316" t="s">
        <v>442</v>
      </c>
      <c r="I34" s="679" t="s">
        <v>540</v>
      </c>
      <c r="J34" s="316" t="s">
        <v>442</v>
      </c>
      <c r="K34" s="679" t="s">
        <v>540</v>
      </c>
      <c r="L34" s="316" t="s">
        <v>442</v>
      </c>
      <c r="M34" s="679" t="s">
        <v>540</v>
      </c>
      <c r="N34" s="316" t="s">
        <v>442</v>
      </c>
      <c r="O34" s="679" t="s">
        <v>540</v>
      </c>
      <c r="P34" s="316" t="s">
        <v>442</v>
      </c>
    </row>
    <row r="35" spans="1:20">
      <c r="A35" s="971"/>
      <c r="B35" s="972"/>
      <c r="C35" s="680" t="s">
        <v>304</v>
      </c>
      <c r="D35" s="317" t="s">
        <v>304</v>
      </c>
      <c r="E35" s="680" t="s">
        <v>304</v>
      </c>
      <c r="F35" s="317" t="s">
        <v>304</v>
      </c>
      <c r="G35" s="680" t="s">
        <v>304</v>
      </c>
      <c r="H35" s="317" t="s">
        <v>304</v>
      </c>
      <c r="I35" s="680" t="s">
        <v>304</v>
      </c>
      <c r="J35" s="317" t="s">
        <v>304</v>
      </c>
      <c r="K35" s="680" t="s">
        <v>304</v>
      </c>
      <c r="L35" s="317" t="s">
        <v>304</v>
      </c>
      <c r="M35" s="680" t="s">
        <v>304</v>
      </c>
      <c r="N35" s="317" t="s">
        <v>304</v>
      </c>
      <c r="O35" s="680" t="s">
        <v>304</v>
      </c>
      <c r="P35" s="317" t="s">
        <v>304</v>
      </c>
    </row>
    <row r="36" spans="1:20" s="108" customFormat="1">
      <c r="A36" s="190" t="s">
        <v>224</v>
      </c>
      <c r="B36" s="191"/>
      <c r="C36" s="677">
        <v>0</v>
      </c>
      <c r="D36" s="321">
        <v>0</v>
      </c>
      <c r="E36" s="677">
        <v>542.55700000000002</v>
      </c>
      <c r="F36" s="321">
        <v>959.39599999999996</v>
      </c>
      <c r="G36" s="677">
        <v>4579.5730000000003</v>
      </c>
      <c r="H36" s="321">
        <v>3582.1480000000001</v>
      </c>
      <c r="I36" s="677">
        <v>818.41099999999994</v>
      </c>
      <c r="J36" s="321">
        <v>572.24199999999996</v>
      </c>
      <c r="K36" s="677">
        <v>869.21100000000001</v>
      </c>
      <c r="L36" s="321">
        <v>368.88200000000001</v>
      </c>
      <c r="M36" s="677">
        <v>0</v>
      </c>
      <c r="N36" s="321">
        <v>0</v>
      </c>
      <c r="O36" s="677">
        <v>6809.7520000000004</v>
      </c>
      <c r="P36" s="321">
        <v>5482.6679999999997</v>
      </c>
    </row>
    <row r="37" spans="1:20">
      <c r="A37" s="192"/>
      <c r="B37" s="193" t="s">
        <v>337</v>
      </c>
      <c r="C37" s="678">
        <v>0</v>
      </c>
      <c r="D37" s="320">
        <v>0</v>
      </c>
      <c r="E37" s="678">
        <v>0</v>
      </c>
      <c r="F37" s="320">
        <v>0</v>
      </c>
      <c r="G37" s="678">
        <v>1052.3320000000001</v>
      </c>
      <c r="H37" s="320">
        <v>472.267</v>
      </c>
      <c r="I37" s="678">
        <v>160.43700000000001</v>
      </c>
      <c r="J37" s="320">
        <v>200.77099999999999</v>
      </c>
      <c r="K37" s="678">
        <v>0</v>
      </c>
      <c r="L37" s="320">
        <v>83.307000000000002</v>
      </c>
      <c r="M37" s="678">
        <v>0</v>
      </c>
      <c r="N37" s="320">
        <v>0</v>
      </c>
      <c r="O37" s="678">
        <v>1212.769</v>
      </c>
      <c r="P37" s="320">
        <v>756.34500000000003</v>
      </c>
    </row>
    <row r="38" spans="1:20">
      <c r="A38" s="192"/>
      <c r="B38" s="193" t="s">
        <v>338</v>
      </c>
      <c r="C38" s="678">
        <v>0</v>
      </c>
      <c r="D38" s="320">
        <v>0</v>
      </c>
      <c r="E38" s="678">
        <v>5.0999999999999997E-2</v>
      </c>
      <c r="F38" s="320">
        <v>1.4E-2</v>
      </c>
      <c r="G38" s="678">
        <v>13.273999999999999</v>
      </c>
      <c r="H38" s="320">
        <v>15.526999999999999</v>
      </c>
      <c r="I38" s="678">
        <v>2.153</v>
      </c>
      <c r="J38" s="320">
        <v>2.7810000000000001</v>
      </c>
      <c r="K38" s="678">
        <v>0</v>
      </c>
      <c r="L38" s="320">
        <v>5.8959999999999999</v>
      </c>
      <c r="M38" s="678">
        <v>0</v>
      </c>
      <c r="N38" s="320">
        <v>0</v>
      </c>
      <c r="O38" s="678">
        <v>15.478</v>
      </c>
      <c r="P38" s="320">
        <v>24.218</v>
      </c>
    </row>
    <row r="39" spans="1:20">
      <c r="A39" s="192"/>
      <c r="B39" s="193" t="s">
        <v>363</v>
      </c>
      <c r="C39" s="678">
        <v>0</v>
      </c>
      <c r="D39" s="320">
        <v>0</v>
      </c>
      <c r="E39" s="678">
        <v>398.68200000000002</v>
      </c>
      <c r="F39" s="320">
        <v>838.16899999999998</v>
      </c>
      <c r="G39" s="678">
        <v>2364.4279999999999</v>
      </c>
      <c r="H39" s="320">
        <v>2110.2460000000001</v>
      </c>
      <c r="I39" s="678">
        <v>412.89299999999997</v>
      </c>
      <c r="J39" s="320">
        <v>239.82400000000001</v>
      </c>
      <c r="K39" s="678">
        <v>0</v>
      </c>
      <c r="L39" s="320">
        <v>176.25800000000001</v>
      </c>
      <c r="M39" s="678">
        <v>0</v>
      </c>
      <c r="N39" s="320">
        <v>0</v>
      </c>
      <c r="O39" s="678">
        <v>3176.0030000000002</v>
      </c>
      <c r="P39" s="320">
        <v>3364.4969999999998</v>
      </c>
    </row>
    <row r="40" spans="1:20">
      <c r="A40" s="192"/>
      <c r="B40" s="193" t="s">
        <v>361</v>
      </c>
      <c r="C40" s="678">
        <v>0</v>
      </c>
      <c r="D40" s="320">
        <v>0</v>
      </c>
      <c r="E40" s="678">
        <v>72.460999999999999</v>
      </c>
      <c r="F40" s="320">
        <v>33.606999999999999</v>
      </c>
      <c r="G40" s="678">
        <v>1009.203</v>
      </c>
      <c r="H40" s="320">
        <v>778.91600000000005</v>
      </c>
      <c r="I40" s="678">
        <v>181.63900000000001</v>
      </c>
      <c r="J40" s="320">
        <v>33.037999999999997</v>
      </c>
      <c r="K40" s="678">
        <v>0</v>
      </c>
      <c r="L40" s="320">
        <v>60.64</v>
      </c>
      <c r="M40" s="678">
        <v>0</v>
      </c>
      <c r="N40" s="320">
        <v>0</v>
      </c>
      <c r="O40" s="678">
        <v>1263.3030000000001</v>
      </c>
      <c r="P40" s="320">
        <v>906.20100000000002</v>
      </c>
    </row>
    <row r="41" spans="1:20">
      <c r="A41" s="192"/>
      <c r="B41" s="193" t="s">
        <v>339</v>
      </c>
      <c r="C41" s="678">
        <v>0</v>
      </c>
      <c r="D41" s="320">
        <v>0</v>
      </c>
      <c r="E41" s="678">
        <v>41.241</v>
      </c>
      <c r="F41" s="320">
        <v>38.966999999999999</v>
      </c>
      <c r="G41" s="678">
        <v>89.087999999999994</v>
      </c>
      <c r="H41" s="320">
        <v>80.661000000000001</v>
      </c>
      <c r="I41" s="678">
        <v>7.6779999999999999</v>
      </c>
      <c r="J41" s="320">
        <v>8.4610000000000003</v>
      </c>
      <c r="K41" s="678">
        <v>0</v>
      </c>
      <c r="L41" s="320">
        <v>7.835</v>
      </c>
      <c r="M41" s="678">
        <v>0</v>
      </c>
      <c r="N41" s="320">
        <v>0</v>
      </c>
      <c r="O41" s="678">
        <v>138.00700000000001</v>
      </c>
      <c r="P41" s="320">
        <v>135.92400000000001</v>
      </c>
    </row>
    <row r="42" spans="1:20">
      <c r="A42" s="192"/>
      <c r="B42" s="193" t="s">
        <v>187</v>
      </c>
      <c r="C42" s="678">
        <v>0</v>
      </c>
      <c r="D42" s="320">
        <v>0</v>
      </c>
      <c r="E42" s="678">
        <v>14.221</v>
      </c>
      <c r="F42" s="320">
        <v>32.573</v>
      </c>
      <c r="G42" s="678">
        <v>0</v>
      </c>
      <c r="H42" s="320">
        <v>54.735999999999997</v>
      </c>
      <c r="I42" s="678">
        <v>31.567</v>
      </c>
      <c r="J42" s="320">
        <v>69.194999999999993</v>
      </c>
      <c r="K42" s="678">
        <v>0</v>
      </c>
      <c r="L42" s="320">
        <v>8.23</v>
      </c>
      <c r="M42" s="678">
        <v>0</v>
      </c>
      <c r="N42" s="320">
        <v>0</v>
      </c>
      <c r="O42" s="678">
        <v>45.787999999999997</v>
      </c>
      <c r="P42" s="320">
        <v>164.73400000000001</v>
      </c>
    </row>
    <row r="43" spans="1:20">
      <c r="A43" s="192"/>
      <c r="B43" s="193" t="s">
        <v>188</v>
      </c>
      <c r="C43" s="678">
        <v>0</v>
      </c>
      <c r="D43" s="320">
        <v>0</v>
      </c>
      <c r="E43" s="678">
        <v>0</v>
      </c>
      <c r="F43" s="320">
        <v>0</v>
      </c>
      <c r="G43" s="678">
        <v>0</v>
      </c>
      <c r="H43" s="320">
        <v>0</v>
      </c>
      <c r="I43" s="678">
        <v>0</v>
      </c>
      <c r="J43" s="320">
        <v>0</v>
      </c>
      <c r="K43" s="678">
        <v>0</v>
      </c>
      <c r="L43" s="320">
        <v>0</v>
      </c>
      <c r="M43" s="678">
        <v>0</v>
      </c>
      <c r="N43" s="320">
        <v>0</v>
      </c>
      <c r="O43" s="678">
        <v>0</v>
      </c>
      <c r="P43" s="320">
        <v>0</v>
      </c>
    </row>
    <row r="44" spans="1:20">
      <c r="A44" s="192"/>
      <c r="B44" s="193" t="s">
        <v>370</v>
      </c>
      <c r="C44" s="678">
        <v>0</v>
      </c>
      <c r="D44" s="320">
        <v>0</v>
      </c>
      <c r="E44" s="678">
        <v>15.901</v>
      </c>
      <c r="F44" s="320">
        <v>16.065999999999999</v>
      </c>
      <c r="G44" s="678">
        <v>51.247999999999998</v>
      </c>
      <c r="H44" s="320">
        <v>69.795000000000002</v>
      </c>
      <c r="I44" s="678">
        <v>22.044</v>
      </c>
      <c r="J44" s="320">
        <v>18.172000000000001</v>
      </c>
      <c r="K44" s="678">
        <v>0</v>
      </c>
      <c r="L44" s="320">
        <v>26.716000000000001</v>
      </c>
      <c r="M44" s="678">
        <v>0</v>
      </c>
      <c r="N44" s="320">
        <v>0</v>
      </c>
      <c r="O44" s="678">
        <v>89.192999999999998</v>
      </c>
      <c r="P44" s="320">
        <v>130.749</v>
      </c>
    </row>
    <row r="45" spans="1:20">
      <c r="Q45" s="194"/>
      <c r="R45" s="194"/>
      <c r="S45" s="194"/>
      <c r="T45" s="194"/>
    </row>
    <row r="46" spans="1:20">
      <c r="A46" s="192"/>
      <c r="B46" s="197" t="s">
        <v>357</v>
      </c>
      <c r="C46" s="678">
        <v>0</v>
      </c>
      <c r="D46" s="320">
        <v>0</v>
      </c>
      <c r="E46" s="678">
        <v>0</v>
      </c>
      <c r="F46" s="320">
        <v>0</v>
      </c>
      <c r="G46" s="678">
        <v>0</v>
      </c>
      <c r="H46" s="320">
        <v>0</v>
      </c>
      <c r="I46" s="678">
        <v>0</v>
      </c>
      <c r="J46" s="320">
        <v>0</v>
      </c>
      <c r="K46" s="678">
        <v>869.21100000000001</v>
      </c>
      <c r="L46" s="320">
        <v>0</v>
      </c>
      <c r="M46" s="678">
        <v>0</v>
      </c>
      <c r="N46" s="320">
        <v>0</v>
      </c>
      <c r="O46" s="678">
        <v>869.21100000000001</v>
      </c>
      <c r="P46" s="320">
        <v>0</v>
      </c>
    </row>
    <row r="47" spans="1:20">
      <c r="Q47" s="194"/>
      <c r="R47" s="194"/>
      <c r="S47" s="194"/>
      <c r="T47" s="194"/>
    </row>
    <row r="48" spans="1:20" s="108" customFormat="1">
      <c r="A48" s="190" t="s">
        <v>225</v>
      </c>
      <c r="B48" s="191"/>
      <c r="C48" s="677">
        <v>0</v>
      </c>
      <c r="D48" s="321">
        <v>0</v>
      </c>
      <c r="E48" s="677">
        <v>959.78800000000001</v>
      </c>
      <c r="F48" s="321">
        <v>615.34900000000005</v>
      </c>
      <c r="G48" s="677">
        <v>6455.0780000000004</v>
      </c>
      <c r="H48" s="321">
        <v>6150.2169999999996</v>
      </c>
      <c r="I48" s="677">
        <v>956.17399999999998</v>
      </c>
      <c r="J48" s="321">
        <v>869.08199999999999</v>
      </c>
      <c r="K48" s="677">
        <v>0</v>
      </c>
      <c r="L48" s="321">
        <v>444.05099999999999</v>
      </c>
      <c r="M48" s="677">
        <v>0</v>
      </c>
      <c r="N48" s="321">
        <v>0</v>
      </c>
      <c r="O48" s="677">
        <v>8371.0400000000009</v>
      </c>
      <c r="P48" s="321">
        <v>8078.6989999999996</v>
      </c>
    </row>
    <row r="49" spans="1:20">
      <c r="A49" s="192"/>
      <c r="B49" s="193" t="s">
        <v>340</v>
      </c>
      <c r="C49" s="678">
        <v>0</v>
      </c>
      <c r="D49" s="320">
        <v>0</v>
      </c>
      <c r="E49" s="678">
        <v>0</v>
      </c>
      <c r="F49" s="320">
        <v>0</v>
      </c>
      <c r="G49" s="678">
        <v>1944.624</v>
      </c>
      <c r="H49" s="320">
        <v>1872.259</v>
      </c>
      <c r="I49" s="678">
        <v>854.274</v>
      </c>
      <c r="J49" s="320">
        <v>784.27200000000005</v>
      </c>
      <c r="K49" s="678">
        <v>0</v>
      </c>
      <c r="L49" s="320">
        <v>373.911</v>
      </c>
      <c r="M49" s="678">
        <v>0</v>
      </c>
      <c r="N49" s="320">
        <v>0</v>
      </c>
      <c r="O49" s="678">
        <v>2798.8980000000001</v>
      </c>
      <c r="P49" s="320">
        <v>3030.442</v>
      </c>
    </row>
    <row r="50" spans="1:20">
      <c r="A50" s="192"/>
      <c r="B50" s="193" t="s">
        <v>341</v>
      </c>
      <c r="C50" s="678">
        <v>0</v>
      </c>
      <c r="D50" s="320">
        <v>0</v>
      </c>
      <c r="E50" s="678">
        <v>4.7E-2</v>
      </c>
      <c r="F50" s="320">
        <v>4.0000000000000001E-3</v>
      </c>
      <c r="G50" s="678">
        <v>48.338999999999999</v>
      </c>
      <c r="H50" s="320">
        <v>49.006999999999998</v>
      </c>
      <c r="I50" s="678">
        <v>10.916</v>
      </c>
      <c r="J50" s="320">
        <v>11.369</v>
      </c>
      <c r="K50" s="678">
        <v>0</v>
      </c>
      <c r="L50" s="320">
        <v>14.092000000000001</v>
      </c>
      <c r="M50" s="678">
        <v>0</v>
      </c>
      <c r="N50" s="320">
        <v>0</v>
      </c>
      <c r="O50" s="678">
        <v>59.302</v>
      </c>
      <c r="P50" s="320">
        <v>74.471999999999994</v>
      </c>
    </row>
    <row r="51" spans="1:20">
      <c r="A51" s="192"/>
      <c r="B51" s="193" t="s">
        <v>342</v>
      </c>
      <c r="C51" s="678">
        <v>0</v>
      </c>
      <c r="D51" s="320">
        <v>0</v>
      </c>
      <c r="E51" s="678">
        <v>202.94</v>
      </c>
      <c r="F51" s="320">
        <v>11.250999999999999</v>
      </c>
      <c r="G51" s="678">
        <v>1839.924</v>
      </c>
      <c r="H51" s="320">
        <v>1876.027</v>
      </c>
      <c r="I51" s="678">
        <v>4.8490000000000002</v>
      </c>
      <c r="J51" s="320">
        <v>4.9690000000000003</v>
      </c>
      <c r="K51" s="678">
        <v>0</v>
      </c>
      <c r="L51" s="320">
        <v>1.0469999999999999</v>
      </c>
      <c r="M51" s="678">
        <v>0</v>
      </c>
      <c r="N51" s="320">
        <v>0</v>
      </c>
      <c r="O51" s="678">
        <v>2047.713</v>
      </c>
      <c r="P51" s="320">
        <v>1893.2940000000001</v>
      </c>
    </row>
    <row r="52" spans="1:20">
      <c r="A52" s="192"/>
      <c r="B52" s="193" t="s">
        <v>189</v>
      </c>
      <c r="C52" s="678">
        <v>0</v>
      </c>
      <c r="D52" s="320">
        <v>0</v>
      </c>
      <c r="E52" s="678">
        <v>-5.1999999999999998E-2</v>
      </c>
      <c r="F52" s="320">
        <v>7.6660000000000004</v>
      </c>
      <c r="G52" s="678">
        <v>468.67700000000002</v>
      </c>
      <c r="H52" s="320">
        <v>548.75300000000004</v>
      </c>
      <c r="I52" s="678">
        <v>0.67</v>
      </c>
      <c r="J52" s="320">
        <v>3.855</v>
      </c>
      <c r="K52" s="678">
        <v>0</v>
      </c>
      <c r="L52" s="320">
        <v>0</v>
      </c>
      <c r="M52" s="678">
        <v>0</v>
      </c>
      <c r="N52" s="320">
        <v>0</v>
      </c>
      <c r="O52" s="678">
        <v>469.29500000000002</v>
      </c>
      <c r="P52" s="320">
        <v>560.274</v>
      </c>
    </row>
    <row r="53" spans="1:20">
      <c r="A53" s="192"/>
      <c r="B53" s="193" t="s">
        <v>343</v>
      </c>
      <c r="C53" s="678">
        <v>0</v>
      </c>
      <c r="D53" s="320">
        <v>0</v>
      </c>
      <c r="E53" s="678">
        <v>7.665</v>
      </c>
      <c r="F53" s="320">
        <v>10.92</v>
      </c>
      <c r="G53" s="678">
        <v>550.60599999999999</v>
      </c>
      <c r="H53" s="320">
        <v>520.28099999999995</v>
      </c>
      <c r="I53" s="678">
        <v>5.3810000000000002</v>
      </c>
      <c r="J53" s="320">
        <v>2.911</v>
      </c>
      <c r="K53" s="678">
        <v>0</v>
      </c>
      <c r="L53" s="320">
        <v>0.435</v>
      </c>
      <c r="M53" s="678">
        <v>0</v>
      </c>
      <c r="N53" s="320">
        <v>0</v>
      </c>
      <c r="O53" s="678">
        <v>563.65200000000004</v>
      </c>
      <c r="P53" s="320">
        <v>534.54700000000003</v>
      </c>
    </row>
    <row r="54" spans="1:20">
      <c r="A54" s="192"/>
      <c r="B54" s="193" t="s">
        <v>190</v>
      </c>
      <c r="C54" s="678">
        <v>0</v>
      </c>
      <c r="D54" s="320">
        <v>0</v>
      </c>
      <c r="E54" s="678">
        <v>533.42899999999997</v>
      </c>
      <c r="F54" s="320">
        <v>552.81299999999999</v>
      </c>
      <c r="G54" s="678">
        <v>13.135999999999999</v>
      </c>
      <c r="H54" s="320">
        <v>0</v>
      </c>
      <c r="I54" s="678">
        <v>-5.49</v>
      </c>
      <c r="J54" s="320">
        <v>-0.94</v>
      </c>
      <c r="K54" s="678">
        <v>0</v>
      </c>
      <c r="L54" s="320">
        <v>50.243000000000002</v>
      </c>
      <c r="M54" s="678">
        <v>0</v>
      </c>
      <c r="N54" s="320">
        <v>0</v>
      </c>
      <c r="O54" s="678">
        <v>541.07500000000005</v>
      </c>
      <c r="P54" s="320">
        <v>602.11599999999999</v>
      </c>
    </row>
    <row r="55" spans="1:20">
      <c r="A55" s="192"/>
      <c r="B55" s="193" t="s">
        <v>191</v>
      </c>
      <c r="C55" s="678">
        <v>0</v>
      </c>
      <c r="D55" s="320">
        <v>0</v>
      </c>
      <c r="E55" s="678">
        <v>11.36</v>
      </c>
      <c r="F55" s="320">
        <v>16.187999999999999</v>
      </c>
      <c r="G55" s="678">
        <v>1589.4280000000001</v>
      </c>
      <c r="H55" s="320">
        <v>1283.325</v>
      </c>
      <c r="I55" s="678">
        <v>85.573999999999998</v>
      </c>
      <c r="J55" s="320">
        <v>62.646000000000001</v>
      </c>
      <c r="K55" s="678">
        <v>0</v>
      </c>
      <c r="L55" s="320">
        <v>2.9159999999999999</v>
      </c>
      <c r="M55" s="678">
        <v>0</v>
      </c>
      <c r="N55" s="320">
        <v>0</v>
      </c>
      <c r="O55" s="678">
        <v>1686.3620000000001</v>
      </c>
      <c r="P55" s="320">
        <v>1365.075</v>
      </c>
    </row>
    <row r="56" spans="1:20">
      <c r="A56" s="192"/>
      <c r="B56" s="193" t="s">
        <v>344</v>
      </c>
      <c r="C56" s="678">
        <v>0</v>
      </c>
      <c r="D56" s="320">
        <v>0</v>
      </c>
      <c r="E56" s="678">
        <v>204.399</v>
      </c>
      <c r="F56" s="320">
        <v>16.507000000000001</v>
      </c>
      <c r="G56" s="678">
        <v>0.34399999999999997</v>
      </c>
      <c r="H56" s="320">
        <v>0.56499999999999995</v>
      </c>
      <c r="I56" s="678">
        <v>0</v>
      </c>
      <c r="J56" s="320">
        <v>0</v>
      </c>
      <c r="K56" s="678">
        <v>0</v>
      </c>
      <c r="L56" s="320">
        <v>1.407</v>
      </c>
      <c r="M56" s="678">
        <v>0</v>
      </c>
      <c r="N56" s="320">
        <v>0</v>
      </c>
      <c r="O56" s="678">
        <v>204.74299999999999</v>
      </c>
      <c r="P56" s="320">
        <v>18.478999999999999</v>
      </c>
    </row>
    <row r="57" spans="1:20">
      <c r="Q57" s="194"/>
      <c r="R57" s="194"/>
      <c r="S57" s="194"/>
      <c r="T57" s="194"/>
    </row>
    <row r="58" spans="1:20" s="108" customFormat="1">
      <c r="A58" s="190" t="s">
        <v>226</v>
      </c>
      <c r="B58" s="191"/>
      <c r="C58" s="677">
        <v>0</v>
      </c>
      <c r="D58" s="321">
        <v>0</v>
      </c>
      <c r="E58" s="677">
        <v>1148.008</v>
      </c>
      <c r="F58" s="321">
        <v>981.23500000000001</v>
      </c>
      <c r="G58" s="677">
        <v>3230.694</v>
      </c>
      <c r="H58" s="321">
        <v>2951.9540000000002</v>
      </c>
      <c r="I58" s="677">
        <v>887.54</v>
      </c>
      <c r="J58" s="321">
        <v>801.53899999999999</v>
      </c>
      <c r="K58" s="677">
        <v>922.15800000000002</v>
      </c>
      <c r="L58" s="321">
        <v>809.91499999999996</v>
      </c>
      <c r="M58" s="677">
        <v>0</v>
      </c>
      <c r="N58" s="321">
        <v>0</v>
      </c>
      <c r="O58" s="677">
        <v>6188.4</v>
      </c>
      <c r="P58" s="321">
        <v>5544.643</v>
      </c>
    </row>
    <row r="59" spans="1:20" s="108" customFormat="1">
      <c r="A59" s="190" t="s">
        <v>358</v>
      </c>
      <c r="B59" s="191"/>
      <c r="C59" s="677">
        <v>0</v>
      </c>
      <c r="D59" s="321">
        <v>0</v>
      </c>
      <c r="E59" s="677">
        <v>1148.008</v>
      </c>
      <c r="F59" s="321">
        <v>981.23500000000001</v>
      </c>
      <c r="G59" s="677">
        <v>3230.694</v>
      </c>
      <c r="H59" s="321">
        <v>2951.9540000000002</v>
      </c>
      <c r="I59" s="677">
        <v>887.54</v>
      </c>
      <c r="J59" s="321">
        <v>801.53899999999999</v>
      </c>
      <c r="K59" s="677">
        <v>922.15800000000002</v>
      </c>
      <c r="L59" s="321">
        <v>809.91499999999996</v>
      </c>
      <c r="M59" s="677">
        <v>0</v>
      </c>
      <c r="N59" s="321">
        <v>0</v>
      </c>
      <c r="O59" s="677">
        <v>6188.4</v>
      </c>
      <c r="P59" s="321">
        <v>5544.643</v>
      </c>
    </row>
    <row r="60" spans="1:20">
      <c r="A60" s="192"/>
      <c r="B60" s="193" t="s">
        <v>192</v>
      </c>
      <c r="C60" s="678">
        <v>0</v>
      </c>
      <c r="D60" s="320">
        <v>0</v>
      </c>
      <c r="E60" s="678">
        <v>779.16499999999996</v>
      </c>
      <c r="F60" s="320">
        <v>737.41899999999998</v>
      </c>
      <c r="G60" s="678">
        <v>1762.039</v>
      </c>
      <c r="H60" s="320">
        <v>1572.635</v>
      </c>
      <c r="I60" s="678">
        <v>0</v>
      </c>
      <c r="J60" s="320">
        <v>0</v>
      </c>
      <c r="K60" s="678">
        <v>807.322</v>
      </c>
      <c r="L60" s="320">
        <v>139.476</v>
      </c>
      <c r="M60" s="678">
        <v>0</v>
      </c>
      <c r="N60" s="320">
        <v>0</v>
      </c>
      <c r="O60" s="678">
        <v>3348.5259999999998</v>
      </c>
      <c r="P60" s="320">
        <v>2449.5300000000002</v>
      </c>
    </row>
    <row r="61" spans="1:20">
      <c r="A61" s="192"/>
      <c r="B61" s="193" t="s">
        <v>193</v>
      </c>
      <c r="C61" s="678">
        <v>0</v>
      </c>
      <c r="D61" s="320">
        <v>0</v>
      </c>
      <c r="E61" s="678">
        <v>-6.9420000000000002</v>
      </c>
      <c r="F61" s="320">
        <v>-104.283</v>
      </c>
      <c r="G61" s="678">
        <v>-309.72899999999998</v>
      </c>
      <c r="H61" s="320">
        <v>-162.03299999999999</v>
      </c>
      <c r="I61" s="678">
        <v>364.70800000000003</v>
      </c>
      <c r="J61" s="320">
        <v>340.83100000000002</v>
      </c>
      <c r="K61" s="678">
        <v>85.468999999999994</v>
      </c>
      <c r="L61" s="320">
        <v>607.90300000000002</v>
      </c>
      <c r="M61" s="678">
        <v>0</v>
      </c>
      <c r="N61" s="320">
        <v>0</v>
      </c>
      <c r="O61" s="678">
        <v>133.506</v>
      </c>
      <c r="P61" s="320">
        <v>682.41800000000001</v>
      </c>
    </row>
    <row r="62" spans="1:20">
      <c r="A62" s="192"/>
      <c r="B62" s="193" t="s">
        <v>366</v>
      </c>
      <c r="C62" s="678">
        <v>0</v>
      </c>
      <c r="D62" s="320">
        <v>0</v>
      </c>
      <c r="E62" s="678">
        <v>0</v>
      </c>
      <c r="F62" s="320">
        <v>0</v>
      </c>
      <c r="G62" s="678">
        <v>0</v>
      </c>
      <c r="H62" s="320">
        <v>0</v>
      </c>
      <c r="I62" s="678">
        <v>0</v>
      </c>
      <c r="J62" s="320">
        <v>0</v>
      </c>
      <c r="K62" s="678">
        <v>0</v>
      </c>
      <c r="L62" s="320">
        <v>0</v>
      </c>
      <c r="M62" s="678">
        <v>0</v>
      </c>
      <c r="N62" s="320">
        <v>0</v>
      </c>
      <c r="O62" s="678">
        <v>0</v>
      </c>
      <c r="P62" s="320">
        <v>0</v>
      </c>
    </row>
    <row r="63" spans="1:20">
      <c r="A63" s="192"/>
      <c r="B63" s="193" t="s">
        <v>360</v>
      </c>
      <c r="C63" s="678">
        <v>0</v>
      </c>
      <c r="D63" s="320">
        <v>0</v>
      </c>
      <c r="E63" s="678">
        <v>0</v>
      </c>
      <c r="F63" s="320">
        <v>0</v>
      </c>
      <c r="G63" s="678">
        <v>0</v>
      </c>
      <c r="H63" s="320">
        <v>0</v>
      </c>
      <c r="I63" s="678">
        <v>0</v>
      </c>
      <c r="J63" s="320">
        <v>0</v>
      </c>
      <c r="K63" s="678">
        <v>0</v>
      </c>
      <c r="L63" s="320">
        <v>0</v>
      </c>
      <c r="M63" s="678">
        <v>0</v>
      </c>
      <c r="N63" s="320">
        <v>0</v>
      </c>
      <c r="O63" s="678">
        <v>0</v>
      </c>
      <c r="P63" s="320">
        <v>0</v>
      </c>
    </row>
    <row r="64" spans="1:20">
      <c r="A64" s="192"/>
      <c r="B64" s="193" t="s">
        <v>345</v>
      </c>
      <c r="C64" s="678">
        <v>0</v>
      </c>
      <c r="D64" s="320">
        <v>0</v>
      </c>
      <c r="E64" s="678">
        <v>0</v>
      </c>
      <c r="F64" s="320">
        <v>0</v>
      </c>
      <c r="G64" s="678">
        <v>0</v>
      </c>
      <c r="H64" s="320">
        <v>0</v>
      </c>
      <c r="I64" s="678">
        <v>0</v>
      </c>
      <c r="J64" s="320">
        <v>0</v>
      </c>
      <c r="K64" s="678">
        <v>0</v>
      </c>
      <c r="L64" s="320">
        <v>0</v>
      </c>
      <c r="M64" s="678">
        <v>0</v>
      </c>
      <c r="N64" s="320">
        <v>0</v>
      </c>
      <c r="O64" s="678">
        <v>0</v>
      </c>
      <c r="P64" s="320">
        <v>0</v>
      </c>
    </row>
    <row r="65" spans="1:30">
      <c r="A65" s="192"/>
      <c r="B65" s="193" t="s">
        <v>346</v>
      </c>
      <c r="C65" s="678">
        <v>0</v>
      </c>
      <c r="D65" s="320">
        <v>0</v>
      </c>
      <c r="E65" s="678">
        <v>375.78500000000003</v>
      </c>
      <c r="F65" s="320">
        <v>348.09899999999999</v>
      </c>
      <c r="G65" s="678">
        <v>1778.384</v>
      </c>
      <c r="H65" s="320">
        <v>1541.3520000000001</v>
      </c>
      <c r="I65" s="678">
        <v>522.83199999999999</v>
      </c>
      <c r="J65" s="320">
        <v>460.70800000000003</v>
      </c>
      <c r="K65" s="678">
        <v>29.367000000000001</v>
      </c>
      <c r="L65" s="320">
        <v>62.536000000000001</v>
      </c>
      <c r="M65" s="678">
        <v>0</v>
      </c>
      <c r="N65" s="320">
        <v>0</v>
      </c>
      <c r="O65" s="678">
        <v>2706.3679999999999</v>
      </c>
      <c r="P65" s="320">
        <v>2412.6950000000002</v>
      </c>
    </row>
    <row r="66" spans="1:30">
      <c r="Q66" s="194"/>
      <c r="R66" s="194"/>
      <c r="S66" s="194"/>
      <c r="T66" s="194"/>
      <c r="U66" s="194"/>
    </row>
    <row r="67" spans="1:30">
      <c r="A67" s="204" t="s">
        <v>227</v>
      </c>
      <c r="B67" s="193"/>
      <c r="C67" s="678">
        <v>0</v>
      </c>
      <c r="D67" s="321">
        <v>0</v>
      </c>
      <c r="E67" s="678">
        <v>0</v>
      </c>
      <c r="F67" s="321">
        <v>0</v>
      </c>
      <c r="G67" s="678">
        <v>0</v>
      </c>
      <c r="H67" s="321">
        <v>0</v>
      </c>
      <c r="I67" s="678">
        <v>0</v>
      </c>
      <c r="J67" s="321">
        <v>0</v>
      </c>
      <c r="K67" s="678">
        <v>0</v>
      </c>
      <c r="L67" s="321">
        <v>0</v>
      </c>
      <c r="M67" s="678">
        <v>0</v>
      </c>
      <c r="N67" s="321">
        <v>0</v>
      </c>
      <c r="O67" s="678">
        <v>0</v>
      </c>
      <c r="P67" s="321">
        <v>0</v>
      </c>
    </row>
    <row r="68" spans="1:30">
      <c r="Q68" s="194"/>
      <c r="R68" s="194"/>
      <c r="S68" s="194"/>
      <c r="T68" s="194"/>
      <c r="U68" s="194"/>
      <c r="V68" s="194"/>
      <c r="W68" s="194"/>
      <c r="X68" s="194"/>
    </row>
    <row r="69" spans="1:30">
      <c r="A69" s="190" t="s">
        <v>228</v>
      </c>
      <c r="B69" s="206"/>
      <c r="C69" s="692">
        <v>0</v>
      </c>
      <c r="D69" s="321">
        <v>0</v>
      </c>
      <c r="E69" s="692">
        <v>2650.3530000000001</v>
      </c>
      <c r="F69" s="321">
        <v>2555.98</v>
      </c>
      <c r="G69" s="692">
        <v>14265.344999999999</v>
      </c>
      <c r="H69" s="321">
        <v>12684.319</v>
      </c>
      <c r="I69" s="692">
        <v>2662.125</v>
      </c>
      <c r="J69" s="321">
        <v>2242.8629999999998</v>
      </c>
      <c r="K69" s="692">
        <v>1791.3689999999999</v>
      </c>
      <c r="L69" s="321">
        <v>1622.848</v>
      </c>
      <c r="M69" s="692">
        <v>0</v>
      </c>
      <c r="N69" s="321">
        <v>0</v>
      </c>
      <c r="O69" s="692">
        <v>21369.191999999999</v>
      </c>
      <c r="P69" s="321">
        <v>19106.009999999998</v>
      </c>
    </row>
    <row r="71" spans="1:30">
      <c r="B71" s="113"/>
      <c r="C71" s="195"/>
      <c r="D71" s="195"/>
      <c r="E71" s="195"/>
      <c r="F71" s="195"/>
      <c r="G71" s="195"/>
      <c r="H71" s="195"/>
      <c r="I71" s="195"/>
      <c r="J71" s="195"/>
      <c r="K71" s="195"/>
      <c r="L71" s="195"/>
      <c r="M71" s="195"/>
      <c r="N71" s="195"/>
      <c r="O71" s="195"/>
      <c r="P71" s="195"/>
    </row>
    <row r="72" spans="1:30">
      <c r="C72" s="964" t="s">
        <v>45</v>
      </c>
      <c r="D72" s="818"/>
      <c r="E72" s="818"/>
      <c r="F72" s="818"/>
      <c r="G72" s="818"/>
      <c r="H72" s="818"/>
      <c r="I72" s="818"/>
      <c r="J72" s="818"/>
      <c r="K72" s="818"/>
      <c r="L72" s="818"/>
      <c r="M72" s="818"/>
      <c r="N72" s="818"/>
      <c r="O72" s="818"/>
      <c r="P72" s="818"/>
      <c r="Q72" s="818"/>
      <c r="R72" s="818"/>
      <c r="S72" s="818"/>
      <c r="T72" s="818"/>
      <c r="U72" s="818"/>
      <c r="V72" s="818"/>
      <c r="W72" s="818"/>
      <c r="X72" s="818"/>
      <c r="Y72" s="818"/>
      <c r="Z72" s="818"/>
      <c r="AA72" s="818"/>
      <c r="AB72" s="818"/>
      <c r="AC72" s="818"/>
      <c r="AD72" s="818"/>
    </row>
    <row r="73" spans="1:30">
      <c r="A73" s="932" t="s">
        <v>71</v>
      </c>
      <c r="B73" s="933"/>
      <c r="C73" s="934" t="s">
        <v>20</v>
      </c>
      <c r="D73" s="944"/>
      <c r="E73" s="944"/>
      <c r="F73" s="935"/>
      <c r="G73" s="934" t="s">
        <v>10</v>
      </c>
      <c r="H73" s="944"/>
      <c r="I73" s="944"/>
      <c r="J73" s="935"/>
      <c r="K73" s="934" t="s">
        <v>46</v>
      </c>
      <c r="L73" s="944"/>
      <c r="M73" s="944"/>
      <c r="N73" s="935"/>
      <c r="O73" s="934" t="s">
        <v>14</v>
      </c>
      <c r="P73" s="944"/>
      <c r="Q73" s="944"/>
      <c r="R73" s="935"/>
      <c r="S73" s="934" t="s">
        <v>47</v>
      </c>
      <c r="T73" s="944"/>
      <c r="U73" s="944"/>
      <c r="V73" s="935"/>
      <c r="W73" s="934" t="s">
        <v>243</v>
      </c>
      <c r="X73" s="944"/>
      <c r="Y73" s="944"/>
      <c r="Z73" s="935"/>
      <c r="AA73" s="934" t="s">
        <v>17</v>
      </c>
      <c r="AB73" s="944"/>
      <c r="AC73" s="944"/>
      <c r="AD73" s="935"/>
    </row>
    <row r="74" spans="1:30" ht="12.75" customHeight="1">
      <c r="A74" s="812"/>
      <c r="B74" s="813"/>
      <c r="C74" s="934" t="s">
        <v>258</v>
      </c>
      <c r="D74" s="935"/>
      <c r="E74" s="934" t="s">
        <v>471</v>
      </c>
      <c r="F74" s="935"/>
      <c r="G74" s="934" t="s">
        <v>258</v>
      </c>
      <c r="H74" s="935"/>
      <c r="I74" s="934" t="s">
        <v>471</v>
      </c>
      <c r="J74" s="935"/>
      <c r="K74" s="934" t="s">
        <v>258</v>
      </c>
      <c r="L74" s="935"/>
      <c r="M74" s="934" t="s">
        <v>471</v>
      </c>
      <c r="N74" s="935"/>
      <c r="O74" s="934" t="s">
        <v>258</v>
      </c>
      <c r="P74" s="935"/>
      <c r="Q74" s="934" t="s">
        <v>471</v>
      </c>
      <c r="R74" s="935"/>
      <c r="S74" s="934" t="s">
        <v>258</v>
      </c>
      <c r="T74" s="935"/>
      <c r="U74" s="934" t="s">
        <v>471</v>
      </c>
      <c r="V74" s="935"/>
      <c r="W74" s="934" t="s">
        <v>258</v>
      </c>
      <c r="X74" s="935"/>
      <c r="Y74" s="934" t="s">
        <v>471</v>
      </c>
      <c r="Z74" s="935"/>
      <c r="AA74" s="934" t="s">
        <v>258</v>
      </c>
      <c r="AB74" s="935"/>
      <c r="AC74" s="934" t="s">
        <v>471</v>
      </c>
      <c r="AD74" s="935"/>
    </row>
    <row r="75" spans="1:30">
      <c r="A75" s="976"/>
      <c r="B75" s="977"/>
      <c r="C75" s="679" t="s">
        <v>538</v>
      </c>
      <c r="D75" s="316" t="s">
        <v>539</v>
      </c>
      <c r="E75" s="679" t="s">
        <v>468</v>
      </c>
      <c r="F75" s="316" t="s">
        <v>469</v>
      </c>
      <c r="G75" s="679" t="s">
        <v>538</v>
      </c>
      <c r="H75" s="316" t="s">
        <v>539</v>
      </c>
      <c r="I75" s="679" t="s">
        <v>468</v>
      </c>
      <c r="J75" s="316" t="s">
        <v>469</v>
      </c>
      <c r="K75" s="679" t="s">
        <v>538</v>
      </c>
      <c r="L75" s="316" t="s">
        <v>539</v>
      </c>
      <c r="M75" s="679" t="s">
        <v>468</v>
      </c>
      <c r="N75" s="316" t="s">
        <v>469</v>
      </c>
      <c r="O75" s="679" t="s">
        <v>538</v>
      </c>
      <c r="P75" s="316" t="s">
        <v>539</v>
      </c>
      <c r="Q75" s="679" t="s">
        <v>468</v>
      </c>
      <c r="R75" s="316" t="s">
        <v>469</v>
      </c>
      <c r="S75" s="679" t="s">
        <v>538</v>
      </c>
      <c r="T75" s="316" t="s">
        <v>539</v>
      </c>
      <c r="U75" s="679" t="s">
        <v>468</v>
      </c>
      <c r="V75" s="316" t="s">
        <v>469</v>
      </c>
      <c r="W75" s="679" t="s">
        <v>538</v>
      </c>
      <c r="X75" s="316" t="s">
        <v>539</v>
      </c>
      <c r="Y75" s="679" t="s">
        <v>468</v>
      </c>
      <c r="Z75" s="316" t="s">
        <v>469</v>
      </c>
      <c r="AA75" s="679" t="s">
        <v>538</v>
      </c>
      <c r="AB75" s="316" t="s">
        <v>539</v>
      </c>
      <c r="AC75" s="679" t="s">
        <v>468</v>
      </c>
      <c r="AD75" s="316" t="s">
        <v>469</v>
      </c>
    </row>
    <row r="76" spans="1:30">
      <c r="A76" s="971"/>
      <c r="B76" s="972"/>
      <c r="C76" s="680" t="s">
        <v>304</v>
      </c>
      <c r="D76" s="317" t="s">
        <v>304</v>
      </c>
      <c r="E76" s="680" t="s">
        <v>304</v>
      </c>
      <c r="F76" s="317" t="s">
        <v>304</v>
      </c>
      <c r="G76" s="680" t="s">
        <v>304</v>
      </c>
      <c r="H76" s="317" t="s">
        <v>304</v>
      </c>
      <c r="I76" s="680" t="s">
        <v>304</v>
      </c>
      <c r="J76" s="317" t="s">
        <v>304</v>
      </c>
      <c r="K76" s="680" t="s">
        <v>304</v>
      </c>
      <c r="L76" s="317" t="s">
        <v>304</v>
      </c>
      <c r="M76" s="680" t="s">
        <v>304</v>
      </c>
      <c r="N76" s="317" t="s">
        <v>304</v>
      </c>
      <c r="O76" s="680" t="s">
        <v>304</v>
      </c>
      <c r="P76" s="317" t="s">
        <v>304</v>
      </c>
      <c r="Q76" s="680" t="s">
        <v>304</v>
      </c>
      <c r="R76" s="317" t="s">
        <v>304</v>
      </c>
      <c r="S76" s="680" t="s">
        <v>304</v>
      </c>
      <c r="T76" s="317" t="s">
        <v>304</v>
      </c>
      <c r="U76" s="680" t="s">
        <v>304</v>
      </c>
      <c r="V76" s="317" t="s">
        <v>304</v>
      </c>
      <c r="W76" s="680" t="s">
        <v>304</v>
      </c>
      <c r="X76" s="317" t="s">
        <v>304</v>
      </c>
      <c r="Y76" s="680" t="s">
        <v>304</v>
      </c>
      <c r="Z76" s="317" t="s">
        <v>304</v>
      </c>
      <c r="AA76" s="680" t="s">
        <v>304</v>
      </c>
      <c r="AB76" s="317" t="s">
        <v>304</v>
      </c>
      <c r="AC76" s="680" t="s">
        <v>304</v>
      </c>
      <c r="AD76" s="317" t="s">
        <v>304</v>
      </c>
    </row>
    <row r="77" spans="1:30" s="108" customFormat="1">
      <c r="A77" s="190" t="s">
        <v>229</v>
      </c>
      <c r="B77" s="213"/>
      <c r="C77" s="692">
        <v>0</v>
      </c>
      <c r="D77" s="686">
        <v>0</v>
      </c>
      <c r="E77" s="692">
        <v>0</v>
      </c>
      <c r="F77" s="686">
        <v>0</v>
      </c>
      <c r="G77" s="692">
        <v>500.59899999999999</v>
      </c>
      <c r="H77" s="686">
        <v>418.42599999999999</v>
      </c>
      <c r="I77" s="692">
        <v>271.31099999999998</v>
      </c>
      <c r="J77" s="686">
        <v>229.46799999999999</v>
      </c>
      <c r="K77" s="692">
        <v>3540.7640000000001</v>
      </c>
      <c r="L77" s="686">
        <v>4250.598</v>
      </c>
      <c r="M77" s="692">
        <v>1750.7149999999999</v>
      </c>
      <c r="N77" s="686">
        <v>2125.6109999999999</v>
      </c>
      <c r="O77" s="692">
        <v>907.76599999999996</v>
      </c>
      <c r="P77" s="686">
        <v>950.55600000000004</v>
      </c>
      <c r="Q77" s="692">
        <v>483.25</v>
      </c>
      <c r="R77" s="686">
        <v>487.79599999999999</v>
      </c>
      <c r="S77" s="692">
        <v>0</v>
      </c>
      <c r="T77" s="686">
        <v>0</v>
      </c>
      <c r="U77" s="692">
        <v>0</v>
      </c>
      <c r="V77" s="686">
        <v>0</v>
      </c>
      <c r="W77" s="692">
        <v>0</v>
      </c>
      <c r="X77" s="686">
        <v>-4.0000000000000001E-3</v>
      </c>
      <c r="Y77" s="692">
        <v>0</v>
      </c>
      <c r="Z77" s="686">
        <v>-2E-3</v>
      </c>
      <c r="AA77" s="692">
        <v>4949.1289999999999</v>
      </c>
      <c r="AB77" s="686">
        <v>5619.576</v>
      </c>
      <c r="AC77" s="692">
        <v>2505.2759999999998</v>
      </c>
      <c r="AD77" s="686">
        <v>2842.873</v>
      </c>
    </row>
    <row r="78" spans="1:30">
      <c r="A78" s="196"/>
      <c r="B78" s="197" t="s">
        <v>89</v>
      </c>
      <c r="C78" s="683">
        <v>0</v>
      </c>
      <c r="D78" s="686">
        <v>0</v>
      </c>
      <c r="E78" s="683">
        <v>0</v>
      </c>
      <c r="F78" s="686">
        <v>0</v>
      </c>
      <c r="G78" s="683">
        <v>511.12099999999998</v>
      </c>
      <c r="H78" s="686">
        <v>410.48700000000002</v>
      </c>
      <c r="I78" s="683">
        <v>283.19499999999999</v>
      </c>
      <c r="J78" s="686">
        <v>226.31</v>
      </c>
      <c r="K78" s="683">
        <v>2970.6350000000002</v>
      </c>
      <c r="L78" s="686">
        <v>3363.9839999999999</v>
      </c>
      <c r="M78" s="683">
        <v>1490.4469999999999</v>
      </c>
      <c r="N78" s="686">
        <v>1640.4010000000001</v>
      </c>
      <c r="O78" s="683">
        <v>897.88099999999997</v>
      </c>
      <c r="P78" s="686">
        <v>942.31799999999998</v>
      </c>
      <c r="Q78" s="683">
        <v>477.05599999999998</v>
      </c>
      <c r="R78" s="686">
        <v>483.63400000000001</v>
      </c>
      <c r="S78" s="683">
        <v>0</v>
      </c>
      <c r="T78" s="686">
        <v>0</v>
      </c>
      <c r="U78" s="683">
        <v>0</v>
      </c>
      <c r="V78" s="686">
        <v>0</v>
      </c>
      <c r="W78" s="683">
        <v>0</v>
      </c>
      <c r="X78" s="686">
        <v>0</v>
      </c>
      <c r="Y78" s="683">
        <v>0</v>
      </c>
      <c r="Z78" s="686">
        <v>0</v>
      </c>
      <c r="AA78" s="683">
        <v>4379.6369999999997</v>
      </c>
      <c r="AB78" s="686">
        <v>4716.7889999999998</v>
      </c>
      <c r="AC78" s="683">
        <v>2250.6979999999999</v>
      </c>
      <c r="AD78" s="686">
        <v>2350.3449999999998</v>
      </c>
    </row>
    <row r="79" spans="1:30">
      <c r="A79" s="196"/>
      <c r="B79" s="199" t="s">
        <v>238</v>
      </c>
      <c r="C79" s="683">
        <v>0</v>
      </c>
      <c r="D79" s="687">
        <v>0</v>
      </c>
      <c r="E79" s="683">
        <v>0</v>
      </c>
      <c r="F79" s="687">
        <v>0</v>
      </c>
      <c r="G79" s="683">
        <v>490.68299999999999</v>
      </c>
      <c r="H79" s="687">
        <v>388.62400000000002</v>
      </c>
      <c r="I79" s="683">
        <v>271.76400000000001</v>
      </c>
      <c r="J79" s="687">
        <v>215.23500000000001</v>
      </c>
      <c r="K79" s="683">
        <v>2512.6799999999998</v>
      </c>
      <c r="L79" s="687">
        <v>2874.2429999999999</v>
      </c>
      <c r="M79" s="683">
        <v>1256.3510000000001</v>
      </c>
      <c r="N79" s="687">
        <v>1368.45</v>
      </c>
      <c r="O79" s="683">
        <v>448.02600000000001</v>
      </c>
      <c r="P79" s="687">
        <v>462.20499999999998</v>
      </c>
      <c r="Q79" s="683">
        <v>240.333</v>
      </c>
      <c r="R79" s="687">
        <v>228.935</v>
      </c>
      <c r="S79" s="683">
        <v>0</v>
      </c>
      <c r="T79" s="687">
        <v>0</v>
      </c>
      <c r="U79" s="683">
        <v>0</v>
      </c>
      <c r="V79" s="687">
        <v>0</v>
      </c>
      <c r="W79" s="683">
        <v>0</v>
      </c>
      <c r="X79" s="687">
        <v>0</v>
      </c>
      <c r="Y79" s="683">
        <v>0</v>
      </c>
      <c r="Z79" s="687">
        <v>0</v>
      </c>
      <c r="AA79" s="683">
        <v>3451.3890000000001</v>
      </c>
      <c r="AB79" s="687">
        <v>3725.0720000000001</v>
      </c>
      <c r="AC79" s="683">
        <v>1768.4480000000001</v>
      </c>
      <c r="AD79" s="687">
        <v>1812.62</v>
      </c>
    </row>
    <row r="80" spans="1:30">
      <c r="A80" s="196"/>
      <c r="B80" s="199" t="s">
        <v>239</v>
      </c>
      <c r="C80" s="683">
        <v>0</v>
      </c>
      <c r="D80" s="687">
        <v>0</v>
      </c>
      <c r="E80" s="683">
        <v>0</v>
      </c>
      <c r="F80" s="687">
        <v>0</v>
      </c>
      <c r="G80" s="683">
        <v>1.851</v>
      </c>
      <c r="H80" s="687">
        <v>1.663</v>
      </c>
      <c r="I80" s="683">
        <v>0.86799999999999999</v>
      </c>
      <c r="J80" s="687">
        <v>0.998</v>
      </c>
      <c r="K80" s="683">
        <v>0</v>
      </c>
      <c r="L80" s="687">
        <v>0</v>
      </c>
      <c r="M80" s="683">
        <v>0</v>
      </c>
      <c r="N80" s="687">
        <v>0</v>
      </c>
      <c r="O80" s="683">
        <v>0.85899999999999999</v>
      </c>
      <c r="P80" s="687">
        <v>11.154</v>
      </c>
      <c r="Q80" s="683">
        <v>0.48099999999999998</v>
      </c>
      <c r="R80" s="687">
        <v>5.968</v>
      </c>
      <c r="S80" s="683">
        <v>0</v>
      </c>
      <c r="T80" s="687">
        <v>0</v>
      </c>
      <c r="U80" s="683">
        <v>0</v>
      </c>
      <c r="V80" s="687">
        <v>0</v>
      </c>
      <c r="W80" s="683">
        <v>0</v>
      </c>
      <c r="X80" s="687">
        <v>0</v>
      </c>
      <c r="Y80" s="683">
        <v>0</v>
      </c>
      <c r="Z80" s="687">
        <v>0</v>
      </c>
      <c r="AA80" s="683">
        <v>2.71</v>
      </c>
      <c r="AB80" s="687">
        <v>12.817</v>
      </c>
      <c r="AC80" s="683">
        <v>1.349</v>
      </c>
      <c r="AD80" s="687">
        <v>6.9660000000000002</v>
      </c>
    </row>
    <row r="81" spans="1:35">
      <c r="A81" s="196"/>
      <c r="B81" s="199" t="s">
        <v>240</v>
      </c>
      <c r="C81" s="683">
        <v>0</v>
      </c>
      <c r="D81" s="687">
        <v>0</v>
      </c>
      <c r="E81" s="683">
        <v>0</v>
      </c>
      <c r="F81" s="687">
        <v>0</v>
      </c>
      <c r="G81" s="683">
        <v>18.587</v>
      </c>
      <c r="H81" s="687">
        <v>20.2</v>
      </c>
      <c r="I81" s="683">
        <v>10.563000000000001</v>
      </c>
      <c r="J81" s="687">
        <v>10.077</v>
      </c>
      <c r="K81" s="683">
        <v>457.95499999999998</v>
      </c>
      <c r="L81" s="687">
        <v>489.74099999999999</v>
      </c>
      <c r="M81" s="683">
        <v>234.096</v>
      </c>
      <c r="N81" s="687">
        <v>271.95100000000002</v>
      </c>
      <c r="O81" s="683">
        <v>448.99599999999998</v>
      </c>
      <c r="P81" s="687">
        <v>468.959</v>
      </c>
      <c r="Q81" s="683">
        <v>236.24199999999999</v>
      </c>
      <c r="R81" s="687">
        <v>248.73099999999999</v>
      </c>
      <c r="S81" s="683">
        <v>0</v>
      </c>
      <c r="T81" s="687">
        <v>0</v>
      </c>
      <c r="U81" s="683">
        <v>0</v>
      </c>
      <c r="V81" s="687">
        <v>0</v>
      </c>
      <c r="W81" s="683">
        <v>0</v>
      </c>
      <c r="X81" s="687">
        <v>0</v>
      </c>
      <c r="Y81" s="683">
        <v>0</v>
      </c>
      <c r="Z81" s="687">
        <v>0</v>
      </c>
      <c r="AA81" s="683">
        <v>925.53800000000001</v>
      </c>
      <c r="AB81" s="687">
        <v>978.9</v>
      </c>
      <c r="AC81" s="683">
        <v>480.90100000000001</v>
      </c>
      <c r="AD81" s="687">
        <v>530.75900000000001</v>
      </c>
    </row>
    <row r="82" spans="1:35">
      <c r="A82" s="196"/>
      <c r="B82" s="197" t="s">
        <v>90</v>
      </c>
      <c r="C82" s="683">
        <v>0</v>
      </c>
      <c r="D82" s="687">
        <v>0</v>
      </c>
      <c r="E82" s="683">
        <v>0</v>
      </c>
      <c r="F82" s="687">
        <v>0</v>
      </c>
      <c r="G82" s="683">
        <v>-10.522</v>
      </c>
      <c r="H82" s="687">
        <v>7.9390000000000001</v>
      </c>
      <c r="I82" s="683">
        <v>-11.884</v>
      </c>
      <c r="J82" s="687">
        <v>3.1579999999999999</v>
      </c>
      <c r="K82" s="683">
        <v>570.12900000000002</v>
      </c>
      <c r="L82" s="687">
        <v>886.61400000000003</v>
      </c>
      <c r="M82" s="683">
        <v>260.26799999999997</v>
      </c>
      <c r="N82" s="687">
        <v>485.21</v>
      </c>
      <c r="O82" s="683">
        <v>9.8849999999999998</v>
      </c>
      <c r="P82" s="687">
        <v>8.2379999999999995</v>
      </c>
      <c r="Q82" s="683">
        <v>6.194</v>
      </c>
      <c r="R82" s="687">
        <v>4.1619999999999999</v>
      </c>
      <c r="S82" s="683">
        <v>0</v>
      </c>
      <c r="T82" s="687">
        <v>0</v>
      </c>
      <c r="U82" s="683">
        <v>0</v>
      </c>
      <c r="V82" s="687">
        <v>0</v>
      </c>
      <c r="W82" s="683">
        <v>0</v>
      </c>
      <c r="X82" s="687">
        <v>-4.0000000000000001E-3</v>
      </c>
      <c r="Y82" s="683">
        <v>0</v>
      </c>
      <c r="Z82" s="687">
        <v>-2E-3</v>
      </c>
      <c r="AA82" s="683">
        <v>569.49199999999996</v>
      </c>
      <c r="AB82" s="687">
        <v>902.78700000000003</v>
      </c>
      <c r="AC82" s="683">
        <v>254.578</v>
      </c>
      <c r="AD82" s="687">
        <v>492.52800000000002</v>
      </c>
    </row>
    <row r="83" spans="1:35">
      <c r="Q83" s="194"/>
      <c r="R83" s="194"/>
      <c r="S83" s="194"/>
      <c r="T83" s="194"/>
      <c r="U83" s="194"/>
      <c r="V83" s="194"/>
      <c r="W83" s="194"/>
      <c r="X83" s="194"/>
      <c r="Y83" s="194"/>
      <c r="Z83" s="194"/>
      <c r="AA83" s="194"/>
      <c r="AB83" s="194"/>
      <c r="AC83" s="194"/>
      <c r="AD83" s="194"/>
      <c r="AE83" s="194"/>
      <c r="AF83" s="194"/>
      <c r="AG83" s="194"/>
      <c r="AH83" s="194"/>
    </row>
    <row r="84" spans="1:35">
      <c r="A84" s="190" t="s">
        <v>230</v>
      </c>
      <c r="B84" s="198"/>
      <c r="C84" s="692">
        <v>0</v>
      </c>
      <c r="D84" s="686">
        <v>0</v>
      </c>
      <c r="E84" s="692">
        <v>0</v>
      </c>
      <c r="F84" s="686">
        <v>0</v>
      </c>
      <c r="G84" s="692">
        <v>-414.26400000000001</v>
      </c>
      <c r="H84" s="686">
        <v>-317.09199999999998</v>
      </c>
      <c r="I84" s="692">
        <v>-203.554</v>
      </c>
      <c r="J84" s="686">
        <v>-187.249</v>
      </c>
      <c r="K84" s="692">
        <v>-2268.1799999999998</v>
      </c>
      <c r="L84" s="686">
        <v>-2970.4409999999998</v>
      </c>
      <c r="M84" s="692">
        <v>-1136.905</v>
      </c>
      <c r="N84" s="686">
        <v>-1501.826</v>
      </c>
      <c r="O84" s="692">
        <v>-544.67999999999995</v>
      </c>
      <c r="P84" s="686">
        <v>-534.30399999999997</v>
      </c>
      <c r="Q84" s="692">
        <v>-286.62200000000001</v>
      </c>
      <c r="R84" s="686">
        <v>-260.94099999999997</v>
      </c>
      <c r="S84" s="692">
        <v>0</v>
      </c>
      <c r="T84" s="686">
        <v>0</v>
      </c>
      <c r="U84" s="692">
        <v>0</v>
      </c>
      <c r="V84" s="686">
        <v>0</v>
      </c>
      <c r="W84" s="692">
        <v>0</v>
      </c>
      <c r="X84" s="686">
        <v>0</v>
      </c>
      <c r="Y84" s="692">
        <v>0</v>
      </c>
      <c r="Z84" s="686">
        <v>0</v>
      </c>
      <c r="AA84" s="692">
        <v>-3227.1239999999998</v>
      </c>
      <c r="AB84" s="686">
        <v>-3821.837</v>
      </c>
      <c r="AC84" s="692">
        <v>-1627.0809999999999</v>
      </c>
      <c r="AD84" s="686">
        <v>-1950.0160000000001</v>
      </c>
    </row>
    <row r="85" spans="1:35">
      <c r="A85" s="196"/>
      <c r="B85" s="199" t="s">
        <v>196</v>
      </c>
      <c r="C85" s="683">
        <v>0</v>
      </c>
      <c r="D85" s="687">
        <v>0</v>
      </c>
      <c r="E85" s="683">
        <v>0</v>
      </c>
      <c r="F85" s="687">
        <v>0</v>
      </c>
      <c r="G85" s="683">
        <v>-365.3</v>
      </c>
      <c r="H85" s="687">
        <v>-292.108</v>
      </c>
      <c r="I85" s="683">
        <v>-184.34899999999999</v>
      </c>
      <c r="J85" s="687">
        <v>-176.37200000000001</v>
      </c>
      <c r="K85" s="683">
        <v>-1449.1559999999999</v>
      </c>
      <c r="L85" s="687">
        <v>-1912.405</v>
      </c>
      <c r="M85" s="683">
        <v>-738.94899999999996</v>
      </c>
      <c r="N85" s="687">
        <v>-917.98900000000003</v>
      </c>
      <c r="O85" s="683">
        <v>-373.05399999999997</v>
      </c>
      <c r="P85" s="687">
        <v>-354.197</v>
      </c>
      <c r="Q85" s="683">
        <v>-196.88300000000001</v>
      </c>
      <c r="R85" s="687">
        <v>-160.97900000000001</v>
      </c>
      <c r="S85" s="683">
        <v>0</v>
      </c>
      <c r="T85" s="687">
        <v>0</v>
      </c>
      <c r="U85" s="683">
        <v>0</v>
      </c>
      <c r="V85" s="687">
        <v>0</v>
      </c>
      <c r="W85" s="683">
        <v>0</v>
      </c>
      <c r="X85" s="687">
        <v>0</v>
      </c>
      <c r="Y85" s="683">
        <v>0</v>
      </c>
      <c r="Z85" s="687">
        <v>0</v>
      </c>
      <c r="AA85" s="683">
        <v>-2187.5100000000002</v>
      </c>
      <c r="AB85" s="687">
        <v>-2558.71</v>
      </c>
      <c r="AC85" s="683">
        <v>-1120.181</v>
      </c>
      <c r="AD85" s="687">
        <v>-1255.3399999999999</v>
      </c>
    </row>
    <row r="86" spans="1:35">
      <c r="A86" s="196"/>
      <c r="B86" s="199" t="s">
        <v>197</v>
      </c>
      <c r="C86" s="683">
        <v>0</v>
      </c>
      <c r="D86" s="687">
        <v>0</v>
      </c>
      <c r="E86" s="683">
        <v>0</v>
      </c>
      <c r="F86" s="687">
        <v>0</v>
      </c>
      <c r="G86" s="683">
        <v>0</v>
      </c>
      <c r="H86" s="687">
        <v>0</v>
      </c>
      <c r="I86" s="683">
        <v>0</v>
      </c>
      <c r="J86" s="687">
        <v>0</v>
      </c>
      <c r="K86" s="683">
        <v>0</v>
      </c>
      <c r="L86" s="687">
        <v>5.1999999999999998E-2</v>
      </c>
      <c r="M86" s="683">
        <v>0</v>
      </c>
      <c r="N86" s="687">
        <v>5.1999999999999998E-2</v>
      </c>
      <c r="O86" s="683">
        <v>0</v>
      </c>
      <c r="P86" s="687">
        <v>-7.0960000000000001</v>
      </c>
      <c r="Q86" s="683">
        <v>0</v>
      </c>
      <c r="R86" s="687">
        <v>-3.6629999999999998</v>
      </c>
      <c r="S86" s="683">
        <v>0</v>
      </c>
      <c r="T86" s="687">
        <v>0</v>
      </c>
      <c r="U86" s="683">
        <v>0</v>
      </c>
      <c r="V86" s="687">
        <v>0</v>
      </c>
      <c r="W86" s="683">
        <v>0</v>
      </c>
      <c r="X86" s="687">
        <v>0</v>
      </c>
      <c r="Y86" s="683">
        <v>0</v>
      </c>
      <c r="Z86" s="687">
        <v>0</v>
      </c>
      <c r="AA86" s="683">
        <v>0</v>
      </c>
      <c r="AB86" s="687">
        <v>-7.0439999999999996</v>
      </c>
      <c r="AC86" s="683">
        <v>0</v>
      </c>
      <c r="AD86" s="687">
        <v>-3.6110000000000002</v>
      </c>
    </row>
    <row r="87" spans="1:35">
      <c r="A87" s="196"/>
      <c r="B87" s="199" t="s">
        <v>94</v>
      </c>
      <c r="C87" s="683">
        <v>0</v>
      </c>
      <c r="D87" s="687">
        <v>0</v>
      </c>
      <c r="E87" s="683">
        <v>0</v>
      </c>
      <c r="F87" s="687">
        <v>0</v>
      </c>
      <c r="G87" s="683">
        <v>-4.1959999999999997</v>
      </c>
      <c r="H87" s="687">
        <v>-6.4240000000000004</v>
      </c>
      <c r="I87" s="683">
        <v>-1.8520000000000001</v>
      </c>
      <c r="J87" s="687">
        <v>-3.5790000000000002</v>
      </c>
      <c r="K87" s="683">
        <v>-347.78100000000001</v>
      </c>
      <c r="L87" s="687">
        <v>-323.351</v>
      </c>
      <c r="M87" s="683">
        <v>-181.63</v>
      </c>
      <c r="N87" s="687">
        <v>-179.74799999999999</v>
      </c>
      <c r="O87" s="683">
        <v>-117.47499999999999</v>
      </c>
      <c r="P87" s="687">
        <v>-117.80800000000001</v>
      </c>
      <c r="Q87" s="683">
        <v>-60.545999999999999</v>
      </c>
      <c r="R87" s="687">
        <v>-63.564999999999998</v>
      </c>
      <c r="S87" s="683">
        <v>0</v>
      </c>
      <c r="T87" s="687">
        <v>0</v>
      </c>
      <c r="U87" s="683">
        <v>0</v>
      </c>
      <c r="V87" s="687">
        <v>0</v>
      </c>
      <c r="W87" s="683">
        <v>0</v>
      </c>
      <c r="X87" s="687">
        <v>0</v>
      </c>
      <c r="Y87" s="683">
        <v>0</v>
      </c>
      <c r="Z87" s="687">
        <v>0</v>
      </c>
      <c r="AA87" s="683">
        <v>-469.452</v>
      </c>
      <c r="AB87" s="687">
        <v>-447.58300000000003</v>
      </c>
      <c r="AC87" s="683">
        <v>-244.02799999999999</v>
      </c>
      <c r="AD87" s="687">
        <v>-246.892</v>
      </c>
    </row>
    <row r="88" spans="1:35">
      <c r="A88" s="196"/>
      <c r="B88" s="199" t="s">
        <v>198</v>
      </c>
      <c r="C88" s="683">
        <v>0</v>
      </c>
      <c r="D88" s="687">
        <v>0</v>
      </c>
      <c r="E88" s="683">
        <v>0</v>
      </c>
      <c r="F88" s="687">
        <v>0</v>
      </c>
      <c r="G88" s="683">
        <v>-44.768000000000001</v>
      </c>
      <c r="H88" s="687">
        <v>-18.559999999999999</v>
      </c>
      <c r="I88" s="683">
        <v>-17.353000000000002</v>
      </c>
      <c r="J88" s="687">
        <v>-7.298</v>
      </c>
      <c r="K88" s="683">
        <v>-471.24299999999999</v>
      </c>
      <c r="L88" s="687">
        <v>-734.73699999999997</v>
      </c>
      <c r="M88" s="683">
        <v>-216.32599999999999</v>
      </c>
      <c r="N88" s="687">
        <v>-404.14100000000002</v>
      </c>
      <c r="O88" s="683">
        <v>-54.151000000000003</v>
      </c>
      <c r="P88" s="687">
        <v>-55.203000000000003</v>
      </c>
      <c r="Q88" s="683">
        <v>-29.193000000000001</v>
      </c>
      <c r="R88" s="687">
        <v>-32.734000000000002</v>
      </c>
      <c r="S88" s="683">
        <v>0</v>
      </c>
      <c r="T88" s="687">
        <v>0</v>
      </c>
      <c r="U88" s="683">
        <v>0</v>
      </c>
      <c r="V88" s="687">
        <v>0</v>
      </c>
      <c r="W88" s="683">
        <v>0</v>
      </c>
      <c r="X88" s="687">
        <v>0</v>
      </c>
      <c r="Y88" s="683">
        <v>0</v>
      </c>
      <c r="Z88" s="687">
        <v>0</v>
      </c>
      <c r="AA88" s="683">
        <v>-570.16200000000003</v>
      </c>
      <c r="AB88" s="687">
        <v>-808.5</v>
      </c>
      <c r="AC88" s="683">
        <v>-262.87200000000001</v>
      </c>
      <c r="AD88" s="687">
        <v>-444.173</v>
      </c>
    </row>
    <row r="89" spans="1:35">
      <c r="Q89" s="194"/>
      <c r="R89" s="194"/>
      <c r="S89" s="194"/>
      <c r="T89" s="194"/>
      <c r="U89" s="194"/>
      <c r="V89" s="194"/>
      <c r="W89" s="194"/>
      <c r="X89" s="194"/>
      <c r="Y89" s="194"/>
      <c r="Z89" s="194"/>
      <c r="AA89" s="194"/>
      <c r="AB89" s="194"/>
      <c r="AC89" s="194"/>
      <c r="AD89" s="194"/>
      <c r="AE89" s="194"/>
      <c r="AF89" s="194"/>
      <c r="AG89" s="194"/>
      <c r="AH89" s="194"/>
      <c r="AI89" s="194"/>
    </row>
    <row r="90" spans="1:35" s="108" customFormat="1">
      <c r="A90" s="190" t="s">
        <v>231</v>
      </c>
      <c r="B90" s="198"/>
      <c r="C90" s="692">
        <v>0</v>
      </c>
      <c r="D90" s="686">
        <v>0</v>
      </c>
      <c r="E90" s="692">
        <v>0</v>
      </c>
      <c r="F90" s="686">
        <v>0</v>
      </c>
      <c r="G90" s="692">
        <v>86.334999999999994</v>
      </c>
      <c r="H90" s="686">
        <v>101.334</v>
      </c>
      <c r="I90" s="692">
        <v>67.757000000000005</v>
      </c>
      <c r="J90" s="686">
        <v>42.219000000000001</v>
      </c>
      <c r="K90" s="692">
        <v>1272.5840000000001</v>
      </c>
      <c r="L90" s="686">
        <v>1280.1569999999999</v>
      </c>
      <c r="M90" s="692">
        <v>613.80999999999995</v>
      </c>
      <c r="N90" s="686">
        <v>623.78499999999997</v>
      </c>
      <c r="O90" s="692">
        <v>363.08600000000001</v>
      </c>
      <c r="P90" s="686">
        <v>416.25200000000001</v>
      </c>
      <c r="Q90" s="692">
        <v>196.62799999999999</v>
      </c>
      <c r="R90" s="686">
        <v>226.85499999999999</v>
      </c>
      <c r="S90" s="692">
        <v>0</v>
      </c>
      <c r="T90" s="686">
        <v>0</v>
      </c>
      <c r="U90" s="692">
        <v>0</v>
      </c>
      <c r="V90" s="686">
        <v>0</v>
      </c>
      <c r="W90" s="692">
        <v>0</v>
      </c>
      <c r="X90" s="686">
        <v>-4.0000000000000001E-3</v>
      </c>
      <c r="Y90" s="692">
        <v>0</v>
      </c>
      <c r="Z90" s="686">
        <v>-2E-3</v>
      </c>
      <c r="AA90" s="692">
        <v>1722.0050000000001</v>
      </c>
      <c r="AB90" s="686">
        <v>1797.739</v>
      </c>
      <c r="AC90" s="692">
        <v>878.19500000000005</v>
      </c>
      <c r="AD90" s="686">
        <v>892.85699999999997</v>
      </c>
    </row>
    <row r="91" spans="1:35">
      <c r="Q91" s="194"/>
      <c r="R91" s="194"/>
      <c r="S91" s="194"/>
      <c r="T91" s="194"/>
      <c r="U91" s="194"/>
      <c r="V91" s="194"/>
      <c r="W91" s="194"/>
      <c r="X91" s="194"/>
      <c r="Y91" s="194"/>
      <c r="Z91" s="194"/>
      <c r="AA91" s="194"/>
      <c r="AB91" s="194"/>
      <c r="AC91" s="194"/>
      <c r="AD91" s="194"/>
      <c r="AE91" s="194"/>
      <c r="AF91" s="194"/>
      <c r="AG91" s="194"/>
      <c r="AH91" s="194"/>
      <c r="AI91" s="194"/>
    </row>
    <row r="92" spans="1:35">
      <c r="A92" s="192"/>
      <c r="B92" s="197" t="s">
        <v>199</v>
      </c>
      <c r="C92" s="683">
        <v>0</v>
      </c>
      <c r="D92" s="687">
        <v>0</v>
      </c>
      <c r="E92" s="683">
        <v>0</v>
      </c>
      <c r="F92" s="687">
        <v>0</v>
      </c>
      <c r="G92" s="683">
        <v>27.253</v>
      </c>
      <c r="H92" s="687">
        <v>28.027000000000001</v>
      </c>
      <c r="I92" s="683">
        <v>15.112</v>
      </c>
      <c r="J92" s="687">
        <v>14.125</v>
      </c>
      <c r="K92" s="683">
        <v>34.765999999999998</v>
      </c>
      <c r="L92" s="687">
        <v>54.929000000000002</v>
      </c>
      <c r="M92" s="683">
        <v>16.469000000000001</v>
      </c>
      <c r="N92" s="687">
        <v>28.649000000000001</v>
      </c>
      <c r="O92" s="683">
        <v>15.114000000000001</v>
      </c>
      <c r="P92" s="687">
        <v>15.156000000000001</v>
      </c>
      <c r="Q92" s="683">
        <v>8.1839999999999993</v>
      </c>
      <c r="R92" s="687">
        <v>7.7640000000000002</v>
      </c>
      <c r="S92" s="683">
        <v>0</v>
      </c>
      <c r="T92" s="687">
        <v>0</v>
      </c>
      <c r="U92" s="683">
        <v>0</v>
      </c>
      <c r="V92" s="687">
        <v>0</v>
      </c>
      <c r="W92" s="683">
        <v>0</v>
      </c>
      <c r="X92" s="687">
        <v>0</v>
      </c>
      <c r="Y92" s="683">
        <v>0</v>
      </c>
      <c r="Z92" s="687">
        <v>0</v>
      </c>
      <c r="AA92" s="683">
        <v>77.132999999999996</v>
      </c>
      <c r="AB92" s="687">
        <v>98.111999999999995</v>
      </c>
      <c r="AC92" s="683">
        <v>39.765000000000001</v>
      </c>
      <c r="AD92" s="687">
        <v>50.537999999999997</v>
      </c>
    </row>
    <row r="93" spans="1:35">
      <c r="A93" s="192"/>
      <c r="B93" s="197" t="s">
        <v>200</v>
      </c>
      <c r="C93" s="683">
        <v>0</v>
      </c>
      <c r="D93" s="687">
        <v>0</v>
      </c>
      <c r="E93" s="683">
        <v>0</v>
      </c>
      <c r="F93" s="687">
        <v>0</v>
      </c>
      <c r="G93" s="683">
        <v>-95.756</v>
      </c>
      <c r="H93" s="687">
        <v>-85.605999999999995</v>
      </c>
      <c r="I93" s="683">
        <v>-53.162999999999997</v>
      </c>
      <c r="J93" s="687">
        <v>-47.399000000000001</v>
      </c>
      <c r="K93" s="683">
        <v>-131.399</v>
      </c>
      <c r="L93" s="687">
        <v>-159.85</v>
      </c>
      <c r="M93" s="683">
        <v>-68.739999999999995</v>
      </c>
      <c r="N93" s="687">
        <v>-83.626999999999995</v>
      </c>
      <c r="O93" s="683">
        <v>-31.4</v>
      </c>
      <c r="P93" s="687">
        <v>-32.595999999999997</v>
      </c>
      <c r="Q93" s="683">
        <v>-16.184999999999999</v>
      </c>
      <c r="R93" s="687">
        <v>-15.911</v>
      </c>
      <c r="S93" s="683">
        <v>0</v>
      </c>
      <c r="T93" s="687">
        <v>0</v>
      </c>
      <c r="U93" s="683">
        <v>0</v>
      </c>
      <c r="V93" s="687">
        <v>0</v>
      </c>
      <c r="W93" s="683">
        <v>0</v>
      </c>
      <c r="X93" s="687">
        <v>0</v>
      </c>
      <c r="Y93" s="683">
        <v>0</v>
      </c>
      <c r="Z93" s="687">
        <v>0</v>
      </c>
      <c r="AA93" s="683">
        <v>-258.55500000000001</v>
      </c>
      <c r="AB93" s="687">
        <v>-278.05200000000002</v>
      </c>
      <c r="AC93" s="683">
        <v>-138.08799999999999</v>
      </c>
      <c r="AD93" s="687">
        <v>-146.93700000000001</v>
      </c>
    </row>
    <row r="94" spans="1:35">
      <c r="A94" s="192"/>
      <c r="B94" s="197" t="s">
        <v>201</v>
      </c>
      <c r="C94" s="683">
        <v>0</v>
      </c>
      <c r="D94" s="687">
        <v>0</v>
      </c>
      <c r="E94" s="683">
        <v>0</v>
      </c>
      <c r="F94" s="687">
        <v>0</v>
      </c>
      <c r="G94" s="683">
        <v>-71.983999999999995</v>
      </c>
      <c r="H94" s="687">
        <v>-76.058999999999997</v>
      </c>
      <c r="I94" s="683">
        <v>-32.271999999999998</v>
      </c>
      <c r="J94" s="687">
        <v>-37.234000000000002</v>
      </c>
      <c r="K94" s="683">
        <v>-254.76300000000001</v>
      </c>
      <c r="L94" s="687">
        <v>-323.68400000000003</v>
      </c>
      <c r="M94" s="683">
        <v>-133.24100000000001</v>
      </c>
      <c r="N94" s="687">
        <v>-164.85599999999999</v>
      </c>
      <c r="O94" s="683">
        <v>-43.033999999999999</v>
      </c>
      <c r="P94" s="687">
        <v>-42.465000000000003</v>
      </c>
      <c r="Q94" s="683">
        <v>-22.391999999999999</v>
      </c>
      <c r="R94" s="687">
        <v>-21.582000000000001</v>
      </c>
      <c r="S94" s="683">
        <v>0</v>
      </c>
      <c r="T94" s="687">
        <v>0</v>
      </c>
      <c r="U94" s="683">
        <v>0</v>
      </c>
      <c r="V94" s="687">
        <v>0</v>
      </c>
      <c r="W94" s="683">
        <v>0</v>
      </c>
      <c r="X94" s="687">
        <v>-2E-3</v>
      </c>
      <c r="Y94" s="683">
        <v>0</v>
      </c>
      <c r="Z94" s="687">
        <v>-2E-3</v>
      </c>
      <c r="AA94" s="683">
        <v>-369.78100000000001</v>
      </c>
      <c r="AB94" s="687">
        <v>-442.21</v>
      </c>
      <c r="AC94" s="683">
        <v>-187.905</v>
      </c>
      <c r="AD94" s="687">
        <v>-223.67400000000001</v>
      </c>
    </row>
    <row r="95" spans="1:35">
      <c r="Q95" s="194"/>
      <c r="R95" s="194"/>
      <c r="S95" s="194"/>
      <c r="T95" s="194"/>
      <c r="U95" s="194"/>
      <c r="V95" s="194"/>
      <c r="W95" s="194"/>
      <c r="X95" s="194"/>
      <c r="Y95" s="194"/>
      <c r="Z95" s="194"/>
      <c r="AA95" s="194"/>
      <c r="AB95" s="194"/>
      <c r="AC95" s="194"/>
      <c r="AD95" s="194"/>
      <c r="AE95" s="194"/>
      <c r="AF95" s="194"/>
      <c r="AG95" s="194"/>
      <c r="AH95" s="194"/>
      <c r="AI95" s="194"/>
    </row>
    <row r="96" spans="1:35" s="108" customFormat="1">
      <c r="A96" s="190" t="s">
        <v>232</v>
      </c>
      <c r="B96" s="198"/>
      <c r="C96" s="692">
        <v>0</v>
      </c>
      <c r="D96" s="686">
        <v>0</v>
      </c>
      <c r="E96" s="692">
        <v>0</v>
      </c>
      <c r="F96" s="686">
        <v>0</v>
      </c>
      <c r="G96" s="692">
        <v>-54.152000000000001</v>
      </c>
      <c r="H96" s="686">
        <v>-32.304000000000002</v>
      </c>
      <c r="I96" s="692">
        <v>-2.5659999999999998</v>
      </c>
      <c r="J96" s="686">
        <v>-28.289000000000001</v>
      </c>
      <c r="K96" s="692">
        <v>921.18799999999999</v>
      </c>
      <c r="L96" s="686">
        <v>851.55200000000002</v>
      </c>
      <c r="M96" s="692">
        <v>428.298</v>
      </c>
      <c r="N96" s="686">
        <v>403.95100000000002</v>
      </c>
      <c r="O96" s="692">
        <v>303.76600000000002</v>
      </c>
      <c r="P96" s="686">
        <v>356.34699999999998</v>
      </c>
      <c r="Q96" s="692">
        <v>166.23500000000001</v>
      </c>
      <c r="R96" s="686">
        <v>197.126</v>
      </c>
      <c r="S96" s="692">
        <v>0</v>
      </c>
      <c r="T96" s="686">
        <v>0</v>
      </c>
      <c r="U96" s="692">
        <v>0</v>
      </c>
      <c r="V96" s="686">
        <v>0</v>
      </c>
      <c r="W96" s="692">
        <v>0</v>
      </c>
      <c r="X96" s="686">
        <v>-6.0000000000000001E-3</v>
      </c>
      <c r="Y96" s="692">
        <v>0</v>
      </c>
      <c r="Z96" s="686">
        <v>-4.0000000000000001E-3</v>
      </c>
      <c r="AA96" s="692">
        <v>1170.8019999999999</v>
      </c>
      <c r="AB96" s="686">
        <v>1175.5889999999999</v>
      </c>
      <c r="AC96" s="692">
        <v>591.96699999999998</v>
      </c>
      <c r="AD96" s="686">
        <v>572.78399999999999</v>
      </c>
    </row>
    <row r="97" spans="1:34">
      <c r="Q97" s="194"/>
      <c r="R97" s="194"/>
      <c r="S97" s="194"/>
      <c r="T97" s="194"/>
      <c r="U97" s="194"/>
      <c r="V97" s="194"/>
      <c r="W97" s="194"/>
      <c r="X97" s="194"/>
      <c r="Y97" s="194"/>
      <c r="Z97" s="194"/>
      <c r="AA97" s="194"/>
      <c r="AB97" s="194"/>
      <c r="AC97" s="194"/>
      <c r="AD97" s="194"/>
      <c r="AE97" s="194"/>
      <c r="AF97" s="194"/>
      <c r="AG97" s="194"/>
    </row>
    <row r="98" spans="1:34">
      <c r="A98" s="196"/>
      <c r="B98" s="197" t="s">
        <v>202</v>
      </c>
      <c r="C98" s="683">
        <v>0</v>
      </c>
      <c r="D98" s="687">
        <v>0</v>
      </c>
      <c r="E98" s="683">
        <v>0</v>
      </c>
      <c r="F98" s="687">
        <v>0</v>
      </c>
      <c r="G98" s="683">
        <v>-53.177</v>
      </c>
      <c r="H98" s="687">
        <v>-44.378999999999998</v>
      </c>
      <c r="I98" s="683">
        <v>-31.794</v>
      </c>
      <c r="J98" s="687">
        <v>-23.63</v>
      </c>
      <c r="K98" s="683">
        <v>-217.13300000000001</v>
      </c>
      <c r="L98" s="687">
        <v>-217.56200000000001</v>
      </c>
      <c r="M98" s="683">
        <v>-111.80200000000001</v>
      </c>
      <c r="N98" s="687">
        <v>-115.345</v>
      </c>
      <c r="O98" s="683">
        <v>-56.951999999999998</v>
      </c>
      <c r="P98" s="687">
        <v>-63.637</v>
      </c>
      <c r="Q98" s="683">
        <v>-29.831</v>
      </c>
      <c r="R98" s="687">
        <v>-32.002000000000002</v>
      </c>
      <c r="S98" s="683">
        <v>0</v>
      </c>
      <c r="T98" s="687">
        <v>0</v>
      </c>
      <c r="U98" s="683">
        <v>0</v>
      </c>
      <c r="V98" s="687">
        <v>0</v>
      </c>
      <c r="W98" s="683">
        <v>0</v>
      </c>
      <c r="X98" s="687">
        <v>0</v>
      </c>
      <c r="Y98" s="683">
        <v>0</v>
      </c>
      <c r="Z98" s="687">
        <v>0</v>
      </c>
      <c r="AA98" s="683">
        <v>-327.262</v>
      </c>
      <c r="AB98" s="687">
        <v>-325.57799999999997</v>
      </c>
      <c r="AC98" s="683">
        <v>-173.42699999999999</v>
      </c>
      <c r="AD98" s="687">
        <v>-170.977</v>
      </c>
    </row>
    <row r="99" spans="1:34">
      <c r="A99" s="196"/>
      <c r="B99" s="197" t="s">
        <v>203</v>
      </c>
      <c r="C99" s="683">
        <v>0</v>
      </c>
      <c r="D99" s="687">
        <v>0</v>
      </c>
      <c r="E99" s="683">
        <v>0</v>
      </c>
      <c r="F99" s="687">
        <v>0</v>
      </c>
      <c r="G99" s="683">
        <v>0</v>
      </c>
      <c r="H99" s="687">
        <v>0</v>
      </c>
      <c r="I99" s="683">
        <v>0</v>
      </c>
      <c r="J99" s="687">
        <v>0</v>
      </c>
      <c r="K99" s="683">
        <v>0</v>
      </c>
      <c r="L99" s="687">
        <v>0</v>
      </c>
      <c r="M99" s="683">
        <v>0</v>
      </c>
      <c r="N99" s="687">
        <v>0</v>
      </c>
      <c r="O99" s="683">
        <v>0</v>
      </c>
      <c r="P99" s="687">
        <v>0</v>
      </c>
      <c r="Q99" s="683">
        <v>0</v>
      </c>
      <c r="R99" s="687">
        <v>0</v>
      </c>
      <c r="S99" s="683">
        <v>0</v>
      </c>
      <c r="T99" s="687">
        <v>0</v>
      </c>
      <c r="U99" s="683">
        <v>0</v>
      </c>
      <c r="V99" s="687">
        <v>0</v>
      </c>
      <c r="W99" s="683">
        <v>0</v>
      </c>
      <c r="X99" s="687">
        <v>0</v>
      </c>
      <c r="Y99" s="683">
        <v>0</v>
      </c>
      <c r="Z99" s="687">
        <v>0</v>
      </c>
      <c r="AA99" s="683">
        <v>0</v>
      </c>
      <c r="AB99" s="687">
        <v>0</v>
      </c>
      <c r="AC99" s="683">
        <v>0</v>
      </c>
      <c r="AD99" s="687">
        <v>0</v>
      </c>
    </row>
    <row r="100" spans="1:34" ht="25.5">
      <c r="A100" s="196"/>
      <c r="B100" s="214" t="s">
        <v>252</v>
      </c>
      <c r="C100" s="683">
        <v>0</v>
      </c>
      <c r="D100" s="687">
        <v>0</v>
      </c>
      <c r="E100" s="683">
        <v>0</v>
      </c>
      <c r="F100" s="687">
        <v>0</v>
      </c>
      <c r="G100" s="683">
        <v>-7.39</v>
      </c>
      <c r="H100" s="687">
        <v>-8.7010000000000005</v>
      </c>
      <c r="I100" s="683">
        <v>-3.2480000000000002</v>
      </c>
      <c r="J100" s="687">
        <v>-1.0880000000000001</v>
      </c>
      <c r="K100" s="683">
        <v>-111.227</v>
      </c>
      <c r="L100" s="687">
        <v>-155.66999999999999</v>
      </c>
      <c r="M100" s="683">
        <v>-53.02</v>
      </c>
      <c r="N100" s="687">
        <v>-75.704999999999998</v>
      </c>
      <c r="O100" s="683">
        <v>-5.2949999999999999</v>
      </c>
      <c r="P100" s="687">
        <v>-10.273999999999999</v>
      </c>
      <c r="Q100" s="683">
        <v>-1.847</v>
      </c>
      <c r="R100" s="687">
        <v>-5.827</v>
      </c>
      <c r="S100" s="683">
        <v>0</v>
      </c>
      <c r="T100" s="687">
        <v>0</v>
      </c>
      <c r="U100" s="683">
        <v>0</v>
      </c>
      <c r="V100" s="687">
        <v>0</v>
      </c>
      <c r="W100" s="683">
        <v>0</v>
      </c>
      <c r="X100" s="687">
        <v>0</v>
      </c>
      <c r="Y100" s="683">
        <v>0</v>
      </c>
      <c r="Z100" s="687">
        <v>0</v>
      </c>
      <c r="AA100" s="683">
        <v>-123.91200000000001</v>
      </c>
      <c r="AB100" s="687">
        <v>-174.64500000000001</v>
      </c>
      <c r="AC100" s="683">
        <v>-58.115000000000002</v>
      </c>
      <c r="AD100" s="687">
        <v>-82.62</v>
      </c>
    </row>
    <row r="101" spans="1:34">
      <c r="Q101" s="194"/>
      <c r="R101" s="194"/>
      <c r="S101" s="194"/>
      <c r="T101" s="194"/>
      <c r="U101" s="194"/>
      <c r="V101" s="194"/>
      <c r="W101" s="194"/>
      <c r="X101" s="194"/>
      <c r="Y101" s="194"/>
      <c r="Z101" s="194"/>
      <c r="AA101" s="194"/>
      <c r="AB101" s="194"/>
      <c r="AC101" s="194"/>
      <c r="AD101" s="194"/>
      <c r="AE101" s="194"/>
      <c r="AF101" s="194"/>
      <c r="AG101" s="194"/>
      <c r="AH101" s="194"/>
    </row>
    <row r="102" spans="1:34">
      <c r="A102" s="190" t="s">
        <v>233</v>
      </c>
      <c r="B102" s="198"/>
      <c r="C102" s="692">
        <v>0</v>
      </c>
      <c r="D102" s="686">
        <v>0</v>
      </c>
      <c r="E102" s="692">
        <v>0</v>
      </c>
      <c r="F102" s="686">
        <v>0</v>
      </c>
      <c r="G102" s="692">
        <v>-114.71899999999999</v>
      </c>
      <c r="H102" s="686">
        <v>-85.384</v>
      </c>
      <c r="I102" s="692">
        <v>-37.607999999999997</v>
      </c>
      <c r="J102" s="686">
        <v>-53.006999999999998</v>
      </c>
      <c r="K102" s="692">
        <v>592.82799999999997</v>
      </c>
      <c r="L102" s="686">
        <v>478.32</v>
      </c>
      <c r="M102" s="692">
        <v>263.476</v>
      </c>
      <c r="N102" s="686">
        <v>212.90100000000001</v>
      </c>
      <c r="O102" s="692">
        <v>241.51900000000001</v>
      </c>
      <c r="P102" s="686">
        <v>282.43599999999998</v>
      </c>
      <c r="Q102" s="692">
        <v>134.55699999999999</v>
      </c>
      <c r="R102" s="686">
        <v>159.297</v>
      </c>
      <c r="S102" s="692">
        <v>0</v>
      </c>
      <c r="T102" s="686">
        <v>0</v>
      </c>
      <c r="U102" s="692">
        <v>0</v>
      </c>
      <c r="V102" s="686">
        <v>0</v>
      </c>
      <c r="W102" s="692">
        <v>0</v>
      </c>
      <c r="X102" s="686">
        <v>-6.0000000000000001E-3</v>
      </c>
      <c r="Y102" s="692">
        <v>0</v>
      </c>
      <c r="Z102" s="686">
        <v>-4.0000000000000001E-3</v>
      </c>
      <c r="AA102" s="692">
        <v>719.62800000000004</v>
      </c>
      <c r="AB102" s="686">
        <v>675.36599999999999</v>
      </c>
      <c r="AC102" s="692">
        <v>360.42500000000001</v>
      </c>
      <c r="AD102" s="686">
        <v>319.18700000000001</v>
      </c>
    </row>
    <row r="103" spans="1:34">
      <c r="Q103" s="194"/>
      <c r="R103" s="194"/>
      <c r="S103" s="194"/>
      <c r="T103" s="194"/>
      <c r="U103" s="194"/>
      <c r="V103" s="194"/>
      <c r="W103" s="194"/>
      <c r="X103" s="194"/>
      <c r="Y103" s="194"/>
      <c r="Z103" s="194"/>
      <c r="AA103" s="194"/>
      <c r="AB103" s="194"/>
      <c r="AC103" s="194"/>
      <c r="AD103" s="194"/>
      <c r="AE103" s="194"/>
      <c r="AF103" s="194"/>
      <c r="AG103" s="194"/>
      <c r="AH103" s="194"/>
    </row>
    <row r="104" spans="1:34">
      <c r="A104" s="190" t="s">
        <v>234</v>
      </c>
      <c r="B104" s="198"/>
      <c r="C104" s="692">
        <v>0</v>
      </c>
      <c r="D104" s="686">
        <v>0</v>
      </c>
      <c r="E104" s="692">
        <v>0</v>
      </c>
      <c r="F104" s="686">
        <v>0</v>
      </c>
      <c r="G104" s="692">
        <v>180.53</v>
      </c>
      <c r="H104" s="686">
        <v>116.283</v>
      </c>
      <c r="I104" s="692">
        <v>102.125</v>
      </c>
      <c r="J104" s="686">
        <v>77.480999999999995</v>
      </c>
      <c r="K104" s="692">
        <v>-315.84199999999998</v>
      </c>
      <c r="L104" s="686">
        <v>-311.084</v>
      </c>
      <c r="M104" s="692">
        <v>-155.99199999999999</v>
      </c>
      <c r="N104" s="686">
        <v>-161.07499999999999</v>
      </c>
      <c r="O104" s="692">
        <v>-33.401000000000003</v>
      </c>
      <c r="P104" s="686">
        <v>-38.295000000000002</v>
      </c>
      <c r="Q104" s="692">
        <v>-17.994</v>
      </c>
      <c r="R104" s="686">
        <v>-25.016999999999999</v>
      </c>
      <c r="S104" s="692">
        <v>0</v>
      </c>
      <c r="T104" s="686">
        <v>0</v>
      </c>
      <c r="U104" s="692">
        <v>0</v>
      </c>
      <c r="V104" s="686">
        <v>0</v>
      </c>
      <c r="W104" s="692">
        <v>0</v>
      </c>
      <c r="X104" s="686">
        <v>0</v>
      </c>
      <c r="Y104" s="692">
        <v>0</v>
      </c>
      <c r="Z104" s="686">
        <v>0</v>
      </c>
      <c r="AA104" s="692">
        <v>-168.71299999999999</v>
      </c>
      <c r="AB104" s="686">
        <v>-233.096</v>
      </c>
      <c r="AC104" s="692">
        <v>-71.861000000000004</v>
      </c>
      <c r="AD104" s="686">
        <v>-108.611</v>
      </c>
    </row>
    <row r="105" spans="1:34">
      <c r="A105" s="190"/>
      <c r="B105" s="198" t="s">
        <v>84</v>
      </c>
      <c r="C105" s="683">
        <v>0</v>
      </c>
      <c r="D105" s="686">
        <v>0</v>
      </c>
      <c r="E105" s="683">
        <v>0</v>
      </c>
      <c r="F105" s="686">
        <v>0</v>
      </c>
      <c r="G105" s="683">
        <v>11.170999999999999</v>
      </c>
      <c r="H105" s="686">
        <v>10.334</v>
      </c>
      <c r="I105" s="683">
        <v>4.5460000000000003</v>
      </c>
      <c r="J105" s="686">
        <v>6.4690000000000003</v>
      </c>
      <c r="K105" s="683">
        <v>126.958</v>
      </c>
      <c r="L105" s="686">
        <v>170.47499999999999</v>
      </c>
      <c r="M105" s="683">
        <v>51.820999999999998</v>
      </c>
      <c r="N105" s="686">
        <v>110.361</v>
      </c>
      <c r="O105" s="683">
        <v>23.789000000000001</v>
      </c>
      <c r="P105" s="686">
        <v>7.8710000000000004</v>
      </c>
      <c r="Q105" s="683">
        <v>10.9</v>
      </c>
      <c r="R105" s="686">
        <v>4.0510000000000002</v>
      </c>
      <c r="S105" s="683">
        <v>0</v>
      </c>
      <c r="T105" s="686">
        <v>0</v>
      </c>
      <c r="U105" s="683">
        <v>0</v>
      </c>
      <c r="V105" s="686">
        <v>0</v>
      </c>
      <c r="W105" s="683">
        <v>0</v>
      </c>
      <c r="X105" s="686">
        <v>0</v>
      </c>
      <c r="Y105" s="683">
        <v>0</v>
      </c>
      <c r="Z105" s="686">
        <v>0</v>
      </c>
      <c r="AA105" s="683">
        <v>161.91800000000001</v>
      </c>
      <c r="AB105" s="686">
        <v>188.68</v>
      </c>
      <c r="AC105" s="683">
        <v>67.266999999999996</v>
      </c>
      <c r="AD105" s="686">
        <v>120.881</v>
      </c>
    </row>
    <row r="106" spans="1:34">
      <c r="A106" s="196"/>
      <c r="B106" s="199" t="s">
        <v>177</v>
      </c>
      <c r="C106" s="683">
        <v>0</v>
      </c>
      <c r="D106" s="687">
        <v>0</v>
      </c>
      <c r="E106" s="683">
        <v>0</v>
      </c>
      <c r="F106" s="687">
        <v>0</v>
      </c>
      <c r="G106" s="683">
        <v>6.3010000000000002</v>
      </c>
      <c r="H106" s="687">
        <v>6.3970000000000002</v>
      </c>
      <c r="I106" s="683">
        <v>1.9019999999999999</v>
      </c>
      <c r="J106" s="687">
        <v>3.944</v>
      </c>
      <c r="K106" s="683">
        <v>36.1</v>
      </c>
      <c r="L106" s="687">
        <v>10.106999999999999</v>
      </c>
      <c r="M106" s="683">
        <v>16.184000000000001</v>
      </c>
      <c r="N106" s="687">
        <v>5.6269999999999998</v>
      </c>
      <c r="O106" s="683">
        <v>0</v>
      </c>
      <c r="P106" s="687">
        <v>0.371</v>
      </c>
      <c r="Q106" s="683">
        <v>0</v>
      </c>
      <c r="R106" s="687">
        <v>-1E-3</v>
      </c>
      <c r="S106" s="683">
        <v>0</v>
      </c>
      <c r="T106" s="687">
        <v>0</v>
      </c>
      <c r="U106" s="683">
        <v>0</v>
      </c>
      <c r="V106" s="687">
        <v>-0.27</v>
      </c>
      <c r="W106" s="683">
        <v>0</v>
      </c>
      <c r="X106" s="687">
        <v>0</v>
      </c>
      <c r="Y106" s="683">
        <v>0</v>
      </c>
      <c r="Z106" s="687">
        <v>0</v>
      </c>
      <c r="AA106" s="683">
        <v>42.401000000000003</v>
      </c>
      <c r="AB106" s="687">
        <v>16.875</v>
      </c>
      <c r="AC106" s="683">
        <v>18.085999999999999</v>
      </c>
      <c r="AD106" s="687">
        <v>9.3000000000000007</v>
      </c>
    </row>
    <row r="107" spans="1:34">
      <c r="A107" s="196"/>
      <c r="B107" s="199" t="s">
        <v>204</v>
      </c>
      <c r="C107" s="683">
        <v>0</v>
      </c>
      <c r="D107" s="687">
        <v>0</v>
      </c>
      <c r="E107" s="683">
        <v>0</v>
      </c>
      <c r="F107" s="687">
        <v>0</v>
      </c>
      <c r="G107" s="683">
        <v>4.87</v>
      </c>
      <c r="H107" s="687">
        <v>3.9369999999999998</v>
      </c>
      <c r="I107" s="683">
        <v>2.6440000000000001</v>
      </c>
      <c r="J107" s="687">
        <v>2.5249999999999999</v>
      </c>
      <c r="K107" s="683">
        <v>90.858000000000004</v>
      </c>
      <c r="L107" s="687">
        <v>160.36799999999999</v>
      </c>
      <c r="M107" s="683">
        <v>35.637</v>
      </c>
      <c r="N107" s="687">
        <v>104.73399999999999</v>
      </c>
      <c r="O107" s="683">
        <v>23.789000000000001</v>
      </c>
      <c r="P107" s="687">
        <v>7.5</v>
      </c>
      <c r="Q107" s="683">
        <v>10.9</v>
      </c>
      <c r="R107" s="687">
        <v>4.0519999999999996</v>
      </c>
      <c r="S107" s="683">
        <v>0</v>
      </c>
      <c r="T107" s="687">
        <v>0</v>
      </c>
      <c r="U107" s="683">
        <v>0</v>
      </c>
      <c r="V107" s="687">
        <v>0.27</v>
      </c>
      <c r="W107" s="683">
        <v>0</v>
      </c>
      <c r="X107" s="687">
        <v>0</v>
      </c>
      <c r="Y107" s="683">
        <v>0</v>
      </c>
      <c r="Z107" s="687">
        <v>0</v>
      </c>
      <c r="AA107" s="683">
        <v>119.517</v>
      </c>
      <c r="AB107" s="687">
        <v>171.80500000000001</v>
      </c>
      <c r="AC107" s="683">
        <v>49.180999999999997</v>
      </c>
      <c r="AD107" s="687">
        <v>111.581</v>
      </c>
    </row>
    <row r="108" spans="1:34">
      <c r="A108" s="190"/>
      <c r="B108" s="198" t="s">
        <v>100</v>
      </c>
      <c r="C108" s="692">
        <v>0</v>
      </c>
      <c r="D108" s="686">
        <v>0</v>
      </c>
      <c r="E108" s="692">
        <v>0</v>
      </c>
      <c r="F108" s="686">
        <v>0</v>
      </c>
      <c r="G108" s="692">
        <v>-111.55200000000001</v>
      </c>
      <c r="H108" s="686">
        <v>-155.95500000000001</v>
      </c>
      <c r="I108" s="692">
        <v>-40.951000000000001</v>
      </c>
      <c r="J108" s="686">
        <v>-82.114999999999995</v>
      </c>
      <c r="K108" s="692">
        <v>-418.33100000000002</v>
      </c>
      <c r="L108" s="686">
        <v>-478.56900000000002</v>
      </c>
      <c r="M108" s="692">
        <v>-205.703</v>
      </c>
      <c r="N108" s="686">
        <v>-269.45600000000002</v>
      </c>
      <c r="O108" s="692">
        <v>-61.765999999999998</v>
      </c>
      <c r="P108" s="686">
        <v>-41.741999999999997</v>
      </c>
      <c r="Q108" s="692">
        <v>-21.143999999999998</v>
      </c>
      <c r="R108" s="686">
        <v>-21.893999999999998</v>
      </c>
      <c r="S108" s="692">
        <v>0</v>
      </c>
      <c r="T108" s="686">
        <v>0</v>
      </c>
      <c r="U108" s="692">
        <v>0</v>
      </c>
      <c r="V108" s="686">
        <v>0</v>
      </c>
      <c r="W108" s="692">
        <v>0</v>
      </c>
      <c r="X108" s="686">
        <v>0</v>
      </c>
      <c r="Y108" s="692">
        <v>0</v>
      </c>
      <c r="Z108" s="686">
        <v>0</v>
      </c>
      <c r="AA108" s="692">
        <v>-591.649</v>
      </c>
      <c r="AB108" s="686">
        <v>-676.26599999999996</v>
      </c>
      <c r="AC108" s="692">
        <v>-267.798</v>
      </c>
      <c r="AD108" s="686">
        <v>-373.46499999999997</v>
      </c>
    </row>
    <row r="109" spans="1:34">
      <c r="A109" s="196"/>
      <c r="B109" s="199" t="s">
        <v>205</v>
      </c>
      <c r="C109" s="683">
        <v>0</v>
      </c>
      <c r="D109" s="687">
        <v>0</v>
      </c>
      <c r="E109" s="683">
        <v>0</v>
      </c>
      <c r="F109" s="687">
        <v>0</v>
      </c>
      <c r="G109" s="683">
        <v>-7.9000000000000001E-2</v>
      </c>
      <c r="H109" s="687">
        <v>-6.0000000000000001E-3</v>
      </c>
      <c r="I109" s="683">
        <v>-6.6000000000000003E-2</v>
      </c>
      <c r="J109" s="687">
        <v>-2E-3</v>
      </c>
      <c r="K109" s="683">
        <v>-16.632000000000001</v>
      </c>
      <c r="L109" s="687">
        <v>-37.917999999999999</v>
      </c>
      <c r="M109" s="683">
        <v>-8.7309999999999999</v>
      </c>
      <c r="N109" s="687">
        <v>-21.373000000000001</v>
      </c>
      <c r="O109" s="683">
        <v>0</v>
      </c>
      <c r="P109" s="687">
        <v>-3.5049999999999999</v>
      </c>
      <c r="Q109" s="683">
        <v>0</v>
      </c>
      <c r="R109" s="687">
        <v>7.0000000000000001E-3</v>
      </c>
      <c r="S109" s="683">
        <v>0</v>
      </c>
      <c r="T109" s="687">
        <v>0</v>
      </c>
      <c r="U109" s="683">
        <v>0</v>
      </c>
      <c r="V109" s="687">
        <v>1.1719999999999999</v>
      </c>
      <c r="W109" s="683">
        <v>0</v>
      </c>
      <c r="X109" s="687">
        <v>0</v>
      </c>
      <c r="Y109" s="683">
        <v>0</v>
      </c>
      <c r="Z109" s="687">
        <v>0</v>
      </c>
      <c r="AA109" s="683">
        <v>-16.710999999999999</v>
      </c>
      <c r="AB109" s="687">
        <v>-41.429000000000002</v>
      </c>
      <c r="AC109" s="683">
        <v>-8.7970000000000006</v>
      </c>
      <c r="AD109" s="687">
        <v>-20.196000000000002</v>
      </c>
    </row>
    <row r="110" spans="1:34">
      <c r="A110" s="196"/>
      <c r="B110" s="199" t="s">
        <v>206</v>
      </c>
      <c r="C110" s="683">
        <v>0</v>
      </c>
      <c r="D110" s="687">
        <v>0</v>
      </c>
      <c r="E110" s="683">
        <v>0</v>
      </c>
      <c r="F110" s="687">
        <v>0</v>
      </c>
      <c r="G110" s="683">
        <v>0</v>
      </c>
      <c r="H110" s="687">
        <v>0</v>
      </c>
      <c r="I110" s="683">
        <v>0</v>
      </c>
      <c r="J110" s="687">
        <v>0</v>
      </c>
      <c r="K110" s="683">
        <v>-97.649000000000001</v>
      </c>
      <c r="L110" s="687">
        <v>-61.49</v>
      </c>
      <c r="M110" s="683">
        <v>-44.981000000000002</v>
      </c>
      <c r="N110" s="687">
        <v>-34.554000000000002</v>
      </c>
      <c r="O110" s="683">
        <v>0</v>
      </c>
      <c r="P110" s="687">
        <v>-7.5369999999999999</v>
      </c>
      <c r="Q110" s="683">
        <v>0</v>
      </c>
      <c r="R110" s="687">
        <v>1.4999999999999999E-2</v>
      </c>
      <c r="S110" s="683">
        <v>0</v>
      </c>
      <c r="T110" s="687">
        <v>0</v>
      </c>
      <c r="U110" s="683">
        <v>0</v>
      </c>
      <c r="V110" s="687">
        <v>4.7910000000000004</v>
      </c>
      <c r="W110" s="683">
        <v>0</v>
      </c>
      <c r="X110" s="687">
        <v>0</v>
      </c>
      <c r="Y110" s="683">
        <v>0</v>
      </c>
      <c r="Z110" s="687">
        <v>0</v>
      </c>
      <c r="AA110" s="683">
        <v>-97.649000000000001</v>
      </c>
      <c r="AB110" s="687">
        <v>-69.027000000000001</v>
      </c>
      <c r="AC110" s="683">
        <v>-44.981000000000002</v>
      </c>
      <c r="AD110" s="687">
        <v>-29.748000000000001</v>
      </c>
    </row>
    <row r="111" spans="1:34">
      <c r="A111" s="196"/>
      <c r="B111" s="199" t="s">
        <v>108</v>
      </c>
      <c r="C111" s="683">
        <v>0</v>
      </c>
      <c r="D111" s="687">
        <v>0</v>
      </c>
      <c r="E111" s="683">
        <v>0</v>
      </c>
      <c r="F111" s="687">
        <v>0</v>
      </c>
      <c r="G111" s="683">
        <v>-111.473</v>
      </c>
      <c r="H111" s="687">
        <v>-155.94900000000001</v>
      </c>
      <c r="I111" s="683">
        <v>-40.884999999999998</v>
      </c>
      <c r="J111" s="687">
        <v>-82.113</v>
      </c>
      <c r="K111" s="683">
        <v>-304.05</v>
      </c>
      <c r="L111" s="687">
        <v>-379.161</v>
      </c>
      <c r="M111" s="683">
        <v>-151.99100000000001</v>
      </c>
      <c r="N111" s="687">
        <v>-213.529</v>
      </c>
      <c r="O111" s="683">
        <v>-61.765999999999998</v>
      </c>
      <c r="P111" s="687">
        <v>-30.7</v>
      </c>
      <c r="Q111" s="683">
        <v>-21.143999999999998</v>
      </c>
      <c r="R111" s="687">
        <v>-21.916</v>
      </c>
      <c r="S111" s="683">
        <v>0</v>
      </c>
      <c r="T111" s="687">
        <v>0</v>
      </c>
      <c r="U111" s="683">
        <v>0</v>
      </c>
      <c r="V111" s="687">
        <v>-5.9630000000000001</v>
      </c>
      <c r="W111" s="683">
        <v>0</v>
      </c>
      <c r="X111" s="687">
        <v>0</v>
      </c>
      <c r="Y111" s="683">
        <v>0</v>
      </c>
      <c r="Z111" s="687">
        <v>0</v>
      </c>
      <c r="AA111" s="683">
        <v>-477.28899999999999</v>
      </c>
      <c r="AB111" s="687">
        <v>-565.80999999999995</v>
      </c>
      <c r="AC111" s="683">
        <v>-214.02</v>
      </c>
      <c r="AD111" s="687">
        <v>-323.52100000000002</v>
      </c>
    </row>
    <row r="112" spans="1:34">
      <c r="A112" s="196"/>
      <c r="B112" s="197" t="s">
        <v>207</v>
      </c>
      <c r="C112" s="683">
        <v>0</v>
      </c>
      <c r="D112" s="687">
        <v>0</v>
      </c>
      <c r="E112" s="683">
        <v>0</v>
      </c>
      <c r="F112" s="687">
        <v>0</v>
      </c>
      <c r="G112" s="683">
        <v>289.86500000000001</v>
      </c>
      <c r="H112" s="687">
        <v>263.86799999999999</v>
      </c>
      <c r="I112" s="683">
        <v>144.19800000000001</v>
      </c>
      <c r="J112" s="687">
        <v>154.41900000000001</v>
      </c>
      <c r="K112" s="683">
        <v>0</v>
      </c>
      <c r="L112" s="687">
        <v>0</v>
      </c>
      <c r="M112" s="683">
        <v>0</v>
      </c>
      <c r="N112" s="687">
        <v>0</v>
      </c>
      <c r="O112" s="683">
        <v>0</v>
      </c>
      <c r="P112" s="687">
        <v>0</v>
      </c>
      <c r="Q112" s="683">
        <v>0</v>
      </c>
      <c r="R112" s="687">
        <v>0</v>
      </c>
      <c r="S112" s="683">
        <v>0</v>
      </c>
      <c r="T112" s="687">
        <v>0</v>
      </c>
      <c r="U112" s="683">
        <v>0</v>
      </c>
      <c r="V112" s="687">
        <v>0</v>
      </c>
      <c r="W112" s="683">
        <v>0</v>
      </c>
      <c r="X112" s="687">
        <v>0</v>
      </c>
      <c r="Y112" s="683">
        <v>0</v>
      </c>
      <c r="Z112" s="687">
        <v>0</v>
      </c>
      <c r="AA112" s="683">
        <v>289.86500000000001</v>
      </c>
      <c r="AB112" s="687">
        <v>263.86799999999999</v>
      </c>
      <c r="AC112" s="683">
        <v>144.19800000000001</v>
      </c>
      <c r="AD112" s="687">
        <v>154.41900000000001</v>
      </c>
    </row>
    <row r="113" spans="1:35">
      <c r="A113" s="196"/>
      <c r="B113" s="198" t="s">
        <v>208</v>
      </c>
      <c r="C113" s="692">
        <v>0</v>
      </c>
      <c r="D113" s="686">
        <v>0</v>
      </c>
      <c r="E113" s="692">
        <v>0</v>
      </c>
      <c r="F113" s="686">
        <v>0</v>
      </c>
      <c r="G113" s="692">
        <v>-8.9540000000000006</v>
      </c>
      <c r="H113" s="686">
        <v>-1.964</v>
      </c>
      <c r="I113" s="692">
        <v>-5.6680000000000001</v>
      </c>
      <c r="J113" s="686">
        <v>-1.292</v>
      </c>
      <c r="K113" s="692">
        <v>-24.469000000000001</v>
      </c>
      <c r="L113" s="686">
        <v>-2.99</v>
      </c>
      <c r="M113" s="692">
        <v>-2.11</v>
      </c>
      <c r="N113" s="686">
        <v>-1.98</v>
      </c>
      <c r="O113" s="692">
        <v>4.5759999999999996</v>
      </c>
      <c r="P113" s="686">
        <v>-4.4240000000000004</v>
      </c>
      <c r="Q113" s="692">
        <v>-7.75</v>
      </c>
      <c r="R113" s="686">
        <v>-7.1740000000000004</v>
      </c>
      <c r="S113" s="692">
        <v>0</v>
      </c>
      <c r="T113" s="686">
        <v>0</v>
      </c>
      <c r="U113" s="692">
        <v>0</v>
      </c>
      <c r="V113" s="686">
        <v>0</v>
      </c>
      <c r="W113" s="692">
        <v>0</v>
      </c>
      <c r="X113" s="686">
        <v>0</v>
      </c>
      <c r="Y113" s="692">
        <v>0</v>
      </c>
      <c r="Z113" s="686">
        <v>0</v>
      </c>
      <c r="AA113" s="692">
        <v>-28.847000000000001</v>
      </c>
      <c r="AB113" s="686">
        <v>-9.3780000000000001</v>
      </c>
      <c r="AC113" s="692">
        <v>-15.528</v>
      </c>
      <c r="AD113" s="686">
        <v>-10.446</v>
      </c>
    </row>
    <row r="114" spans="1:35">
      <c r="Q114" s="194"/>
      <c r="R114" s="194"/>
      <c r="S114" s="194"/>
      <c r="T114" s="194"/>
      <c r="U114" s="194"/>
      <c r="V114" s="194"/>
      <c r="W114" s="194"/>
      <c r="X114" s="194"/>
      <c r="Y114" s="194"/>
      <c r="Z114" s="194"/>
      <c r="AA114" s="194"/>
      <c r="AB114" s="194"/>
      <c r="AC114" s="194"/>
      <c r="AD114" s="194"/>
      <c r="AE114" s="194"/>
      <c r="AF114" s="194"/>
      <c r="AG114" s="194"/>
      <c r="AH114" s="194"/>
    </row>
    <row r="115" spans="1:35" ht="25.5">
      <c r="A115" s="210"/>
      <c r="B115" s="197" t="s">
        <v>209</v>
      </c>
      <c r="C115" s="683">
        <v>0</v>
      </c>
      <c r="D115" s="687">
        <v>0</v>
      </c>
      <c r="E115" s="683">
        <v>0</v>
      </c>
      <c r="F115" s="687">
        <v>0</v>
      </c>
      <c r="G115" s="683">
        <v>-1.6E-2</v>
      </c>
      <c r="H115" s="687">
        <v>1.9E-2</v>
      </c>
      <c r="I115" s="683">
        <v>-1.6E-2</v>
      </c>
      <c r="J115" s="687">
        <v>1.9E-2</v>
      </c>
      <c r="K115" s="683">
        <v>0</v>
      </c>
      <c r="L115" s="687">
        <v>0</v>
      </c>
      <c r="M115" s="683">
        <v>0</v>
      </c>
      <c r="N115" s="687">
        <v>0</v>
      </c>
      <c r="O115" s="683">
        <v>1.4530000000000001</v>
      </c>
      <c r="P115" s="687">
        <v>0</v>
      </c>
      <c r="Q115" s="683">
        <v>1.389</v>
      </c>
      <c r="R115" s="687">
        <v>0</v>
      </c>
      <c r="S115" s="683">
        <v>0</v>
      </c>
      <c r="T115" s="687">
        <v>0</v>
      </c>
      <c r="U115" s="683">
        <v>0</v>
      </c>
      <c r="V115" s="687">
        <v>0</v>
      </c>
      <c r="W115" s="683">
        <v>0</v>
      </c>
      <c r="X115" s="687">
        <v>0</v>
      </c>
      <c r="Y115" s="683">
        <v>0</v>
      </c>
      <c r="Z115" s="687">
        <v>0</v>
      </c>
      <c r="AA115" s="683">
        <v>1.4370000000000001</v>
      </c>
      <c r="AB115" s="687">
        <v>1.9E-2</v>
      </c>
      <c r="AC115" s="683">
        <v>1.373</v>
      </c>
      <c r="AD115" s="687">
        <v>1.9E-2</v>
      </c>
    </row>
    <row r="116" spans="1:35">
      <c r="A116" s="211"/>
      <c r="B116" s="197" t="s">
        <v>210</v>
      </c>
      <c r="C116" s="692">
        <v>0</v>
      </c>
      <c r="D116" s="686">
        <v>0</v>
      </c>
      <c r="E116" s="692">
        <v>0</v>
      </c>
      <c r="F116" s="686">
        <v>0</v>
      </c>
      <c r="G116" s="692">
        <v>0</v>
      </c>
      <c r="H116" s="686">
        <v>0</v>
      </c>
      <c r="I116" s="692">
        <v>0</v>
      </c>
      <c r="J116" s="686">
        <v>0</v>
      </c>
      <c r="K116" s="692">
        <v>0</v>
      </c>
      <c r="L116" s="686">
        <v>2.9409999999999998</v>
      </c>
      <c r="M116" s="692">
        <v>0</v>
      </c>
      <c r="N116" s="686">
        <v>2.4689999999999999</v>
      </c>
      <c r="O116" s="692">
        <v>0.1</v>
      </c>
      <c r="P116" s="686">
        <v>0</v>
      </c>
      <c r="Q116" s="692">
        <v>0.1</v>
      </c>
      <c r="R116" s="686">
        <v>0</v>
      </c>
      <c r="S116" s="692">
        <v>0</v>
      </c>
      <c r="T116" s="686">
        <v>0</v>
      </c>
      <c r="U116" s="692">
        <v>0</v>
      </c>
      <c r="V116" s="686">
        <v>0</v>
      </c>
      <c r="W116" s="692">
        <v>0</v>
      </c>
      <c r="X116" s="686">
        <v>0</v>
      </c>
      <c r="Y116" s="692">
        <v>0</v>
      </c>
      <c r="Z116" s="686">
        <v>0</v>
      </c>
      <c r="AA116" s="692">
        <v>0.1</v>
      </c>
      <c r="AB116" s="686">
        <v>2.9409999999999998</v>
      </c>
      <c r="AC116" s="692">
        <v>0.1</v>
      </c>
      <c r="AD116" s="686">
        <v>2.4689999999999999</v>
      </c>
    </row>
    <row r="117" spans="1:35">
      <c r="A117" s="190"/>
      <c r="B117" s="199" t="s">
        <v>211</v>
      </c>
      <c r="C117" s="683">
        <v>0</v>
      </c>
      <c r="D117" s="687">
        <v>0</v>
      </c>
      <c r="E117" s="683">
        <v>0</v>
      </c>
      <c r="F117" s="687">
        <v>0</v>
      </c>
      <c r="G117" s="683">
        <v>0</v>
      </c>
      <c r="H117" s="687">
        <v>0</v>
      </c>
      <c r="I117" s="683">
        <v>0</v>
      </c>
      <c r="J117" s="687">
        <v>0</v>
      </c>
      <c r="K117" s="683">
        <v>0</v>
      </c>
      <c r="L117" s="687">
        <v>0.94699999999999995</v>
      </c>
      <c r="M117" s="683">
        <v>0</v>
      </c>
      <c r="N117" s="687">
        <v>0.47499999999999998</v>
      </c>
      <c r="O117" s="683">
        <v>0</v>
      </c>
      <c r="P117" s="687">
        <v>0</v>
      </c>
      <c r="Q117" s="683">
        <v>0</v>
      </c>
      <c r="R117" s="687">
        <v>0</v>
      </c>
      <c r="S117" s="683">
        <v>0</v>
      </c>
      <c r="T117" s="687">
        <v>0</v>
      </c>
      <c r="U117" s="683">
        <v>0</v>
      </c>
      <c r="V117" s="687">
        <v>0</v>
      </c>
      <c r="W117" s="683">
        <v>0</v>
      </c>
      <c r="X117" s="687">
        <v>0</v>
      </c>
      <c r="Y117" s="683">
        <v>0</v>
      </c>
      <c r="Z117" s="687">
        <v>0</v>
      </c>
      <c r="AA117" s="683">
        <v>0</v>
      </c>
      <c r="AB117" s="687">
        <v>0.94699999999999995</v>
      </c>
      <c r="AC117" s="683">
        <v>0</v>
      </c>
      <c r="AD117" s="687">
        <v>0.47499999999999998</v>
      </c>
    </row>
    <row r="118" spans="1:35">
      <c r="A118" s="190"/>
      <c r="B118" s="199" t="s">
        <v>212</v>
      </c>
      <c r="C118" s="683">
        <v>0</v>
      </c>
      <c r="D118" s="687">
        <v>0</v>
      </c>
      <c r="E118" s="683">
        <v>0</v>
      </c>
      <c r="F118" s="687">
        <v>0</v>
      </c>
      <c r="G118" s="683">
        <v>0</v>
      </c>
      <c r="H118" s="687">
        <v>0</v>
      </c>
      <c r="I118" s="683">
        <v>0</v>
      </c>
      <c r="J118" s="687">
        <v>0</v>
      </c>
      <c r="K118" s="683">
        <v>0</v>
      </c>
      <c r="L118" s="687">
        <v>1.994</v>
      </c>
      <c r="M118" s="683">
        <v>0</v>
      </c>
      <c r="N118" s="687">
        <v>1.994</v>
      </c>
      <c r="O118" s="683">
        <v>0.1</v>
      </c>
      <c r="P118" s="687">
        <v>0</v>
      </c>
      <c r="Q118" s="683">
        <v>0.1</v>
      </c>
      <c r="R118" s="687">
        <v>0</v>
      </c>
      <c r="S118" s="683">
        <v>0</v>
      </c>
      <c r="T118" s="687">
        <v>0</v>
      </c>
      <c r="U118" s="683">
        <v>0</v>
      </c>
      <c r="V118" s="687">
        <v>0</v>
      </c>
      <c r="W118" s="683">
        <v>0</v>
      </c>
      <c r="X118" s="687">
        <v>0</v>
      </c>
      <c r="Y118" s="683">
        <v>0</v>
      </c>
      <c r="Z118" s="687">
        <v>0</v>
      </c>
      <c r="AA118" s="683">
        <v>0.1</v>
      </c>
      <c r="AB118" s="687">
        <v>1.994</v>
      </c>
      <c r="AC118" s="683">
        <v>0.1</v>
      </c>
      <c r="AD118" s="687">
        <v>1.994</v>
      </c>
    </row>
    <row r="119" spans="1:35">
      <c r="Q119" s="194"/>
      <c r="R119" s="194"/>
      <c r="S119" s="194"/>
      <c r="T119" s="194"/>
      <c r="U119" s="194"/>
      <c r="V119" s="194"/>
      <c r="W119" s="194"/>
      <c r="X119" s="194"/>
      <c r="Y119" s="194"/>
      <c r="Z119" s="194"/>
      <c r="AA119" s="194"/>
      <c r="AB119" s="194"/>
      <c r="AC119" s="194"/>
      <c r="AD119" s="194"/>
      <c r="AE119" s="194"/>
      <c r="AF119" s="194"/>
      <c r="AG119" s="194"/>
      <c r="AH119" s="194"/>
    </row>
    <row r="120" spans="1:35">
      <c r="A120" s="190" t="s">
        <v>241</v>
      </c>
      <c r="B120" s="198"/>
      <c r="C120" s="692">
        <v>0</v>
      </c>
      <c r="D120" s="686">
        <v>0</v>
      </c>
      <c r="E120" s="692">
        <v>0</v>
      </c>
      <c r="F120" s="686">
        <v>0</v>
      </c>
      <c r="G120" s="692">
        <v>65.795000000000002</v>
      </c>
      <c r="H120" s="686">
        <v>30.917999999999999</v>
      </c>
      <c r="I120" s="692">
        <v>64.501000000000005</v>
      </c>
      <c r="J120" s="686">
        <v>24.492999999999999</v>
      </c>
      <c r="K120" s="692">
        <v>276.98599999999999</v>
      </c>
      <c r="L120" s="686">
        <v>170.17699999999999</v>
      </c>
      <c r="M120" s="692">
        <v>107.48399999999999</v>
      </c>
      <c r="N120" s="686">
        <v>54.295000000000002</v>
      </c>
      <c r="O120" s="692">
        <v>209.67099999999999</v>
      </c>
      <c r="P120" s="686">
        <v>244.14099999999999</v>
      </c>
      <c r="Q120" s="692">
        <v>118.05200000000001</v>
      </c>
      <c r="R120" s="686">
        <v>134.28</v>
      </c>
      <c r="S120" s="692">
        <v>0</v>
      </c>
      <c r="T120" s="686">
        <v>0</v>
      </c>
      <c r="U120" s="692">
        <v>0</v>
      </c>
      <c r="V120" s="686">
        <v>0</v>
      </c>
      <c r="W120" s="692">
        <v>0</v>
      </c>
      <c r="X120" s="686">
        <v>-6.0000000000000001E-3</v>
      </c>
      <c r="Y120" s="692">
        <v>0</v>
      </c>
      <c r="Z120" s="686">
        <v>-4.0000000000000001E-3</v>
      </c>
      <c r="AA120" s="692">
        <v>552.452</v>
      </c>
      <c r="AB120" s="686">
        <v>445.23</v>
      </c>
      <c r="AC120" s="692">
        <v>290.03699999999998</v>
      </c>
      <c r="AD120" s="686">
        <v>213.06399999999999</v>
      </c>
    </row>
    <row r="121" spans="1:35">
      <c r="Q121" s="194"/>
      <c r="R121" s="194"/>
      <c r="S121" s="194"/>
      <c r="T121" s="194"/>
      <c r="U121" s="194"/>
      <c r="V121" s="194"/>
      <c r="W121" s="194"/>
      <c r="X121" s="194"/>
      <c r="Y121" s="194"/>
      <c r="Z121" s="194"/>
      <c r="AA121" s="194"/>
      <c r="AB121" s="194"/>
      <c r="AC121" s="194"/>
      <c r="AD121" s="194"/>
      <c r="AE121" s="194"/>
      <c r="AF121" s="194"/>
      <c r="AG121" s="194"/>
      <c r="AH121" s="194"/>
    </row>
    <row r="122" spans="1:35">
      <c r="A122" s="196"/>
      <c r="B122" s="197" t="s">
        <v>213</v>
      </c>
      <c r="C122" s="683">
        <v>0</v>
      </c>
      <c r="D122" s="687">
        <v>0</v>
      </c>
      <c r="E122" s="683">
        <v>0</v>
      </c>
      <c r="F122" s="687">
        <v>0</v>
      </c>
      <c r="G122" s="683">
        <v>46.432000000000002</v>
      </c>
      <c r="H122" s="687">
        <v>-5.9370000000000003</v>
      </c>
      <c r="I122" s="683">
        <v>-21.198</v>
      </c>
      <c r="J122" s="687">
        <v>-4.2210000000000001</v>
      </c>
      <c r="K122" s="683">
        <v>-80.326999999999998</v>
      </c>
      <c r="L122" s="687">
        <v>-43.146000000000001</v>
      </c>
      <c r="M122" s="683">
        <v>-28.553999999999998</v>
      </c>
      <c r="N122" s="687">
        <v>-4.742</v>
      </c>
      <c r="O122" s="683">
        <v>-78.132000000000005</v>
      </c>
      <c r="P122" s="687">
        <v>-84.697999999999993</v>
      </c>
      <c r="Q122" s="683">
        <v>-44.348999999999997</v>
      </c>
      <c r="R122" s="687">
        <v>-46.360999999999997</v>
      </c>
      <c r="S122" s="683">
        <v>0</v>
      </c>
      <c r="T122" s="687">
        <v>0</v>
      </c>
      <c r="U122" s="683">
        <v>0</v>
      </c>
      <c r="V122" s="687">
        <v>0</v>
      </c>
      <c r="W122" s="683">
        <v>0</v>
      </c>
      <c r="X122" s="687">
        <v>0</v>
      </c>
      <c r="Y122" s="683">
        <v>0</v>
      </c>
      <c r="Z122" s="687">
        <v>0</v>
      </c>
      <c r="AA122" s="683">
        <v>-112.027</v>
      </c>
      <c r="AB122" s="687">
        <v>-133.78100000000001</v>
      </c>
      <c r="AC122" s="683">
        <v>-94.100999999999999</v>
      </c>
      <c r="AD122" s="687">
        <v>-55.323999999999998</v>
      </c>
    </row>
    <row r="123" spans="1:35">
      <c r="Q123" s="194"/>
      <c r="R123" s="194"/>
      <c r="S123" s="194"/>
      <c r="T123" s="194"/>
      <c r="U123" s="194"/>
      <c r="V123" s="194"/>
      <c r="W123" s="194"/>
      <c r="X123" s="194"/>
      <c r="Y123" s="194"/>
      <c r="Z123" s="194"/>
      <c r="AA123" s="194"/>
      <c r="AB123" s="194"/>
      <c r="AC123" s="194"/>
      <c r="AD123" s="194"/>
      <c r="AE123" s="194"/>
      <c r="AF123" s="194"/>
      <c r="AG123" s="194"/>
      <c r="AH123" s="194"/>
      <c r="AI123" s="194"/>
    </row>
    <row r="124" spans="1:35">
      <c r="A124" s="190" t="s">
        <v>236</v>
      </c>
      <c r="B124" s="198"/>
      <c r="C124" s="692">
        <v>0</v>
      </c>
      <c r="D124" s="686">
        <v>0</v>
      </c>
      <c r="E124" s="692">
        <v>0</v>
      </c>
      <c r="F124" s="686">
        <v>0</v>
      </c>
      <c r="G124" s="692">
        <v>112.227</v>
      </c>
      <c r="H124" s="686">
        <v>24.981000000000002</v>
      </c>
      <c r="I124" s="692">
        <v>43.302999999999997</v>
      </c>
      <c r="J124" s="686">
        <v>20.271999999999998</v>
      </c>
      <c r="K124" s="692">
        <v>196.65899999999999</v>
      </c>
      <c r="L124" s="686">
        <v>127.03100000000001</v>
      </c>
      <c r="M124" s="692">
        <v>78.930000000000007</v>
      </c>
      <c r="N124" s="686">
        <v>49.552999999999997</v>
      </c>
      <c r="O124" s="692">
        <v>131.53899999999999</v>
      </c>
      <c r="P124" s="686">
        <v>159.44300000000001</v>
      </c>
      <c r="Q124" s="692">
        <v>73.703000000000003</v>
      </c>
      <c r="R124" s="686">
        <v>87.918999999999997</v>
      </c>
      <c r="S124" s="692">
        <v>0</v>
      </c>
      <c r="T124" s="686">
        <v>0</v>
      </c>
      <c r="U124" s="692">
        <v>0</v>
      </c>
      <c r="V124" s="686">
        <v>0</v>
      </c>
      <c r="W124" s="692">
        <v>0</v>
      </c>
      <c r="X124" s="686">
        <v>-6.0000000000000001E-3</v>
      </c>
      <c r="Y124" s="692">
        <v>0</v>
      </c>
      <c r="Z124" s="686">
        <v>-4.0000000000000001E-3</v>
      </c>
      <c r="AA124" s="692">
        <v>440.42500000000001</v>
      </c>
      <c r="AB124" s="686">
        <v>311.44900000000001</v>
      </c>
      <c r="AC124" s="692">
        <v>195.93600000000001</v>
      </c>
      <c r="AD124" s="686">
        <v>157.74</v>
      </c>
    </row>
    <row r="125" spans="1:35">
      <c r="A125" s="196"/>
      <c r="B125" s="197" t="s">
        <v>214</v>
      </c>
      <c r="C125" s="683">
        <v>0</v>
      </c>
      <c r="D125" s="687">
        <v>0</v>
      </c>
      <c r="E125" s="683">
        <v>0</v>
      </c>
      <c r="F125" s="687">
        <v>0</v>
      </c>
      <c r="G125" s="683">
        <v>0</v>
      </c>
      <c r="H125" s="687">
        <v>0</v>
      </c>
      <c r="I125" s="683">
        <v>0</v>
      </c>
      <c r="J125" s="687">
        <v>0</v>
      </c>
      <c r="K125" s="683">
        <v>0</v>
      </c>
      <c r="L125" s="687">
        <v>0</v>
      </c>
      <c r="M125" s="683">
        <v>0</v>
      </c>
      <c r="N125" s="687">
        <v>0</v>
      </c>
      <c r="O125" s="683">
        <v>0</v>
      </c>
      <c r="P125" s="687">
        <v>0</v>
      </c>
      <c r="Q125" s="683">
        <v>0</v>
      </c>
      <c r="R125" s="687">
        <v>0</v>
      </c>
      <c r="S125" s="683">
        <v>82.463999999999999</v>
      </c>
      <c r="T125" s="687">
        <v>60.662999999999997</v>
      </c>
      <c r="U125" s="683">
        <v>41.96</v>
      </c>
      <c r="V125" s="687">
        <v>32.161999999999999</v>
      </c>
      <c r="W125" s="683">
        <v>0</v>
      </c>
      <c r="X125" s="687">
        <v>6.0000000000000001E-3</v>
      </c>
      <c r="Y125" s="683">
        <v>0</v>
      </c>
      <c r="Z125" s="687">
        <v>4.0000000000000001E-3</v>
      </c>
      <c r="AA125" s="683">
        <v>82.463999999999999</v>
      </c>
      <c r="AB125" s="687">
        <v>60.668999999999997</v>
      </c>
      <c r="AC125" s="683">
        <v>41.96</v>
      </c>
      <c r="AD125" s="687">
        <v>32.165999999999997</v>
      </c>
    </row>
    <row r="126" spans="1:35">
      <c r="A126" s="190" t="s">
        <v>83</v>
      </c>
      <c r="B126" s="197"/>
      <c r="C126" s="692">
        <v>0</v>
      </c>
      <c r="D126" s="686">
        <v>0</v>
      </c>
      <c r="E126" s="692">
        <v>0</v>
      </c>
      <c r="F126" s="686">
        <v>0</v>
      </c>
      <c r="G126" s="692">
        <v>112.227</v>
      </c>
      <c r="H126" s="686">
        <v>24.981000000000002</v>
      </c>
      <c r="I126" s="692">
        <v>43.302999999999997</v>
      </c>
      <c r="J126" s="686">
        <v>20.271999999999998</v>
      </c>
      <c r="K126" s="692">
        <v>196.65899999999999</v>
      </c>
      <c r="L126" s="686">
        <v>127.03100000000001</v>
      </c>
      <c r="M126" s="692">
        <v>78.930000000000007</v>
      </c>
      <c r="N126" s="686">
        <v>49.552999999999997</v>
      </c>
      <c r="O126" s="692">
        <v>131.53899999999999</v>
      </c>
      <c r="P126" s="686">
        <v>159.44300000000001</v>
      </c>
      <c r="Q126" s="692">
        <v>73.703000000000003</v>
      </c>
      <c r="R126" s="686">
        <v>87.918999999999997</v>
      </c>
      <c r="S126" s="692">
        <v>82.463999999999999</v>
      </c>
      <c r="T126" s="686">
        <v>60.662999999999997</v>
      </c>
      <c r="U126" s="692">
        <v>41.96</v>
      </c>
      <c r="V126" s="686">
        <v>32.161999999999999</v>
      </c>
      <c r="W126" s="692">
        <v>0</v>
      </c>
      <c r="X126" s="686">
        <v>0</v>
      </c>
      <c r="Y126" s="692">
        <v>0</v>
      </c>
      <c r="Z126" s="686">
        <v>0</v>
      </c>
      <c r="AA126" s="692">
        <v>522.88900000000001</v>
      </c>
      <c r="AB126" s="686">
        <v>372.11799999999999</v>
      </c>
      <c r="AC126" s="692">
        <v>237.89599999999999</v>
      </c>
      <c r="AD126" s="686">
        <v>189.90600000000001</v>
      </c>
    </row>
    <row r="127" spans="1:35">
      <c r="C127" s="195"/>
      <c r="O127" s="113"/>
      <c r="P127" s="113"/>
    </row>
    <row r="128" spans="1:35">
      <c r="C128" s="195"/>
    </row>
    <row r="129" spans="1:16">
      <c r="C129" s="113"/>
    </row>
    <row r="130" spans="1:16">
      <c r="A130" s="932" t="s">
        <v>71</v>
      </c>
      <c r="B130" s="933"/>
      <c r="C130" s="934" t="s">
        <v>20</v>
      </c>
      <c r="D130" s="935"/>
      <c r="E130" s="934" t="s">
        <v>10</v>
      </c>
      <c r="F130" s="935"/>
      <c r="G130" s="934" t="s">
        <v>46</v>
      </c>
      <c r="H130" s="935"/>
      <c r="I130" s="934" t="s">
        <v>14</v>
      </c>
      <c r="J130" s="935"/>
      <c r="K130" s="934" t="s">
        <v>47</v>
      </c>
      <c r="L130" s="935"/>
      <c r="M130" s="934" t="s">
        <v>243</v>
      </c>
      <c r="N130" s="935"/>
      <c r="O130" s="934" t="s">
        <v>17</v>
      </c>
      <c r="P130" s="935"/>
    </row>
    <row r="131" spans="1:16">
      <c r="A131" s="969" t="s">
        <v>237</v>
      </c>
      <c r="B131" s="973"/>
      <c r="C131" s="679" t="s">
        <v>540</v>
      </c>
      <c r="D131" s="316" t="s">
        <v>541</v>
      </c>
      <c r="E131" s="679" t="s">
        <v>540</v>
      </c>
      <c r="F131" s="316" t="s">
        <v>541</v>
      </c>
      <c r="G131" s="679" t="s">
        <v>540</v>
      </c>
      <c r="H131" s="316" t="s">
        <v>541</v>
      </c>
      <c r="I131" s="679" t="s">
        <v>540</v>
      </c>
      <c r="J131" s="316" t="s">
        <v>541</v>
      </c>
      <c r="K131" s="679" t="s">
        <v>540</v>
      </c>
      <c r="L131" s="316" t="s">
        <v>541</v>
      </c>
      <c r="M131" s="679" t="s">
        <v>540</v>
      </c>
      <c r="N131" s="316" t="s">
        <v>541</v>
      </c>
      <c r="O131" s="679" t="s">
        <v>540</v>
      </c>
      <c r="P131" s="316" t="s">
        <v>541</v>
      </c>
    </row>
    <row r="132" spans="1:16">
      <c r="A132" s="974"/>
      <c r="B132" s="975"/>
      <c r="C132" s="680" t="s">
        <v>304</v>
      </c>
      <c r="D132" s="317" t="s">
        <v>304</v>
      </c>
      <c r="E132" s="680" t="s">
        <v>304</v>
      </c>
      <c r="F132" s="317" t="s">
        <v>304</v>
      </c>
      <c r="G132" s="680" t="s">
        <v>304</v>
      </c>
      <c r="H132" s="317" t="s">
        <v>304</v>
      </c>
      <c r="I132" s="680" t="s">
        <v>304</v>
      </c>
      <c r="J132" s="317" t="s">
        <v>304</v>
      </c>
      <c r="K132" s="680" t="s">
        <v>304</v>
      </c>
      <c r="L132" s="317" t="s">
        <v>304</v>
      </c>
      <c r="M132" s="680" t="s">
        <v>304</v>
      </c>
      <c r="N132" s="317" t="s">
        <v>304</v>
      </c>
      <c r="O132" s="680" t="s">
        <v>304</v>
      </c>
      <c r="P132" s="317" t="s">
        <v>304</v>
      </c>
    </row>
    <row r="133" spans="1:16">
      <c r="C133" s="201"/>
      <c r="D133" s="201"/>
      <c r="E133" s="201"/>
      <c r="F133" s="201"/>
      <c r="G133" s="201"/>
      <c r="H133" s="201"/>
      <c r="I133" s="201"/>
      <c r="J133" s="201"/>
      <c r="K133" s="201"/>
      <c r="L133" s="201"/>
      <c r="M133" s="201"/>
      <c r="N133" s="201"/>
      <c r="O133" s="201"/>
      <c r="P133" s="201"/>
    </row>
    <row r="134" spans="1:16">
      <c r="A134" s="190"/>
      <c r="B134" s="199" t="s">
        <v>216</v>
      </c>
      <c r="C134" s="683">
        <v>0</v>
      </c>
      <c r="D134" s="687">
        <v>0</v>
      </c>
      <c r="E134" s="683">
        <v>20.681000000000001</v>
      </c>
      <c r="F134" s="687">
        <v>139.23099999999999</v>
      </c>
      <c r="G134" s="683">
        <v>537.5</v>
      </c>
      <c r="H134" s="687">
        <v>587.57000000000005</v>
      </c>
      <c r="I134" s="683">
        <v>357.15300000000002</v>
      </c>
      <c r="J134" s="687">
        <v>351.65300000000002</v>
      </c>
      <c r="K134" s="683">
        <v>92.783000000000001</v>
      </c>
      <c r="L134" s="687">
        <v>142.17599999999999</v>
      </c>
      <c r="M134" s="683">
        <v>0</v>
      </c>
      <c r="N134" s="687">
        <v>0</v>
      </c>
      <c r="O134" s="683">
        <v>1008.117</v>
      </c>
      <c r="P134" s="687">
        <v>1220.6300000000001</v>
      </c>
    </row>
    <row r="135" spans="1:16">
      <c r="A135" s="190"/>
      <c r="B135" s="199" t="s">
        <v>217</v>
      </c>
      <c r="C135" s="683">
        <v>0</v>
      </c>
      <c r="D135" s="687">
        <v>0</v>
      </c>
      <c r="E135" s="683">
        <v>-49.588000000000001</v>
      </c>
      <c r="F135" s="687">
        <v>-108.188</v>
      </c>
      <c r="G135" s="683">
        <v>-468.73099999999999</v>
      </c>
      <c r="H135" s="687">
        <v>-615.697</v>
      </c>
      <c r="I135" s="683">
        <v>-139.41</v>
      </c>
      <c r="J135" s="687">
        <v>-9.82</v>
      </c>
      <c r="K135" s="683">
        <v>-93.81</v>
      </c>
      <c r="L135" s="687">
        <v>-81.433000000000007</v>
      </c>
      <c r="M135" s="683">
        <v>0</v>
      </c>
      <c r="N135" s="687">
        <v>0</v>
      </c>
      <c r="O135" s="683">
        <v>-751.53899999999999</v>
      </c>
      <c r="P135" s="687">
        <v>-815.13800000000003</v>
      </c>
    </row>
    <row r="136" spans="1:16">
      <c r="A136" s="190"/>
      <c r="B136" s="199" t="s">
        <v>218</v>
      </c>
      <c r="C136" s="683">
        <v>0</v>
      </c>
      <c r="D136" s="687">
        <v>0</v>
      </c>
      <c r="E136" s="683">
        <v>30.87</v>
      </c>
      <c r="F136" s="687">
        <v>-24.248999999999999</v>
      </c>
      <c r="G136" s="683">
        <v>196.28899999999999</v>
      </c>
      <c r="H136" s="687">
        <v>85.86</v>
      </c>
      <c r="I136" s="683">
        <v>-168.155</v>
      </c>
      <c r="J136" s="687">
        <v>-95.950999999999993</v>
      </c>
      <c r="K136" s="683">
        <v>17.402000000000001</v>
      </c>
      <c r="L136" s="687">
        <v>-26.452000000000002</v>
      </c>
      <c r="M136" s="683">
        <v>0</v>
      </c>
      <c r="N136" s="687">
        <v>0</v>
      </c>
      <c r="O136" s="683">
        <v>76.406000000000006</v>
      </c>
      <c r="P136" s="687">
        <v>-60.792000000000002</v>
      </c>
    </row>
    <row r="137" spans="1:16">
      <c r="C137" s="201"/>
      <c r="D137" s="201"/>
      <c r="E137" s="201"/>
      <c r="F137" s="201"/>
      <c r="G137" s="201"/>
      <c r="H137" s="201"/>
      <c r="I137" s="201"/>
      <c r="J137" s="201"/>
      <c r="K137" s="201"/>
      <c r="L137" s="201"/>
      <c r="M137" s="201"/>
      <c r="N137" s="201"/>
      <c r="O137" s="201"/>
      <c r="P137" s="201"/>
    </row>
    <row r="142" spans="1:16">
      <c r="E142" s="216"/>
      <c r="F142" s="216"/>
      <c r="G142" s="216"/>
      <c r="H142" s="216"/>
      <c r="I142" s="216"/>
      <c r="J142" s="216"/>
    </row>
    <row r="143" spans="1:16">
      <c r="E143" s="216"/>
      <c r="F143" s="216"/>
      <c r="G143" s="216"/>
      <c r="H143" s="216"/>
      <c r="I143" s="216"/>
      <c r="J143" s="216"/>
    </row>
    <row r="144" spans="1:16">
      <c r="E144" s="216"/>
      <c r="F144" s="216"/>
      <c r="G144" s="216"/>
      <c r="H144" s="216"/>
      <c r="I144" s="216"/>
      <c r="J144" s="216"/>
    </row>
    <row r="145" spans="5:10">
      <c r="E145" s="216"/>
      <c r="F145" s="216"/>
      <c r="G145" s="216"/>
      <c r="H145" s="216"/>
      <c r="I145" s="216"/>
      <c r="J145" s="216"/>
    </row>
  </sheetData>
  <mergeCells count="55">
    <mergeCell ref="AA74:AB74"/>
    <mergeCell ref="AC74:AD74"/>
    <mergeCell ref="AA73:AD73"/>
    <mergeCell ref="W73:Z73"/>
    <mergeCell ref="S74:T74"/>
    <mergeCell ref="U74:V74"/>
    <mergeCell ref="O73:R73"/>
    <mergeCell ref="W74:X74"/>
    <mergeCell ref="Y74:Z74"/>
    <mergeCell ref="A131:B132"/>
    <mergeCell ref="A73:B73"/>
    <mergeCell ref="A75:B76"/>
    <mergeCell ref="A130:B130"/>
    <mergeCell ref="C130:D130"/>
    <mergeCell ref="C73:F73"/>
    <mergeCell ref="C74:D74"/>
    <mergeCell ref="E74:F74"/>
    <mergeCell ref="C72:AD72"/>
    <mergeCell ref="E130:F130"/>
    <mergeCell ref="G130:H130"/>
    <mergeCell ref="O130:P130"/>
    <mergeCell ref="I130:J130"/>
    <mergeCell ref="M130:N130"/>
    <mergeCell ref="K130:L130"/>
    <mergeCell ref="G74:H74"/>
    <mergeCell ref="I74:J74"/>
    <mergeCell ref="K73:N73"/>
    <mergeCell ref="K74:L74"/>
    <mergeCell ref="M74:N74"/>
    <mergeCell ref="G73:J73"/>
    <mergeCell ref="O74:P74"/>
    <mergeCell ref="Q74:R74"/>
    <mergeCell ref="S73:V73"/>
    <mergeCell ref="A2:B2"/>
    <mergeCell ref="C2:P2"/>
    <mergeCell ref="A3:B3"/>
    <mergeCell ref="C3:D3"/>
    <mergeCell ref="E3:F3"/>
    <mergeCell ref="G3:H3"/>
    <mergeCell ref="I3:J3"/>
    <mergeCell ref="M3:N3"/>
    <mergeCell ref="K3:L3"/>
    <mergeCell ref="O3:P3"/>
    <mergeCell ref="A4:B5"/>
    <mergeCell ref="A34:B35"/>
    <mergeCell ref="O33:P33"/>
    <mergeCell ref="C32:P32"/>
    <mergeCell ref="E33:F33"/>
    <mergeCell ref="A32:B32"/>
    <mergeCell ref="A33:B33"/>
    <mergeCell ref="C33:D33"/>
    <mergeCell ref="G33:H33"/>
    <mergeCell ref="I33:J33"/>
    <mergeCell ref="K33:L33"/>
    <mergeCell ref="M33:N3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51"/>
  </sheetPr>
  <dimension ref="C5:I35"/>
  <sheetViews>
    <sheetView showGridLines="0" workbookViewId="0">
      <selection activeCell="F13" sqref="F13"/>
    </sheetView>
  </sheetViews>
  <sheetFormatPr baseColWidth="10" defaultColWidth="11.42578125" defaultRowHeight="12.75"/>
  <cols>
    <col min="3" max="3" width="30" customWidth="1"/>
    <col min="4" max="5" width="15.85546875" customWidth="1"/>
    <col min="6" max="6" width="15.42578125" customWidth="1"/>
    <col min="7" max="7" width="15" hidden="1" customWidth="1"/>
  </cols>
  <sheetData>
    <row r="5" spans="3:9" ht="15.75">
      <c r="C5" s="979" t="s">
        <v>27</v>
      </c>
      <c r="D5" s="979"/>
      <c r="E5" s="979"/>
      <c r="F5" s="979"/>
      <c r="G5" s="979"/>
    </row>
    <row r="6" spans="3:9">
      <c r="C6" s="980" t="s">
        <v>44</v>
      </c>
      <c r="D6" s="980"/>
      <c r="E6" s="980"/>
      <c r="F6" s="980"/>
      <c r="G6" s="980"/>
    </row>
    <row r="7" spans="3:9" ht="8.25" hidden="1" customHeight="1">
      <c r="C7" s="978"/>
      <c r="D7" s="978"/>
      <c r="E7" s="978"/>
      <c r="F7" s="978"/>
    </row>
    <row r="9" spans="3:9" ht="45" customHeight="1">
      <c r="C9" s="59" t="s">
        <v>28</v>
      </c>
      <c r="D9" s="59" t="s">
        <v>29</v>
      </c>
      <c r="E9" s="59" t="s">
        <v>30</v>
      </c>
      <c r="F9" s="59" t="s">
        <v>43</v>
      </c>
      <c r="G9" s="59" t="s">
        <v>38</v>
      </c>
    </row>
    <row r="10" spans="3:9" ht="13.5" customHeight="1">
      <c r="C10" s="60"/>
      <c r="D10" s="70" t="s">
        <v>36</v>
      </c>
      <c r="E10" s="70" t="s">
        <v>36</v>
      </c>
      <c r="F10" s="70" t="s">
        <v>18</v>
      </c>
      <c r="G10" s="70" t="s">
        <v>18</v>
      </c>
      <c r="H10" s="62"/>
      <c r="I10" s="62"/>
    </row>
    <row r="11" spans="3:9">
      <c r="C11" s="63" t="s">
        <v>31</v>
      </c>
      <c r="D11" s="61"/>
      <c r="E11" s="61"/>
      <c r="F11" s="61"/>
      <c r="G11" s="61"/>
      <c r="H11" s="62"/>
      <c r="I11" s="62"/>
    </row>
    <row r="12" spans="3:9">
      <c r="C12" s="60" t="s">
        <v>20</v>
      </c>
      <c r="D12" s="61">
        <v>115625</v>
      </c>
      <c r="E12" s="61">
        <v>2350118</v>
      </c>
      <c r="F12" s="71">
        <f t="shared" ref="F12:F17" si="0">+D12/E12*4</f>
        <v>0.19679862883480745</v>
      </c>
      <c r="G12" s="71">
        <v>0.26205136598302631</v>
      </c>
      <c r="H12" s="62"/>
      <c r="I12" s="62"/>
    </row>
    <row r="13" spans="3:9">
      <c r="C13" s="60" t="s">
        <v>14</v>
      </c>
      <c r="D13" s="61">
        <v>36395</v>
      </c>
      <c r="E13" s="61">
        <v>1207616</v>
      </c>
      <c r="F13" s="71">
        <f t="shared" si="0"/>
        <v>0.12055156606073454</v>
      </c>
      <c r="G13" s="71">
        <v>0.16653419547020115</v>
      </c>
      <c r="H13" s="62"/>
      <c r="I13" s="62"/>
    </row>
    <row r="14" spans="3:9">
      <c r="C14" s="60" t="s">
        <v>10</v>
      </c>
      <c r="D14" s="61">
        <v>14999</v>
      </c>
      <c r="E14" s="61">
        <v>142944</v>
      </c>
      <c r="F14" s="71">
        <f t="shared" si="0"/>
        <v>0.41971681217819568</v>
      </c>
      <c r="G14" s="71">
        <v>0.16979656226377887</v>
      </c>
      <c r="H14" s="62"/>
      <c r="I14" s="62"/>
    </row>
    <row r="15" spans="3:9">
      <c r="C15" s="60" t="s">
        <v>12</v>
      </c>
      <c r="D15" s="61">
        <v>32174</v>
      </c>
      <c r="E15" s="61">
        <v>680395</v>
      </c>
      <c r="F15" s="71">
        <f t="shared" si="0"/>
        <v>0.18914895024213876</v>
      </c>
      <c r="G15" s="71">
        <v>0.16223657853818924</v>
      </c>
      <c r="H15" s="62"/>
      <c r="I15" s="62"/>
    </row>
    <row r="16" spans="3:9">
      <c r="C16" s="60" t="s">
        <v>32</v>
      </c>
      <c r="D16" s="61">
        <v>32517</v>
      </c>
      <c r="E16" s="61">
        <v>497773</v>
      </c>
      <c r="F16" s="71">
        <f t="shared" si="0"/>
        <v>0.2612998294403272</v>
      </c>
      <c r="G16" s="71">
        <v>0.15617793924285378</v>
      </c>
      <c r="H16" s="62"/>
      <c r="I16" s="62"/>
    </row>
    <row r="17" spans="3:9">
      <c r="C17" s="64" t="s">
        <v>33</v>
      </c>
      <c r="D17" s="65">
        <f>SUM(D12:D16)</f>
        <v>231710</v>
      </c>
      <c r="E17" s="65">
        <f>SUM(E12:E16)</f>
        <v>4878846</v>
      </c>
      <c r="F17" s="72">
        <f t="shared" si="0"/>
        <v>0.18997115301446285</v>
      </c>
      <c r="G17" s="72">
        <v>0.20207124723379644</v>
      </c>
      <c r="H17" s="62"/>
      <c r="I17" s="62"/>
    </row>
    <row r="18" spans="3:9" ht="6.75" customHeight="1">
      <c r="C18" s="66"/>
      <c r="D18" s="67"/>
      <c r="E18" s="67"/>
      <c r="F18" s="73"/>
      <c r="G18" s="73"/>
      <c r="H18" s="62"/>
      <c r="I18" s="62"/>
    </row>
    <row r="19" spans="3:9">
      <c r="C19" s="63" t="s">
        <v>19</v>
      </c>
      <c r="D19" s="61"/>
      <c r="E19" s="61"/>
      <c r="F19" s="70"/>
      <c r="G19" s="70"/>
      <c r="H19" s="62"/>
      <c r="I19" s="62"/>
    </row>
    <row r="20" spans="3:9">
      <c r="C20" s="60" t="s">
        <v>20</v>
      </c>
      <c r="D20" s="61">
        <v>37244</v>
      </c>
      <c r="E20" s="61">
        <v>562855</v>
      </c>
      <c r="F20" s="71">
        <f t="shared" ref="F20:F25" si="1">+D20/E20*4</f>
        <v>0.26467918025068621</v>
      </c>
      <c r="G20" s="71">
        <v>0.30879655748641593</v>
      </c>
      <c r="H20" s="62"/>
      <c r="I20" s="62"/>
    </row>
    <row r="21" spans="3:9">
      <c r="C21" s="60" t="s">
        <v>14</v>
      </c>
      <c r="D21" s="61">
        <v>37204</v>
      </c>
      <c r="E21" s="61">
        <v>783717</v>
      </c>
      <c r="F21" s="71">
        <f t="shared" si="1"/>
        <v>0.18988486915557529</v>
      </c>
      <c r="G21" s="71">
        <v>0.27295778398474824</v>
      </c>
      <c r="H21" s="62"/>
      <c r="I21" s="62"/>
    </row>
    <row r="22" spans="3:9">
      <c r="C22" s="60" t="s">
        <v>10</v>
      </c>
      <c r="D22" s="61">
        <v>2518</v>
      </c>
      <c r="E22" s="61">
        <v>310232</v>
      </c>
      <c r="F22" s="71">
        <f t="shared" si="1"/>
        <v>3.2466025426132701E-2</v>
      </c>
      <c r="G22" s="71">
        <v>0.11185438401775805</v>
      </c>
      <c r="H22" s="62"/>
      <c r="I22" s="62"/>
    </row>
    <row r="23" spans="3:9">
      <c r="C23" s="60" t="s">
        <v>12</v>
      </c>
      <c r="D23" s="61">
        <v>22042</v>
      </c>
      <c r="E23" s="61">
        <v>352571</v>
      </c>
      <c r="F23" s="71">
        <f t="shared" si="1"/>
        <v>0.25007161678073353</v>
      </c>
      <c r="G23" s="71">
        <v>0.2213841453434448</v>
      </c>
      <c r="H23" s="62"/>
      <c r="I23" s="62"/>
    </row>
    <row r="24" spans="3:9">
      <c r="C24" s="60" t="s">
        <v>41</v>
      </c>
      <c r="D24" s="61">
        <v>106978</v>
      </c>
      <c r="E24" s="61">
        <v>1467208</v>
      </c>
      <c r="F24" s="71">
        <f t="shared" si="1"/>
        <v>0.29165053625661802</v>
      </c>
      <c r="G24" s="71">
        <v>0.33533739354956343</v>
      </c>
      <c r="H24" s="62"/>
      <c r="I24" s="62"/>
    </row>
    <row r="25" spans="3:9" ht="16.5" customHeight="1">
      <c r="C25" s="64" t="s">
        <v>34</v>
      </c>
      <c r="D25" s="65">
        <f>SUM(D20:D24)</f>
        <v>205986</v>
      </c>
      <c r="E25" s="65">
        <f>SUM(E20:E24)</f>
        <v>3476583</v>
      </c>
      <c r="F25" s="72">
        <f t="shared" si="1"/>
        <v>0.23699822498125314</v>
      </c>
      <c r="G25" s="72">
        <v>0.26909158587948101</v>
      </c>
      <c r="H25" s="62"/>
      <c r="I25" s="62"/>
    </row>
    <row r="26" spans="3:9" ht="6.75" customHeight="1">
      <c r="C26" s="63"/>
      <c r="D26" s="68"/>
      <c r="E26" s="68"/>
      <c r="F26" s="74"/>
      <c r="G26" s="74"/>
      <c r="H26" s="62"/>
      <c r="I26" s="62"/>
    </row>
    <row r="27" spans="3:9" hidden="1">
      <c r="C27" s="64" t="s">
        <v>40</v>
      </c>
      <c r="D27" s="65">
        <v>-3335</v>
      </c>
      <c r="E27" s="65">
        <v>-4825</v>
      </c>
      <c r="F27" s="72">
        <f>+D27/E27</f>
        <v>0.69119170984455958</v>
      </c>
      <c r="G27" s="72">
        <v>0.10359265433905596</v>
      </c>
      <c r="H27" s="62"/>
      <c r="I27" s="62"/>
    </row>
    <row r="28" spans="3:9" ht="12" hidden="1" customHeight="1">
      <c r="C28" s="60"/>
      <c r="D28" s="61"/>
      <c r="E28" s="61"/>
      <c r="F28" s="71"/>
      <c r="G28" s="71"/>
      <c r="H28" s="62"/>
      <c r="I28" s="62"/>
    </row>
    <row r="29" spans="3:9" ht="14.25" customHeight="1">
      <c r="C29" s="59" t="s">
        <v>35</v>
      </c>
      <c r="D29" s="69">
        <f>+D17+D25+D27</f>
        <v>434361</v>
      </c>
      <c r="E29" s="69">
        <f>+E17+E25+E27</f>
        <v>8350604</v>
      </c>
      <c r="F29" s="75">
        <f>+D29/E29*4</f>
        <v>0.20806207550974756</v>
      </c>
      <c r="G29" s="75">
        <v>0.22771741544126939</v>
      </c>
      <c r="H29" s="62"/>
      <c r="I29" s="62"/>
    </row>
    <row r="30" spans="3:9" ht="17.25" customHeight="1">
      <c r="D30" s="62"/>
      <c r="E30" s="62"/>
      <c r="F30" s="62"/>
      <c r="G30" s="62"/>
      <c r="H30" s="62"/>
      <c r="I30" s="62"/>
    </row>
    <row r="31" spans="3:9">
      <c r="C31" s="79" t="s">
        <v>42</v>
      </c>
      <c r="D31" s="62"/>
      <c r="E31" s="62"/>
      <c r="F31" s="62"/>
      <c r="G31" s="62"/>
      <c r="H31" s="62"/>
      <c r="I31" s="62"/>
    </row>
    <row r="32" spans="3:9">
      <c r="D32" s="62"/>
      <c r="E32" s="62"/>
      <c r="F32" s="62"/>
      <c r="G32" s="62"/>
      <c r="H32" s="62"/>
      <c r="I32" s="62"/>
    </row>
    <row r="34" spans="4:5">
      <c r="D34" s="62"/>
    </row>
    <row r="35" spans="4:5">
      <c r="E35" s="43"/>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3:O30"/>
  <sheetViews>
    <sheetView showGridLines="0" workbookViewId="0">
      <selection activeCell="D5" sqref="D5"/>
    </sheetView>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35"/>
      <c r="C3" s="34" t="s">
        <v>0</v>
      </c>
      <c r="D3" s="987" t="s">
        <v>1</v>
      </c>
      <c r="E3" s="983"/>
      <c r="F3" s="983" t="s">
        <v>2</v>
      </c>
      <c r="G3" s="984"/>
      <c r="H3" s="2"/>
      <c r="I3" s="2"/>
      <c r="J3" s="2"/>
      <c r="L3" s="3"/>
      <c r="M3" s="3"/>
    </row>
    <row r="4" spans="1:15" s="1" customFormat="1" ht="14.25">
      <c r="B4" s="39" t="s">
        <v>3</v>
      </c>
      <c r="C4" s="40" t="s">
        <v>4</v>
      </c>
      <c r="D4" s="988" t="s">
        <v>5</v>
      </c>
      <c r="E4" s="985"/>
      <c r="F4" s="985" t="s">
        <v>6</v>
      </c>
      <c r="G4" s="986"/>
      <c r="H4" s="2"/>
      <c r="I4" s="2"/>
      <c r="J4" s="2"/>
      <c r="L4" s="3"/>
      <c r="M4" s="3"/>
    </row>
    <row r="5" spans="1:15" s="1" customFormat="1" ht="14.25">
      <c r="B5" s="41"/>
      <c r="C5" s="42" t="s">
        <v>7</v>
      </c>
      <c r="D5" s="38" t="e">
        <f>+#REF!</f>
        <v>#REF!</v>
      </c>
      <c r="E5" s="4" t="str">
        <f>+'Property, plant and equipment'!D6</f>
        <v>June 2022</v>
      </c>
      <c r="F5" s="5" t="e">
        <f>+D5</f>
        <v>#REF!</v>
      </c>
      <c r="G5" s="6" t="str">
        <f>+E5</f>
        <v>June 2022</v>
      </c>
      <c r="H5" s="2"/>
      <c r="I5" s="2"/>
      <c r="J5" s="2"/>
      <c r="L5" s="3"/>
      <c r="M5" s="3"/>
    </row>
    <row r="6" spans="1:15" s="1" customFormat="1" ht="6" customHeight="1">
      <c r="B6" s="7"/>
      <c r="C6" s="7"/>
      <c r="D6" s="7"/>
      <c r="E6" s="7"/>
      <c r="F6" s="7"/>
      <c r="G6" s="7"/>
      <c r="H6" s="7"/>
      <c r="I6" s="7"/>
      <c r="J6" s="2"/>
      <c r="L6" s="3"/>
      <c r="M6" s="3"/>
    </row>
    <row r="7" spans="1:15" s="8" customFormat="1" ht="18" customHeight="1">
      <c r="B7" s="9" t="s">
        <v>8</v>
      </c>
      <c r="C7" s="10" t="s">
        <v>9</v>
      </c>
      <c r="D7" s="11">
        <v>18461</v>
      </c>
      <c r="E7" s="12">
        <v>20730.5</v>
      </c>
      <c r="F7" s="13">
        <v>0.40300000000000002</v>
      </c>
      <c r="G7" s="14">
        <v>0.437</v>
      </c>
      <c r="H7" s="2"/>
      <c r="I7" s="15"/>
      <c r="J7" s="15"/>
      <c r="K7" s="15"/>
      <c r="L7" s="3"/>
      <c r="M7" s="3"/>
      <c r="N7" s="16"/>
      <c r="O7" s="16"/>
    </row>
    <row r="8" spans="1:15" s="8" customFormat="1" ht="18" customHeight="1">
      <c r="B8" s="17" t="s">
        <v>10</v>
      </c>
      <c r="C8" s="10" t="s">
        <v>11</v>
      </c>
      <c r="D8" s="11">
        <v>11603.3</v>
      </c>
      <c r="E8" s="18">
        <v>12578.8</v>
      </c>
      <c r="F8" s="13">
        <v>0.14000000000000001</v>
      </c>
      <c r="G8" s="19">
        <v>0.14299999999999999</v>
      </c>
      <c r="H8" s="2"/>
      <c r="I8" s="15"/>
      <c r="J8" s="15"/>
      <c r="L8" s="3"/>
      <c r="M8" s="3"/>
      <c r="N8" s="16"/>
      <c r="O8" s="16"/>
    </row>
    <row r="9" spans="1:15" s="8" customFormat="1" ht="18" customHeight="1">
      <c r="B9" s="17" t="s">
        <v>12</v>
      </c>
      <c r="C9" s="10" t="s">
        <v>13</v>
      </c>
      <c r="D9" s="11">
        <v>4327.6000000000004</v>
      </c>
      <c r="E9" s="18">
        <v>4599.8999999999996</v>
      </c>
      <c r="F9" s="13">
        <v>0.23300000000000001</v>
      </c>
      <c r="G9" s="19">
        <v>0.23599999999999999</v>
      </c>
      <c r="H9" s="2"/>
      <c r="I9" s="15"/>
      <c r="J9" s="15"/>
      <c r="L9" s="3"/>
      <c r="M9" s="3"/>
      <c r="N9" s="16"/>
      <c r="O9" s="16"/>
    </row>
    <row r="10" spans="1:15" s="8" customFormat="1" ht="18" customHeight="1">
      <c r="B10" s="17" t="s">
        <v>14</v>
      </c>
      <c r="C10" s="10" t="s">
        <v>11</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24</v>
      </c>
      <c r="C11" s="10" t="s">
        <v>13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981" t="s">
        <v>15</v>
      </c>
      <c r="C13" s="982"/>
      <c r="D13" s="36">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25</v>
      </c>
      <c r="D15" s="29"/>
      <c r="E15" s="29"/>
    </row>
    <row r="16" spans="1:15" ht="12.75">
      <c r="D16" s="29"/>
      <c r="E16" s="29"/>
    </row>
    <row r="17" spans="1:10" ht="10.5" customHeight="1">
      <c r="B17" s="24"/>
      <c r="C17" s="24"/>
      <c r="D17" s="24"/>
      <c r="E17" s="24"/>
      <c r="F17" s="24"/>
      <c r="G17" s="24"/>
      <c r="H17" s="2"/>
      <c r="I17" s="2"/>
      <c r="J17" s="2"/>
    </row>
    <row r="18" spans="1:10" ht="23.25" customHeight="1">
      <c r="A18" s="25"/>
      <c r="D18" s="44">
        <f>+E13-D13</f>
        <v>5556.9000000000087</v>
      </c>
      <c r="E18" s="45">
        <f>+D18/D13</f>
        <v>0.10398059941955456</v>
      </c>
      <c r="F18" s="27"/>
      <c r="G18" s="27"/>
      <c r="H18" s="2"/>
      <c r="I18" s="2"/>
      <c r="J18" s="2"/>
    </row>
    <row r="19" spans="1:10" ht="14.25">
      <c r="B19" s="28"/>
      <c r="D19" s="26"/>
      <c r="E19" s="26"/>
      <c r="H19" s="2"/>
      <c r="I19" s="2"/>
      <c r="J19" s="2"/>
    </row>
    <row r="20" spans="1:10" ht="14.25">
      <c r="E20" s="29"/>
      <c r="H20" s="2"/>
      <c r="I20" s="2"/>
      <c r="J20" s="2"/>
    </row>
    <row r="21" spans="1:10" ht="12.75">
      <c r="D21" s="29"/>
      <c r="E21" s="29"/>
    </row>
    <row r="22" spans="1:10" ht="12.75">
      <c r="D22" s="29"/>
      <c r="E22" s="29"/>
    </row>
    <row r="23" spans="1:10" ht="12.75">
      <c r="D23" s="29"/>
      <c r="E23" s="29"/>
    </row>
    <row r="24" spans="1:10" ht="12.75">
      <c r="D24" s="29"/>
      <c r="E24" s="29"/>
    </row>
    <row r="25" spans="1:10" ht="12.75">
      <c r="D25" s="29"/>
      <c r="E25" s="29"/>
    </row>
    <row r="26" spans="1:10" ht="12.75">
      <c r="D26" s="29"/>
      <c r="E26" s="29"/>
    </row>
    <row r="27" spans="1:10" ht="12.75">
      <c r="D27" s="29"/>
      <c r="E27" s="29"/>
      <c r="F27" s="30"/>
      <c r="G27" s="30"/>
    </row>
    <row r="28" spans="1:10" ht="12.75">
      <c r="D28" s="29"/>
      <c r="E28" s="29"/>
      <c r="F28" s="29"/>
    </row>
    <row r="29" spans="1:10" ht="12.75">
      <c r="E29" s="29"/>
      <c r="F29" s="29"/>
    </row>
    <row r="30" spans="1:10">
      <c r="D30" s="31"/>
      <c r="E30" s="31"/>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4:F27"/>
  <sheetViews>
    <sheetView topLeftCell="A4" workbookViewId="0">
      <selection activeCell="E25" sqref="E25"/>
    </sheetView>
  </sheetViews>
  <sheetFormatPr baseColWidth="10" defaultColWidth="11.42578125" defaultRowHeight="12.75"/>
  <cols>
    <col min="1" max="2" width="11.42578125" style="47"/>
    <col min="3" max="3" width="33" style="47" customWidth="1"/>
    <col min="4" max="6" width="16.28515625" style="47" customWidth="1"/>
    <col min="7" max="16384" width="11.42578125" style="47"/>
  </cols>
  <sheetData>
    <row r="4" spans="3:6" ht="15">
      <c r="C4" s="989" t="s">
        <v>39</v>
      </c>
      <c r="D4" s="989"/>
      <c r="E4" s="989"/>
      <c r="F4" s="989"/>
    </row>
    <row r="5" spans="3:6">
      <c r="C5" s="48"/>
      <c r="D5" s="48"/>
      <c r="E5" s="48"/>
    </row>
    <row r="6" spans="3:6" ht="25.5" customHeight="1">
      <c r="C6" s="37" t="s">
        <v>26</v>
      </c>
      <c r="D6" s="46" t="e">
        <f>+#REF!</f>
        <v>#REF!</v>
      </c>
      <c r="E6" s="32" t="e">
        <f>+#REF!</f>
        <v>#REF!</v>
      </c>
      <c r="F6" s="32" t="s">
        <v>21</v>
      </c>
    </row>
    <row r="7" spans="3:6" ht="6.75" customHeight="1">
      <c r="C7" s="49"/>
      <c r="D7" s="50"/>
      <c r="E7" s="50"/>
      <c r="F7" s="50"/>
    </row>
    <row r="8" spans="3:6" ht="14.25">
      <c r="C8" s="51" t="s">
        <v>22</v>
      </c>
      <c r="D8" s="55">
        <v>-224930</v>
      </c>
      <c r="E8" s="56">
        <v>-352977</v>
      </c>
      <c r="F8" s="56">
        <f>+E8-D8</f>
        <v>-128047</v>
      </c>
    </row>
    <row r="9" spans="3:6" ht="14.25">
      <c r="C9" s="51" t="s">
        <v>23</v>
      </c>
      <c r="D9" s="55">
        <v>-50747</v>
      </c>
      <c r="E9" s="56">
        <v>-97997</v>
      </c>
      <c r="F9" s="56">
        <f>+E9-D9</f>
        <v>-47250</v>
      </c>
    </row>
    <row r="10" spans="3:6" ht="6" customHeight="1">
      <c r="C10" s="52"/>
      <c r="D10" s="53"/>
      <c r="E10" s="53"/>
      <c r="F10" s="53"/>
    </row>
    <row r="11" spans="3:6" ht="15.75" customHeight="1">
      <c r="C11" s="54" t="s">
        <v>17</v>
      </c>
      <c r="D11" s="57">
        <f>SUM(D8:D10)</f>
        <v>-275677</v>
      </c>
      <c r="E11" s="58">
        <f>SUM(E8:E9)</f>
        <v>-450974</v>
      </c>
      <c r="F11" s="58">
        <f>SUM(F8:F9)</f>
        <v>-175297</v>
      </c>
    </row>
    <row r="13" spans="3:6">
      <c r="D13" s="76">
        <f>+D11-'Income Statement'!C30</f>
        <v>-275316.179</v>
      </c>
      <c r="E13" s="76">
        <f>+E11-'Income Statement'!D30</f>
        <v>-450648.81300000002</v>
      </c>
    </row>
    <row r="26" spans="3:4">
      <c r="C26" s="47">
        <v>213074908</v>
      </c>
      <c r="D26" s="47">
        <v>151017830</v>
      </c>
    </row>
    <row r="27" spans="3:4">
      <c r="C27" s="47">
        <v>60101797</v>
      </c>
      <c r="D27" s="47">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B490D-F258-4027-9E1F-9B27A6BB366F}">
  <dimension ref="A3:H14"/>
  <sheetViews>
    <sheetView workbookViewId="0"/>
  </sheetViews>
  <sheetFormatPr baseColWidth="10" defaultRowHeight="12.75"/>
  <cols>
    <col min="1" max="1" width="11.42578125" style="105"/>
    <col min="2" max="2" width="22.7109375" style="105" customWidth="1"/>
    <col min="3" max="3" width="13.28515625" style="105" customWidth="1"/>
    <col min="4" max="4" width="15" style="105" customWidth="1"/>
    <col min="5" max="5" width="13.85546875" style="105" customWidth="1"/>
    <col min="6" max="16384" width="11.42578125" style="105"/>
  </cols>
  <sheetData>
    <row r="3" spans="1:8" ht="44.25" customHeight="1">
      <c r="A3" s="563"/>
      <c r="B3" s="824" t="s">
        <v>503</v>
      </c>
      <c r="C3" s="825"/>
      <c r="D3" s="825"/>
      <c r="E3" s="825"/>
      <c r="F3" s="825"/>
      <c r="G3" s="825"/>
      <c r="H3" s="825"/>
    </row>
    <row r="4" spans="1:8">
      <c r="B4" s="822" t="s">
        <v>71</v>
      </c>
      <c r="C4" s="820" t="s">
        <v>258</v>
      </c>
      <c r="D4" s="820"/>
      <c r="E4" s="820"/>
      <c r="F4" s="820" t="s">
        <v>471</v>
      </c>
      <c r="G4" s="820"/>
      <c r="H4" s="820"/>
    </row>
    <row r="5" spans="1:8">
      <c r="B5" s="823"/>
      <c r="C5" s="468" t="s">
        <v>466</v>
      </c>
      <c r="D5" s="468" t="s">
        <v>467</v>
      </c>
      <c r="E5" s="468" t="s">
        <v>477</v>
      </c>
      <c r="F5" s="468" t="s">
        <v>468</v>
      </c>
      <c r="G5" s="468" t="s">
        <v>469</v>
      </c>
      <c r="H5" s="468" t="s">
        <v>18</v>
      </c>
    </row>
    <row r="7" spans="1:8">
      <c r="B7" s="105" t="s">
        <v>10</v>
      </c>
      <c r="C7" s="326">
        <v>-30.844000000000001</v>
      </c>
      <c r="D7" s="251">
        <v>27.452999999999999</v>
      </c>
      <c r="E7" s="221">
        <v>-2.1235201981568501</v>
      </c>
      <c r="F7" s="326">
        <v>4.7819999999999965</v>
      </c>
      <c r="G7" s="251">
        <v>5.7210000000000001</v>
      </c>
      <c r="H7" s="221">
        <v>-0.16413214472994297</v>
      </c>
    </row>
    <row r="8" spans="1:8">
      <c r="B8" s="105" t="s">
        <v>46</v>
      </c>
      <c r="C8" s="326">
        <v>1188.01</v>
      </c>
      <c r="D8" s="156">
        <v>1185.135</v>
      </c>
      <c r="E8" s="221">
        <v>2.4258839710245006E-3</v>
      </c>
      <c r="F8" s="326">
        <v>565.42999999999995</v>
      </c>
      <c r="G8" s="251">
        <v>583.25900000000001</v>
      </c>
      <c r="H8" s="221">
        <v>-3.056789522322001E-2</v>
      </c>
    </row>
    <row r="9" spans="1:8">
      <c r="B9" s="105" t="s">
        <v>14</v>
      </c>
      <c r="C9" s="326">
        <v>706.80700000000002</v>
      </c>
      <c r="D9" s="156">
        <v>773.10599999999999</v>
      </c>
      <c r="E9" s="221">
        <v>-8.5756675022571227E-2</v>
      </c>
      <c r="F9" s="326">
        <v>381.06200000000001</v>
      </c>
      <c r="G9" s="251">
        <v>410.9</v>
      </c>
      <c r="H9" s="221">
        <v>-7.2616208323192932E-2</v>
      </c>
    </row>
    <row r="10" spans="1:8">
      <c r="B10" s="105" t="s">
        <v>47</v>
      </c>
      <c r="C10" s="326">
        <v>367</v>
      </c>
      <c r="D10" s="156">
        <v>329</v>
      </c>
      <c r="E10" s="221">
        <v>0.11550151975683898</v>
      </c>
      <c r="F10" s="326">
        <v>176.03700000000001</v>
      </c>
      <c r="G10" s="251">
        <v>168.732</v>
      </c>
      <c r="H10" s="221">
        <v>4.3293506862954301E-2</v>
      </c>
    </row>
    <row r="11" spans="1:8">
      <c r="B11" s="105" t="s">
        <v>325</v>
      </c>
      <c r="C11" s="326">
        <v>51.034999999999997</v>
      </c>
      <c r="D11" s="156">
        <v>64.733999999999995</v>
      </c>
      <c r="E11" s="221">
        <v>-0.21161985973367936</v>
      </c>
      <c r="F11" s="326">
        <v>10.794999999999995</v>
      </c>
      <c r="G11" s="251">
        <v>38.347999999999999</v>
      </c>
      <c r="H11" s="221">
        <v>-0.71849900907478892</v>
      </c>
    </row>
    <row r="12" spans="1:8">
      <c r="B12" s="469"/>
      <c r="C12" s="469"/>
      <c r="D12" s="469"/>
      <c r="E12" s="469"/>
      <c r="F12" s="469"/>
      <c r="G12" s="469"/>
      <c r="H12" s="469"/>
    </row>
    <row r="13" spans="1:8">
      <c r="A13" s="472"/>
      <c r="B13" s="596" t="s">
        <v>247</v>
      </c>
      <c r="C13" s="588">
        <v>2266.4939999999997</v>
      </c>
      <c r="D13" s="589">
        <v>2365.0360000000001</v>
      </c>
      <c r="E13" s="594">
        <v>-4.1666173369031334E-2</v>
      </c>
      <c r="F13" s="588">
        <v>1130.752</v>
      </c>
      <c r="G13" s="589">
        <v>1199.2239999999999</v>
      </c>
      <c r="H13" s="594">
        <v>-5.7096922676664219E-2</v>
      </c>
    </row>
    <row r="14" spans="1:8">
      <c r="B14" s="105" t="s">
        <v>248</v>
      </c>
    </row>
  </sheetData>
  <mergeCells count="4">
    <mergeCell ref="C4:E4"/>
    <mergeCell ref="B4:B5"/>
    <mergeCell ref="F4:H4"/>
    <mergeCell ref="B3:H3"/>
  </mergeCells>
  <pageMargins left="0.7" right="0.7" top="0.75" bottom="0.75" header="0.3" footer="0.3"/>
  <pageSetup paperSize="9" orientation="portrait" r:id="rId1"/>
  <headerFooter>
    <oddHeader>&amp;C&amp;"Arial"&amp;8&amp;K000000INTERNAL&amp;1#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6D89-F847-4440-91D2-72185D876D14}">
  <dimension ref="A3:H23"/>
  <sheetViews>
    <sheetView workbookViewId="0"/>
  </sheetViews>
  <sheetFormatPr baseColWidth="10" defaultRowHeight="12.75"/>
  <cols>
    <col min="1" max="1" width="11.42578125" style="264"/>
    <col min="2" max="2" width="22.7109375" style="264" bestFit="1" customWidth="1"/>
    <col min="3" max="4" width="15.5703125" style="264" bestFit="1" customWidth="1"/>
    <col min="5" max="16384" width="11.42578125" style="264"/>
  </cols>
  <sheetData>
    <row r="3" spans="1:8">
      <c r="B3" s="270" t="s">
        <v>470</v>
      </c>
    </row>
    <row r="4" spans="1:8">
      <c r="B4" s="270"/>
    </row>
    <row r="5" spans="1:8">
      <c r="B5" s="745"/>
      <c r="C5" s="826" t="s">
        <v>258</v>
      </c>
      <c r="D5" s="826"/>
      <c r="E5" s="826"/>
      <c r="F5" s="827" t="s">
        <v>471</v>
      </c>
      <c r="G5" s="827"/>
      <c r="H5" s="827"/>
    </row>
    <row r="6" spans="1:8">
      <c r="A6" s="342"/>
      <c r="B6" s="339" t="s">
        <v>439</v>
      </c>
      <c r="C6" s="340" t="s">
        <v>466</v>
      </c>
      <c r="D6" s="340" t="s">
        <v>467</v>
      </c>
      <c r="E6" s="341" t="s">
        <v>18</v>
      </c>
      <c r="F6" s="340" t="s">
        <v>468</v>
      </c>
      <c r="G6" s="340" t="s">
        <v>469</v>
      </c>
      <c r="H6" s="341" t="s">
        <v>18</v>
      </c>
    </row>
    <row r="7" spans="1:8">
      <c r="B7" s="271" t="s">
        <v>447</v>
      </c>
      <c r="C7" s="343">
        <v>32.073057347618679</v>
      </c>
      <c r="D7" s="323">
        <v>38.501623933638257</v>
      </c>
      <c r="E7" s="222">
        <v>-0.16696871272494673</v>
      </c>
      <c r="F7" s="343">
        <v>15.503724663348203</v>
      </c>
      <c r="G7" s="323">
        <v>18.781221915705537</v>
      </c>
      <c r="H7" s="222">
        <v>-0.17450926606732509</v>
      </c>
    </row>
    <row r="8" spans="1:8">
      <c r="B8" s="271" t="s">
        <v>448</v>
      </c>
      <c r="C8" s="343">
        <v>20.465485461208612</v>
      </c>
      <c r="D8" s="323">
        <v>21.004414776464479</v>
      </c>
      <c r="E8" s="222">
        <v>-2.5657906730148006E-2</v>
      </c>
      <c r="F8" s="343">
        <v>9.6257036762118879</v>
      </c>
      <c r="G8" s="323">
        <v>10.155021720049632</v>
      </c>
      <c r="H8" s="222">
        <v>-5.2123772693925541E-2</v>
      </c>
    </row>
    <row r="12" spans="1:8">
      <c r="B12" s="270" t="s">
        <v>472</v>
      </c>
    </row>
    <row r="13" spans="1:8">
      <c r="B13" s="270"/>
    </row>
    <row r="14" spans="1:8">
      <c r="B14" s="745"/>
      <c r="C14" s="826" t="s">
        <v>258</v>
      </c>
      <c r="D14" s="826"/>
      <c r="E14" s="826"/>
      <c r="F14" s="827" t="s">
        <v>471</v>
      </c>
      <c r="G14" s="827"/>
      <c r="H14" s="827"/>
    </row>
    <row r="15" spans="1:8">
      <c r="B15" s="339" t="s">
        <v>439</v>
      </c>
      <c r="C15" s="340" t="s">
        <v>466</v>
      </c>
      <c r="D15" s="340" t="s">
        <v>467</v>
      </c>
      <c r="E15" s="341" t="s">
        <v>18</v>
      </c>
      <c r="F15" s="340" t="s">
        <v>468</v>
      </c>
      <c r="G15" s="340" t="s">
        <v>469</v>
      </c>
      <c r="H15" s="341" t="s">
        <v>18</v>
      </c>
    </row>
    <row r="16" spans="1:8">
      <c r="B16" s="271" t="s">
        <v>447</v>
      </c>
      <c r="C16" s="343">
        <v>50.610731419881326</v>
      </c>
      <c r="D16" s="323">
        <v>56.555196173694981</v>
      </c>
      <c r="E16" s="222">
        <v>-0.10510908202946967</v>
      </c>
      <c r="F16" s="343">
        <v>24.492911419881327</v>
      </c>
      <c r="G16" s="323">
        <v>28.106516147214695</v>
      </c>
      <c r="H16" s="222">
        <v>-0.12856821914200378</v>
      </c>
    </row>
    <row r="17" spans="2:8">
      <c r="B17" s="271" t="s">
        <v>473</v>
      </c>
      <c r="C17" s="359">
        <v>21979.674999999999</v>
      </c>
      <c r="D17" s="358">
        <v>24964.887999999999</v>
      </c>
      <c r="E17" s="222">
        <v>-0.11957646275040368</v>
      </c>
      <c r="F17" s="359">
        <v>21979.674999999999</v>
      </c>
      <c r="G17" s="358">
        <v>24964.887999999999</v>
      </c>
      <c r="H17" s="222">
        <v>-0.11957646275040368</v>
      </c>
    </row>
    <row r="22" spans="2:8">
      <c r="D22" s="272"/>
    </row>
    <row r="23" spans="2:8">
      <c r="D23" s="272"/>
    </row>
  </sheetData>
  <mergeCells count="4">
    <mergeCell ref="C5:E5"/>
    <mergeCell ref="F5:H5"/>
    <mergeCell ref="C14:E14"/>
    <mergeCell ref="F14:H14"/>
  </mergeCells>
  <pageMargins left="0.7" right="0.7" top="0.75" bottom="0.75" header="0.3" footer="0.3"/>
  <pageSetup paperSize="9" orientation="portrait" r:id="rId1"/>
  <headerFooter>
    <oddHeader>&amp;C&amp;"Arial"&amp;8&amp;K000000INTERNAL&amp;1#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C38"/>
  <sheetViews>
    <sheetView showGridLines="0" zoomScaleNormal="100" workbookViewId="0"/>
  </sheetViews>
  <sheetFormatPr baseColWidth="10" defaultColWidth="4" defaultRowHeight="12.75"/>
  <cols>
    <col min="1" max="1" width="3.42578125" style="142" customWidth="1"/>
    <col min="2" max="2" width="47.140625" style="142" customWidth="1"/>
    <col min="3" max="3" width="15.42578125" style="142" customWidth="1"/>
    <col min="4" max="5" width="10" style="142" customWidth="1"/>
    <col min="6" max="6" width="7.42578125" style="142" customWidth="1"/>
    <col min="7" max="7" width="8" style="142" customWidth="1"/>
    <col min="8" max="9" width="7.85546875" style="142" customWidth="1"/>
    <col min="10" max="10" width="1.85546875" style="142" customWidth="1"/>
    <col min="11" max="12" width="10" style="142" customWidth="1"/>
    <col min="13" max="13" width="7.42578125" style="142" customWidth="1"/>
    <col min="14" max="15" width="8" style="142" customWidth="1"/>
    <col min="16" max="16" width="7.42578125" style="142" customWidth="1"/>
    <col min="17" max="17" width="1.7109375" style="142" customWidth="1"/>
    <col min="18" max="19" width="10" style="142" bestFit="1" customWidth="1"/>
    <col min="20" max="20" width="1.7109375" style="138" customWidth="1"/>
    <col min="21" max="21" width="14.5703125" style="142" customWidth="1"/>
    <col min="22" max="22" width="13.5703125" style="142" customWidth="1"/>
    <col min="23" max="23" width="8.42578125" style="142" customWidth="1"/>
    <col min="24" max="24" width="11" style="142" customWidth="1"/>
    <col min="25" max="25" width="11.85546875" style="142" customWidth="1"/>
    <col min="26" max="26" width="8.7109375" style="142" customWidth="1"/>
    <col min="27" max="27" width="7.85546875" style="142" customWidth="1"/>
    <col min="28" max="28" width="8.140625" style="142" customWidth="1"/>
    <col min="29" max="16384" width="4" style="142"/>
  </cols>
  <sheetData>
    <row r="2" spans="1:29">
      <c r="B2" s="356"/>
      <c r="C2" s="356"/>
      <c r="D2" s="356"/>
      <c r="E2" s="356"/>
      <c r="F2" s="356"/>
      <c r="G2" s="356"/>
      <c r="H2" s="356"/>
      <c r="I2" s="356"/>
      <c r="K2" s="356"/>
      <c r="L2" s="356"/>
      <c r="M2" s="356"/>
      <c r="N2" s="356"/>
      <c r="O2" s="356"/>
      <c r="P2" s="356"/>
      <c r="R2" s="356"/>
      <c r="S2" s="356"/>
    </row>
    <row r="3" spans="1:29" s="138" customFormat="1" ht="15" customHeight="1">
      <c r="B3" s="829" t="s">
        <v>504</v>
      </c>
      <c r="C3" s="816" t="s">
        <v>259</v>
      </c>
      <c r="D3" s="835" t="s">
        <v>444</v>
      </c>
      <c r="E3" s="835"/>
      <c r="F3" s="835"/>
      <c r="G3" s="835"/>
      <c r="H3" s="835"/>
      <c r="I3" s="833"/>
      <c r="J3" s="746"/>
      <c r="K3" s="836" t="s">
        <v>463</v>
      </c>
      <c r="L3" s="837"/>
      <c r="M3" s="837"/>
      <c r="N3" s="837"/>
      <c r="O3" s="837"/>
      <c r="P3" s="838"/>
      <c r="R3" s="832" t="s">
        <v>260</v>
      </c>
      <c r="S3" s="833"/>
      <c r="T3" s="122"/>
      <c r="U3" s="142"/>
      <c r="V3" s="142"/>
      <c r="W3" s="122"/>
      <c r="X3" s="122"/>
      <c r="Y3" s="122"/>
    </row>
    <row r="4" spans="1:29" s="138" customFormat="1" ht="15" customHeight="1">
      <c r="B4" s="829"/>
      <c r="C4" s="816"/>
      <c r="D4" s="834" t="s">
        <v>258</v>
      </c>
      <c r="E4" s="834"/>
      <c r="F4" s="834"/>
      <c r="G4" s="834" t="s">
        <v>471</v>
      </c>
      <c r="H4" s="834"/>
      <c r="I4" s="834"/>
      <c r="J4" s="126"/>
      <c r="K4" s="834" t="s">
        <v>258</v>
      </c>
      <c r="L4" s="834"/>
      <c r="M4" s="834"/>
      <c r="N4" s="834" t="s">
        <v>471</v>
      </c>
      <c r="O4" s="834"/>
      <c r="P4" s="834"/>
      <c r="Q4" s="126"/>
      <c r="R4" s="831"/>
      <c r="S4" s="831"/>
      <c r="T4" s="122"/>
      <c r="U4" s="142"/>
      <c r="V4" s="142"/>
      <c r="W4" s="122"/>
      <c r="X4" s="122"/>
      <c r="Y4" s="122"/>
    </row>
    <row r="5" spans="1:29" s="139" customFormat="1">
      <c r="B5" s="830"/>
      <c r="C5" s="817"/>
      <c r="D5" s="328" t="s">
        <v>466</v>
      </c>
      <c r="E5" s="329" t="s">
        <v>467</v>
      </c>
      <c r="F5" s="329" t="s">
        <v>18</v>
      </c>
      <c r="G5" s="328" t="s">
        <v>468</v>
      </c>
      <c r="H5" s="329" t="s">
        <v>469</v>
      </c>
      <c r="I5" s="329" t="s">
        <v>18</v>
      </c>
      <c r="J5" s="127"/>
      <c r="K5" s="328" t="s">
        <v>466</v>
      </c>
      <c r="L5" s="329" t="s">
        <v>467</v>
      </c>
      <c r="M5" s="329" t="s">
        <v>18</v>
      </c>
      <c r="N5" s="328" t="s">
        <v>468</v>
      </c>
      <c r="O5" s="329" t="s">
        <v>469</v>
      </c>
      <c r="P5" s="329" t="s">
        <v>18</v>
      </c>
      <c r="Q5" s="127"/>
      <c r="R5" s="355" t="s">
        <v>466</v>
      </c>
      <c r="S5" s="348" t="s">
        <v>467</v>
      </c>
      <c r="T5" s="128"/>
      <c r="U5" s="142"/>
      <c r="V5" s="142"/>
      <c r="W5" s="128"/>
      <c r="X5" s="128"/>
      <c r="Y5" s="128"/>
    </row>
    <row r="6" spans="1:29" s="139" customFormat="1" ht="9" customHeight="1">
      <c r="B6" s="127"/>
      <c r="C6" s="127"/>
      <c r="D6" s="346"/>
      <c r="E6" s="127"/>
      <c r="F6" s="127"/>
      <c r="G6" s="127"/>
      <c r="H6" s="127"/>
      <c r="I6" s="127"/>
      <c r="J6" s="127"/>
      <c r="K6" s="346"/>
      <c r="L6" s="127"/>
      <c r="M6" s="127"/>
      <c r="N6" s="127"/>
      <c r="O6" s="127"/>
      <c r="P6" s="127"/>
      <c r="Q6" s="127"/>
      <c r="R6" s="344"/>
      <c r="S6" s="128"/>
      <c r="T6" s="128"/>
      <c r="U6" s="142"/>
      <c r="V6" s="142"/>
      <c r="W6" s="128"/>
      <c r="X6" s="128"/>
      <c r="Y6" s="128"/>
    </row>
    <row r="7" spans="1:29" s="138" customFormat="1">
      <c r="B7" s="122" t="s">
        <v>391</v>
      </c>
      <c r="C7" s="122" t="s">
        <v>175</v>
      </c>
      <c r="D7" s="347">
        <v>2.7376423610000002</v>
      </c>
      <c r="E7" s="324">
        <v>5.916151283892999</v>
      </c>
      <c r="F7" s="221">
        <v>-0.53725957474188313</v>
      </c>
      <c r="G7" s="347">
        <v>0.4052597240000001</v>
      </c>
      <c r="H7" s="324">
        <v>2.4614160859239997</v>
      </c>
      <c r="I7" s="221">
        <v>-0.83535505178602576</v>
      </c>
      <c r="J7" s="125"/>
      <c r="K7" s="347">
        <v>2.7354723500000002</v>
      </c>
      <c r="L7" s="324">
        <v>5.9150512838929989</v>
      </c>
      <c r="M7" s="221">
        <v>-0.53754038321716036</v>
      </c>
      <c r="N7" s="347">
        <v>0.40425327000000033</v>
      </c>
      <c r="O7" s="324">
        <v>2.4603160859239992</v>
      </c>
      <c r="P7" s="221">
        <v>-0.83569051459980259</v>
      </c>
      <c r="Q7" s="125"/>
      <c r="R7" s="345">
        <v>3.5040925173115571E-2</v>
      </c>
      <c r="S7" s="269">
        <v>5.3222422690857231E-2</v>
      </c>
      <c r="T7" s="137"/>
      <c r="U7" s="142"/>
      <c r="V7" s="142"/>
      <c r="W7" s="122"/>
      <c r="X7" s="137"/>
      <c r="Y7" s="137"/>
      <c r="Z7" s="140"/>
    </row>
    <row r="8" spans="1:29" s="138" customFormat="1">
      <c r="B8" s="122" t="s">
        <v>445</v>
      </c>
      <c r="C8" s="122" t="s">
        <v>249</v>
      </c>
      <c r="D8" s="347">
        <v>17.255038681241679</v>
      </c>
      <c r="E8" s="324">
        <v>22.139194194171601</v>
      </c>
      <c r="F8" s="221">
        <v>-0.22061125938430648</v>
      </c>
      <c r="G8" s="347">
        <v>8.8016932363714204</v>
      </c>
      <c r="H8" s="324">
        <v>11.044875808647648</v>
      </c>
      <c r="I8" s="221">
        <v>-0.20309712948695313</v>
      </c>
      <c r="J8" s="125"/>
      <c r="K8" s="347">
        <v>8.2742666829982774</v>
      </c>
      <c r="L8" s="324">
        <v>7.2349576629373509</v>
      </c>
      <c r="M8" s="221">
        <v>0.14365101614692422</v>
      </c>
      <c r="N8" s="347">
        <v>4.4362810135515538</v>
      </c>
      <c r="O8" s="324">
        <v>3.9273207471867404</v>
      </c>
      <c r="P8" s="221">
        <v>0.12959477952734</v>
      </c>
      <c r="Q8" s="125"/>
      <c r="R8" s="345">
        <v>6.5561746378787145E-2</v>
      </c>
      <c r="S8" s="269">
        <v>8.628069211859779E-2</v>
      </c>
      <c r="T8" s="137"/>
      <c r="U8" s="123"/>
      <c r="W8" s="122"/>
      <c r="X8" s="137"/>
      <c r="Y8" s="137"/>
      <c r="Z8" s="140"/>
    </row>
    <row r="9" spans="1:29" s="138" customFormat="1">
      <c r="B9" s="122" t="s">
        <v>392</v>
      </c>
      <c r="C9" s="122" t="s">
        <v>176</v>
      </c>
      <c r="D9" s="347">
        <v>10.693334934404</v>
      </c>
      <c r="E9" s="324">
        <v>9.1411305026316683</v>
      </c>
      <c r="F9" s="221">
        <v>0.16980442750767666</v>
      </c>
      <c r="G9" s="347">
        <v>5.5259685002719996</v>
      </c>
      <c r="H9" s="324">
        <v>4.5900548334631441</v>
      </c>
      <c r="I9" s="221">
        <v>0.20390032380129952</v>
      </c>
      <c r="J9" s="125"/>
      <c r="K9" s="347">
        <v>8.4584981944900015</v>
      </c>
      <c r="L9" s="324">
        <v>6.8876399999999993</v>
      </c>
      <c r="M9" s="221">
        <v>0.22806914915558929</v>
      </c>
      <c r="N9" s="347">
        <v>4.3385711589400016</v>
      </c>
      <c r="O9" s="324">
        <v>3.2332099999999997</v>
      </c>
      <c r="P9" s="221">
        <v>0.34187731664197551</v>
      </c>
      <c r="Q9" s="125"/>
      <c r="R9" s="345">
        <v>0.27578823368505395</v>
      </c>
      <c r="S9" s="269">
        <v>0.24216198216148321</v>
      </c>
      <c r="T9" s="137"/>
      <c r="U9" s="123"/>
      <c r="W9" s="122"/>
      <c r="X9" s="137"/>
      <c r="Y9" s="137"/>
      <c r="Z9" s="140"/>
    </row>
    <row r="10" spans="1:29" s="138" customFormat="1">
      <c r="B10" s="122" t="s">
        <v>462</v>
      </c>
      <c r="C10" s="122" t="s">
        <v>461</v>
      </c>
      <c r="D10" s="347">
        <v>5.9236791644854376</v>
      </c>
      <c r="E10" s="324">
        <v>5.9804959426021771</v>
      </c>
      <c r="F10" s="221">
        <v>-9.5003455669961934E-3</v>
      </c>
      <c r="G10" s="347">
        <v>2.8515037742264124</v>
      </c>
      <c r="H10" s="324">
        <v>2.8823259426021774</v>
      </c>
      <c r="I10" s="221">
        <v>-1.0693505519344115E-2</v>
      </c>
      <c r="J10" s="125"/>
      <c r="K10" s="347">
        <v>4.9714790000000004</v>
      </c>
      <c r="L10" s="324">
        <v>4.5834099999999998</v>
      </c>
      <c r="M10" s="221">
        <v>8.4668183732199642E-2</v>
      </c>
      <c r="N10" s="347">
        <v>2.6057590000000008</v>
      </c>
      <c r="O10" s="324">
        <v>2.3633299999999999</v>
      </c>
      <c r="P10" s="221">
        <v>0.10257941125445913</v>
      </c>
      <c r="Q10" s="125"/>
      <c r="R10" s="345">
        <v>0.20407877819570952</v>
      </c>
      <c r="S10" s="269">
        <v>0.21949996119071341</v>
      </c>
      <c r="T10" s="137"/>
      <c r="U10" s="123"/>
      <c r="W10" s="122"/>
      <c r="X10" s="137"/>
      <c r="Y10" s="137"/>
      <c r="Z10" s="140"/>
    </row>
    <row r="11" spans="1:29" s="138" customFormat="1">
      <c r="B11" s="330" t="s">
        <v>449</v>
      </c>
      <c r="C11" s="354" t="s">
        <v>450</v>
      </c>
      <c r="D11" s="353">
        <v>1.3870520049729993</v>
      </c>
      <c r="E11" s="352">
        <v>1.3051479529419912</v>
      </c>
      <c r="F11" s="333">
        <v>6.2754610959151913E-2</v>
      </c>
      <c r="G11" s="353">
        <v>0.77081238770478377</v>
      </c>
      <c r="H11" s="352">
        <v>0.69179854071843083</v>
      </c>
      <c r="I11" s="333">
        <v>0.11421511081000157</v>
      </c>
      <c r="J11" s="125"/>
      <c r="K11" s="353">
        <v>0.997248233720333</v>
      </c>
      <c r="L11" s="352">
        <v>0.96676582963413016</v>
      </c>
      <c r="M11" s="333">
        <v>3.1530287016597214E-2</v>
      </c>
      <c r="N11" s="353">
        <v>0.44659823372033303</v>
      </c>
      <c r="O11" s="352">
        <v>0.53417488693889248</v>
      </c>
      <c r="P11" s="333">
        <v>-0.16394752984443062</v>
      </c>
      <c r="Q11" s="125"/>
      <c r="R11" s="597">
        <v>7.6554548024980226E-2</v>
      </c>
      <c r="S11" s="598">
        <v>7.6035418173142508E-2</v>
      </c>
      <c r="T11" s="137"/>
      <c r="U11" s="123"/>
      <c r="W11" s="122"/>
      <c r="X11" s="122"/>
      <c r="Y11" s="122"/>
      <c r="Z11" s="140"/>
    </row>
    <row r="12" spans="1:29" s="138" customFormat="1">
      <c r="B12" s="330"/>
      <c r="C12" s="330"/>
      <c r="D12" s="351"/>
      <c r="E12" s="352"/>
      <c r="F12" s="333"/>
      <c r="G12" s="351"/>
      <c r="H12" s="352"/>
      <c r="I12" s="333"/>
      <c r="J12" s="125"/>
      <c r="K12" s="125"/>
      <c r="L12" s="125"/>
      <c r="M12" s="125"/>
      <c r="N12" s="125"/>
      <c r="O12" s="125"/>
      <c r="P12" s="125"/>
      <c r="Q12" s="125"/>
      <c r="R12" s="238"/>
      <c r="S12" s="136"/>
      <c r="T12" s="137"/>
      <c r="U12" s="123"/>
      <c r="W12" s="122"/>
      <c r="X12" s="122"/>
      <c r="Y12" s="122"/>
      <c r="Z12" s="140"/>
    </row>
    <row r="13" spans="1:29" s="151" customFormat="1">
      <c r="B13" s="375" t="s">
        <v>507</v>
      </c>
      <c r="C13" s="334"/>
      <c r="D13" s="349">
        <v>32.073067981618678</v>
      </c>
      <c r="E13" s="350">
        <v>38.501623933638264</v>
      </c>
      <c r="F13" s="337">
        <v>-0.16696843652880466</v>
      </c>
      <c r="G13" s="349">
        <v>15.503733848348205</v>
      </c>
      <c r="H13" s="350">
        <v>18.788145268753222</v>
      </c>
      <c r="I13" s="337">
        <v>-0.17481296708235272</v>
      </c>
      <c r="J13" s="125"/>
      <c r="K13" s="349">
        <v>20.465485461208615</v>
      </c>
      <c r="L13" s="350">
        <v>21.004414776464483</v>
      </c>
      <c r="M13" s="337">
        <v>-2.5657906730148006E-2</v>
      </c>
      <c r="N13" s="349">
        <v>9.6257036762118879</v>
      </c>
      <c r="O13" s="350">
        <v>10.155021720049632</v>
      </c>
      <c r="P13" s="337">
        <v>-5.2123772693925541E-2</v>
      </c>
      <c r="Q13" s="125"/>
      <c r="R13" s="138"/>
      <c r="S13" s="138"/>
      <c r="T13" s="152"/>
      <c r="U13" s="153"/>
      <c r="W13" s="126"/>
      <c r="X13" s="126"/>
      <c r="Y13" s="126"/>
      <c r="Z13" s="154"/>
    </row>
    <row r="14" spans="1:29" s="151" customFormat="1">
      <c r="B14" s="375" t="s">
        <v>505</v>
      </c>
      <c r="C14" s="334"/>
      <c r="D14" s="349">
        <v>37.996747146104113</v>
      </c>
      <c r="E14" s="350">
        <v>44.482119876240439</v>
      </c>
      <c r="F14" s="337">
        <v>-0.14579729446753287</v>
      </c>
      <c r="G14" s="349">
        <v>18.355237622574617</v>
      </c>
      <c r="H14" s="350">
        <v>21.670471211355398</v>
      </c>
      <c r="I14" s="337">
        <v>-0.15298391790592847</v>
      </c>
      <c r="J14" s="125"/>
      <c r="K14" s="349">
        <v>25.436964461208618</v>
      </c>
      <c r="L14" s="350">
        <v>25.587824776464483</v>
      </c>
      <c r="M14" s="337">
        <v>-5.8957850686325308E-3</v>
      </c>
      <c r="N14" s="349">
        <v>12.231462676211889</v>
      </c>
      <c r="O14" s="350">
        <v>12.518351720049631</v>
      </c>
      <c r="P14" s="337">
        <v>-2.2917477496518623E-2</v>
      </c>
      <c r="Q14" s="125"/>
      <c r="R14" s="138"/>
      <c r="S14" s="138"/>
      <c r="T14" s="152"/>
      <c r="U14" s="153"/>
      <c r="W14" s="126"/>
      <c r="X14" s="126"/>
      <c r="Y14" s="126"/>
      <c r="Z14" s="154"/>
    </row>
    <row r="15" spans="1:29">
      <c r="A15" s="124"/>
      <c r="B15" s="129"/>
      <c r="C15" s="129"/>
      <c r="D15" s="130"/>
      <c r="E15" s="130"/>
      <c r="F15" s="129"/>
      <c r="G15" s="129"/>
      <c r="H15" s="129"/>
      <c r="I15" s="129"/>
      <c r="J15" s="129"/>
      <c r="K15" s="129"/>
      <c r="L15" s="129"/>
      <c r="M15" s="129"/>
      <c r="N15" s="129"/>
      <c r="O15" s="129"/>
      <c r="P15" s="129"/>
      <c r="Q15" s="129"/>
      <c r="R15" s="129"/>
      <c r="S15" s="129"/>
      <c r="T15" s="125"/>
      <c r="U15" s="124"/>
      <c r="V15" s="124"/>
      <c r="W15" s="124"/>
      <c r="X15" s="124"/>
      <c r="Z15" s="124"/>
      <c r="AA15" s="124"/>
      <c r="AB15" s="124"/>
      <c r="AC15" s="143"/>
    </row>
    <row r="16" spans="1:29">
      <c r="B16" s="839" t="s">
        <v>451</v>
      </c>
      <c r="C16" s="839"/>
      <c r="D16" s="839"/>
      <c r="E16" s="839"/>
      <c r="F16" s="839"/>
      <c r="G16" s="839"/>
      <c r="H16" s="839"/>
      <c r="I16" s="839"/>
      <c r="J16" s="839"/>
      <c r="K16" s="839"/>
      <c r="L16" s="839"/>
      <c r="M16" s="839"/>
      <c r="N16" s="839"/>
      <c r="O16" s="839"/>
      <c r="P16" s="839"/>
      <c r="Q16" s="839"/>
      <c r="R16" s="839"/>
      <c r="S16" s="839"/>
      <c r="T16" s="771"/>
      <c r="U16" s="771"/>
      <c r="V16" s="771"/>
      <c r="W16" s="122"/>
      <c r="X16" s="124"/>
    </row>
    <row r="17" spans="1:29">
      <c r="A17" s="124"/>
      <c r="B17" s="840" t="s">
        <v>508</v>
      </c>
      <c r="C17" s="840"/>
      <c r="D17" s="840"/>
      <c r="E17" s="840"/>
      <c r="F17" s="840"/>
      <c r="G17" s="840"/>
      <c r="H17" s="840"/>
      <c r="I17" s="840"/>
      <c r="J17" s="840"/>
      <c r="K17" s="840"/>
      <c r="L17" s="840"/>
      <c r="M17" s="840"/>
      <c r="N17" s="840"/>
      <c r="O17" s="840"/>
      <c r="P17" s="840"/>
      <c r="Q17" s="840"/>
      <c r="R17" s="840"/>
      <c r="S17" s="840"/>
      <c r="U17" s="122"/>
      <c r="V17" s="122"/>
      <c r="W17" s="122"/>
      <c r="X17" s="124"/>
      <c r="Z17" s="124"/>
      <c r="AA17" s="124"/>
      <c r="AB17" s="124"/>
      <c r="AC17" s="143"/>
    </row>
    <row r="18" spans="1:29" ht="24" customHeight="1">
      <c r="B18" s="828" t="s">
        <v>509</v>
      </c>
      <c r="C18" s="828"/>
      <c r="D18" s="828"/>
      <c r="E18" s="828"/>
      <c r="F18" s="828"/>
      <c r="G18" s="828"/>
      <c r="H18" s="828"/>
      <c r="I18" s="828"/>
      <c r="J18" s="828"/>
      <c r="K18" s="828"/>
      <c r="L18" s="828"/>
      <c r="M18" s="828"/>
      <c r="N18" s="828"/>
      <c r="O18" s="828"/>
      <c r="P18" s="828"/>
      <c r="Q18" s="828"/>
      <c r="R18" s="828"/>
      <c r="S18" s="773"/>
      <c r="T18" s="773"/>
      <c r="U18" s="773"/>
      <c r="V18" s="773"/>
      <c r="W18" s="122"/>
      <c r="X18" s="124"/>
    </row>
    <row r="19" spans="1:29">
      <c r="B19" s="122"/>
      <c r="C19" s="122"/>
      <c r="D19" s="122"/>
      <c r="E19" s="122"/>
      <c r="F19" s="131"/>
      <c r="G19" s="131"/>
      <c r="H19" s="131"/>
      <c r="I19" s="131"/>
      <c r="J19" s="131"/>
      <c r="K19" s="131"/>
      <c r="L19" s="131"/>
      <c r="M19" s="131"/>
      <c r="N19" s="131"/>
      <c r="O19" s="131"/>
      <c r="P19" s="131"/>
      <c r="Q19" s="131"/>
      <c r="R19" s="131"/>
      <c r="S19" s="131"/>
      <c r="T19" s="131"/>
      <c r="U19" s="138"/>
      <c r="V19" s="138"/>
      <c r="W19" s="138"/>
    </row>
    <row r="20" spans="1:29">
      <c r="B20" s="772"/>
      <c r="C20" s="772"/>
      <c r="D20" s="772"/>
      <c r="E20" s="772"/>
      <c r="F20" s="772"/>
      <c r="G20" s="772"/>
      <c r="H20" s="772"/>
      <c r="I20" s="772"/>
      <c r="J20" s="772"/>
      <c r="K20" s="772"/>
      <c r="L20" s="772"/>
      <c r="M20" s="772"/>
      <c r="N20" s="772"/>
      <c r="O20" s="772"/>
      <c r="P20" s="772"/>
      <c r="Q20" s="772"/>
      <c r="R20" s="772"/>
      <c r="S20" s="772"/>
      <c r="T20" s="772"/>
      <c r="U20" s="772"/>
      <c r="V20" s="772"/>
      <c r="W20" s="138"/>
    </row>
    <row r="21" spans="1:29" ht="14.25" customHeight="1">
      <c r="B21" s="132"/>
      <c r="C21" s="138"/>
      <c r="D21" s="144"/>
      <c r="E21" s="144"/>
      <c r="F21" s="144"/>
      <c r="G21" s="144"/>
      <c r="H21" s="144"/>
      <c r="I21" s="144"/>
      <c r="J21" s="144"/>
      <c r="K21" s="144"/>
      <c r="L21" s="144"/>
      <c r="M21" s="144"/>
      <c r="N21" s="144"/>
      <c r="O21" s="144"/>
      <c r="P21" s="144"/>
      <c r="Q21" s="144"/>
      <c r="R21" s="144"/>
      <c r="S21" s="144"/>
      <c r="T21" s="136"/>
      <c r="U21" s="138"/>
      <c r="V21" s="138"/>
      <c r="W21" s="138"/>
    </row>
    <row r="22" spans="1:29" ht="14.25" customHeight="1">
      <c r="B22" s="132"/>
      <c r="C22" s="138"/>
      <c r="D22" s="138"/>
      <c r="E22" s="144"/>
      <c r="F22" s="138"/>
      <c r="G22" s="138"/>
      <c r="H22" s="138"/>
      <c r="I22" s="138"/>
      <c r="J22" s="138"/>
      <c r="K22" s="138"/>
      <c r="L22" s="138"/>
      <c r="M22" s="138"/>
      <c r="N22" s="138"/>
      <c r="O22" s="138"/>
      <c r="P22" s="138"/>
      <c r="Q22" s="138"/>
      <c r="R22" s="138"/>
      <c r="S22" s="138"/>
      <c r="U22" s="138"/>
      <c r="V22" s="138"/>
      <c r="W22" s="138"/>
    </row>
    <row r="23" spans="1:29" ht="15" customHeight="1">
      <c r="B23" s="132"/>
      <c r="C23" s="138"/>
      <c r="D23" s="133"/>
      <c r="E23" s="133"/>
      <c r="F23" s="138"/>
      <c r="G23" s="138"/>
      <c r="H23" s="138"/>
      <c r="I23" s="138"/>
      <c r="J23" s="138"/>
      <c r="K23" s="138"/>
      <c r="L23" s="138"/>
      <c r="M23" s="138"/>
      <c r="N23" s="138"/>
      <c r="O23" s="138"/>
      <c r="P23" s="138"/>
      <c r="Q23" s="138"/>
      <c r="R23" s="138"/>
      <c r="S23" s="138"/>
      <c r="U23" s="138"/>
      <c r="V23" s="138"/>
      <c r="W23" s="138"/>
    </row>
    <row r="24" spans="1:29" ht="14.25" customHeight="1">
      <c r="D24" s="134"/>
      <c r="E24" s="134"/>
      <c r="F24" s="145"/>
      <c r="G24" s="145"/>
      <c r="H24" s="145"/>
      <c r="I24" s="145"/>
      <c r="J24" s="145"/>
      <c r="K24" s="145"/>
      <c r="L24" s="145"/>
      <c r="M24" s="145"/>
      <c r="N24" s="145"/>
      <c r="O24" s="145"/>
      <c r="P24" s="145"/>
      <c r="Q24" s="145"/>
      <c r="R24" s="145"/>
      <c r="S24" s="145"/>
      <c r="U24" s="124"/>
      <c r="V24" s="124"/>
      <c r="W24" s="124"/>
      <c r="X24" s="124"/>
    </row>
    <row r="25" spans="1:29" ht="23.25" customHeight="1">
      <c r="A25" s="146"/>
      <c r="D25" s="147"/>
      <c r="E25" s="148"/>
      <c r="U25" s="124"/>
      <c r="V25" s="124"/>
      <c r="W25" s="124"/>
      <c r="X25" s="124"/>
    </row>
    <row r="26" spans="1:29">
      <c r="D26" s="149"/>
      <c r="E26" s="149"/>
      <c r="F26" s="149"/>
      <c r="G26" s="149"/>
      <c r="H26" s="149"/>
      <c r="I26" s="149"/>
      <c r="J26" s="149"/>
      <c r="K26" s="149"/>
      <c r="L26" s="149"/>
      <c r="M26" s="149"/>
      <c r="N26" s="149"/>
      <c r="O26" s="149"/>
      <c r="P26" s="149"/>
      <c r="Q26" s="149"/>
      <c r="R26" s="149"/>
      <c r="S26" s="149"/>
      <c r="T26" s="141"/>
      <c r="U26" s="124"/>
      <c r="V26" s="124"/>
      <c r="W26" s="124"/>
      <c r="X26" s="124"/>
    </row>
    <row r="27" spans="1:29">
      <c r="B27" s="150"/>
      <c r="D27" s="149"/>
      <c r="E27" s="149"/>
      <c r="T27" s="141"/>
      <c r="U27" s="124"/>
      <c r="V27" s="124"/>
      <c r="W27" s="124"/>
      <c r="X27" s="124"/>
    </row>
    <row r="28" spans="1:29">
      <c r="E28" s="134"/>
    </row>
    <row r="29" spans="1:29">
      <c r="D29" s="134"/>
      <c r="E29" s="134"/>
    </row>
    <row r="30" spans="1:29">
      <c r="D30" s="134"/>
      <c r="E30" s="134"/>
    </row>
    <row r="31" spans="1:29">
      <c r="D31" s="134"/>
      <c r="E31" s="134"/>
    </row>
    <row r="32" spans="1:29">
      <c r="D32" s="134"/>
      <c r="E32" s="134"/>
    </row>
    <row r="33" spans="4:20">
      <c r="D33" s="134"/>
      <c r="E33" s="134"/>
    </row>
    <row r="34" spans="4:20">
      <c r="D34" s="134"/>
      <c r="E34" s="134"/>
    </row>
    <row r="35" spans="4:20">
      <c r="D35" s="134"/>
      <c r="E35" s="134"/>
      <c r="F35" s="135"/>
      <c r="G35" s="135"/>
      <c r="H35" s="135"/>
      <c r="I35" s="135"/>
      <c r="J35" s="135"/>
      <c r="K35" s="135"/>
      <c r="L35" s="135"/>
      <c r="M35" s="135"/>
      <c r="N35" s="135"/>
      <c r="O35" s="135"/>
      <c r="P35" s="135"/>
      <c r="Q35" s="135"/>
      <c r="R35" s="135"/>
      <c r="S35" s="135"/>
      <c r="T35" s="136"/>
    </row>
    <row r="36" spans="4:20">
      <c r="D36" s="134"/>
      <c r="E36" s="134"/>
      <c r="F36" s="134"/>
      <c r="G36" s="134"/>
      <c r="H36" s="134"/>
      <c r="I36" s="134"/>
      <c r="J36" s="134"/>
      <c r="K36" s="134"/>
      <c r="L36" s="134"/>
      <c r="M36" s="134"/>
      <c r="N36" s="134"/>
      <c r="O36" s="134"/>
      <c r="P36" s="134"/>
      <c r="Q36" s="134"/>
      <c r="R36" s="134"/>
      <c r="S36" s="134"/>
    </row>
    <row r="37" spans="4:20">
      <c r="E37" s="134"/>
      <c r="F37" s="134"/>
      <c r="G37" s="134"/>
      <c r="H37" s="134"/>
      <c r="I37" s="134"/>
      <c r="J37" s="134"/>
      <c r="K37" s="134"/>
      <c r="L37" s="134"/>
      <c r="M37" s="134"/>
      <c r="N37" s="134"/>
      <c r="O37" s="134"/>
      <c r="P37" s="134"/>
      <c r="Q37" s="134"/>
      <c r="R37" s="134"/>
      <c r="S37" s="134"/>
    </row>
    <row r="38" spans="4:20">
      <c r="D38" s="129"/>
      <c r="E38" s="145"/>
    </row>
  </sheetData>
  <mergeCells count="13">
    <mergeCell ref="B18:R18"/>
    <mergeCell ref="B3:B5"/>
    <mergeCell ref="R4:S4"/>
    <mergeCell ref="R3:S3"/>
    <mergeCell ref="C3:C5"/>
    <mergeCell ref="D4:F4"/>
    <mergeCell ref="K4:M4"/>
    <mergeCell ref="G4:I4"/>
    <mergeCell ref="D3:I3"/>
    <mergeCell ref="K3:P3"/>
    <mergeCell ref="N4:P4"/>
    <mergeCell ref="B16:S16"/>
    <mergeCell ref="B17:S17"/>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Q16"/>
  <sheetViews>
    <sheetView showGridLines="0" zoomScaleNormal="100" workbookViewId="0"/>
  </sheetViews>
  <sheetFormatPr baseColWidth="10" defaultColWidth="4" defaultRowHeight="12.75"/>
  <cols>
    <col min="1" max="1" width="2.7109375" style="163" customWidth="1"/>
    <col min="2" max="2" width="45.7109375" style="163" customWidth="1"/>
    <col min="3" max="4" width="10" style="163" bestFit="1" customWidth="1"/>
    <col min="5" max="6" width="7.42578125" style="163" customWidth="1"/>
    <col min="7" max="7" width="8" style="163" bestFit="1" customWidth="1"/>
    <col min="8" max="8" width="7.42578125" style="163" customWidth="1"/>
    <col min="9" max="9" width="1.5703125" style="163" customWidth="1"/>
    <col min="10" max="11" width="10" style="163" bestFit="1" customWidth="1"/>
    <col min="12" max="12" width="1.7109375" style="160" customWidth="1"/>
    <col min="13" max="13" width="10" style="163" bestFit="1" customWidth="1"/>
    <col min="14" max="14" width="10" style="160" bestFit="1" customWidth="1"/>
    <col min="15" max="15" width="7.42578125" style="160" bestFit="1" customWidth="1"/>
    <col min="16" max="16" width="2" style="160" customWidth="1"/>
    <col min="17" max="17" width="5.85546875" style="163" customWidth="1"/>
    <col min="18" max="16384" width="4" style="163"/>
  </cols>
  <sheetData>
    <row r="2" spans="2:17">
      <c r="B2" s="363"/>
      <c r="C2" s="363"/>
      <c r="D2" s="363"/>
      <c r="E2" s="363"/>
      <c r="F2" s="363"/>
      <c r="G2" s="363"/>
      <c r="H2" s="363"/>
      <c r="J2" s="363"/>
      <c r="K2" s="363"/>
      <c r="M2" s="363"/>
      <c r="N2" s="364"/>
      <c r="O2" s="364"/>
    </row>
    <row r="3" spans="2:17" s="138" customFormat="1" ht="17.25" customHeight="1">
      <c r="B3" s="843" t="s">
        <v>474</v>
      </c>
      <c r="C3" s="852" t="s">
        <v>444</v>
      </c>
      <c r="D3" s="847"/>
      <c r="E3" s="847"/>
      <c r="F3" s="847"/>
      <c r="G3" s="847"/>
      <c r="H3" s="848"/>
      <c r="I3" s="161"/>
      <c r="J3" s="847" t="s">
        <v>261</v>
      </c>
      <c r="K3" s="848"/>
      <c r="L3" s="365"/>
      <c r="M3" s="849" t="s">
        <v>527</v>
      </c>
      <c r="N3" s="850"/>
      <c r="O3" s="851"/>
      <c r="P3" s="157"/>
    </row>
    <row r="4" spans="2:17" s="138" customFormat="1">
      <c r="B4" s="844"/>
      <c r="C4" s="846" t="s">
        <v>258</v>
      </c>
      <c r="D4" s="846"/>
      <c r="E4" s="846"/>
      <c r="F4" s="846" t="s">
        <v>471</v>
      </c>
      <c r="G4" s="846"/>
      <c r="H4" s="846"/>
      <c r="I4" s="161"/>
      <c r="J4" s="367"/>
      <c r="K4" s="367"/>
      <c r="M4" s="368"/>
      <c r="N4" s="369"/>
      <c r="O4" s="369"/>
      <c r="P4" s="157"/>
    </row>
    <row r="5" spans="2:17" s="138" customFormat="1">
      <c r="B5" s="845"/>
      <c r="C5" s="355" t="s">
        <v>466</v>
      </c>
      <c r="D5" s="348" t="s">
        <v>467</v>
      </c>
      <c r="E5" s="348" t="s">
        <v>18</v>
      </c>
      <c r="F5" s="355" t="s">
        <v>468</v>
      </c>
      <c r="G5" s="348" t="s">
        <v>469</v>
      </c>
      <c r="H5" s="348" t="s">
        <v>18</v>
      </c>
      <c r="I5" s="127"/>
      <c r="J5" s="355" t="s">
        <v>466</v>
      </c>
      <c r="K5" s="348" t="s">
        <v>467</v>
      </c>
      <c r="M5" s="355" t="s">
        <v>466</v>
      </c>
      <c r="N5" s="348" t="s">
        <v>467</v>
      </c>
      <c r="O5" s="348" t="s">
        <v>18</v>
      </c>
      <c r="P5" s="157"/>
      <c r="Q5" s="139"/>
    </row>
    <row r="6" spans="2:17" s="89" customFormat="1" ht="6" customHeight="1">
      <c r="C6" s="360"/>
      <c r="D6" s="137"/>
      <c r="F6" s="360"/>
      <c r="G6" s="137"/>
      <c r="J6" s="360"/>
      <c r="K6" s="137"/>
      <c r="L6" s="138"/>
      <c r="M6" s="360"/>
      <c r="N6" s="88"/>
      <c r="O6" s="88"/>
      <c r="P6" s="158"/>
    </row>
    <row r="7" spans="2:17" s="160" customFormat="1">
      <c r="B7" s="162" t="s">
        <v>393</v>
      </c>
      <c r="C7" s="380">
        <v>9.1980923757529993</v>
      </c>
      <c r="D7" s="383">
        <v>8.5139800000000001</v>
      </c>
      <c r="E7" s="221">
        <v>8.0351654074005241E-2</v>
      </c>
      <c r="F7" s="380">
        <v>4.2887123757529997</v>
      </c>
      <c r="G7" s="383">
        <v>4.34274</v>
      </c>
      <c r="H7" s="221">
        <v>-1.2440906949759856E-2</v>
      </c>
      <c r="I7" s="137"/>
      <c r="J7" s="362">
        <v>0.16461805101144122</v>
      </c>
      <c r="K7" s="136">
        <v>0.1832</v>
      </c>
      <c r="L7" s="138"/>
      <c r="M7" s="361">
        <v>2621.748</v>
      </c>
      <c r="N7" s="137">
        <v>2572.5439999999999</v>
      </c>
      <c r="O7" s="223">
        <v>1.9126592198228654E-2</v>
      </c>
      <c r="P7" s="159"/>
    </row>
    <row r="8" spans="2:17" s="160" customFormat="1">
      <c r="B8" s="162" t="s">
        <v>394</v>
      </c>
      <c r="C8" s="380">
        <v>33.934249044128329</v>
      </c>
      <c r="D8" s="383">
        <v>40.623086173694986</v>
      </c>
      <c r="E8" s="221">
        <v>-0.16465605545001494</v>
      </c>
      <c r="F8" s="380">
        <v>16.437579044128327</v>
      </c>
      <c r="G8" s="383">
        <v>20.012337147214694</v>
      </c>
      <c r="H8" s="221">
        <v>-0.17862771733205074</v>
      </c>
      <c r="I8" s="137"/>
      <c r="J8" s="362">
        <v>0.13176166920118493</v>
      </c>
      <c r="K8" s="136">
        <v>0.13371615492723907</v>
      </c>
      <c r="L8" s="138"/>
      <c r="M8" s="361">
        <v>15526.451000000001</v>
      </c>
      <c r="N8" s="137">
        <v>18637.523000000001</v>
      </c>
      <c r="O8" s="221">
        <v>-0.16692518635657749</v>
      </c>
      <c r="P8" s="159"/>
    </row>
    <row r="9" spans="2:17" s="160" customFormat="1">
      <c r="B9" s="162" t="s">
        <v>395</v>
      </c>
      <c r="C9" s="380">
        <v>7.4783899999999992</v>
      </c>
      <c r="D9" s="383">
        <v>7.4181299999999997</v>
      </c>
      <c r="E9" s="221">
        <v>8.1233410576520004E-3</v>
      </c>
      <c r="F9" s="380">
        <v>3.7666199999999996</v>
      </c>
      <c r="G9" s="383">
        <v>3.7514390000000004</v>
      </c>
      <c r="H9" s="221">
        <v>4.0467138076880627E-3</v>
      </c>
      <c r="I9" s="137"/>
      <c r="J9" s="362">
        <v>7.4799662885621204E-2</v>
      </c>
      <c r="K9" s="136">
        <v>7.4029999999999999E-2</v>
      </c>
      <c r="L9" s="138"/>
      <c r="M9" s="361">
        <v>3831.4760000000001</v>
      </c>
      <c r="N9" s="137">
        <v>3754.8209999999999</v>
      </c>
      <c r="O9" s="221">
        <v>2.0415087696590728E-2</v>
      </c>
      <c r="P9" s="159"/>
    </row>
    <row r="10" spans="2:17" s="160" customFormat="1" ht="12" customHeight="1">
      <c r="B10" s="370" t="s">
        <v>506</v>
      </c>
      <c r="C10" s="381">
        <v>4.3320500000000015</v>
      </c>
      <c r="D10" s="384">
        <v>4.145651</v>
      </c>
      <c r="E10" s="333">
        <v>4.4962540262072581E-2</v>
      </c>
      <c r="F10" s="381">
        <v>2.1380500000000011</v>
      </c>
      <c r="G10" s="384">
        <v>2.0556509999999997</v>
      </c>
      <c r="H10" s="333">
        <v>4.008413879593431E-2</v>
      </c>
      <c r="I10" s="137"/>
      <c r="J10" s="373">
        <v>8.1300000000000011E-2</v>
      </c>
      <c r="K10" s="374">
        <v>8.6999999999999994E-2</v>
      </c>
      <c r="L10" s="138"/>
      <c r="M10" s="371">
        <v>1555.836</v>
      </c>
      <c r="N10" s="372">
        <v>1512.5940000000001</v>
      </c>
      <c r="O10" s="333">
        <v>2.8587975358886686E-2</v>
      </c>
      <c r="P10" s="159"/>
    </row>
    <row r="11" spans="2:17" s="160" customFormat="1">
      <c r="B11" s="162"/>
      <c r="C11" s="383"/>
      <c r="D11" s="383"/>
      <c r="E11" s="221"/>
      <c r="F11" s="383"/>
      <c r="G11" s="383"/>
      <c r="H11" s="221"/>
      <c r="I11" s="137"/>
      <c r="J11" s="136"/>
      <c r="K11" s="136"/>
      <c r="L11" s="138"/>
      <c r="M11" s="137"/>
      <c r="N11" s="137"/>
      <c r="O11" s="221"/>
      <c r="P11" s="159"/>
    </row>
    <row r="12" spans="2:17" s="151" customFormat="1">
      <c r="B12" s="348" t="s">
        <v>507</v>
      </c>
      <c r="C12" s="382">
        <v>50.610731419881326</v>
      </c>
      <c r="D12" s="385">
        <v>56.555196173694988</v>
      </c>
      <c r="E12" s="337">
        <v>-0.10510908202946978</v>
      </c>
      <c r="F12" s="382">
        <v>24.492911419881327</v>
      </c>
      <c r="G12" s="385">
        <v>28.106516147214695</v>
      </c>
      <c r="H12" s="337">
        <v>-0.12856821914200378</v>
      </c>
      <c r="I12" s="127"/>
      <c r="J12" s="378">
        <v>0.12931617869128328</v>
      </c>
      <c r="K12" s="379">
        <v>0.13333678767843807</v>
      </c>
      <c r="L12" s="138"/>
      <c r="M12" s="376">
        <v>21979.674999999999</v>
      </c>
      <c r="N12" s="377">
        <v>24964.888000000003</v>
      </c>
      <c r="O12" s="337">
        <v>-0.11957646275040379</v>
      </c>
      <c r="P12" s="157"/>
    </row>
    <row r="13" spans="2:17" s="151" customFormat="1">
      <c r="B13" s="348" t="s">
        <v>505</v>
      </c>
      <c r="C13" s="382">
        <v>54.942781419881328</v>
      </c>
      <c r="D13" s="385">
        <v>60.700847173694989</v>
      </c>
      <c r="E13" s="337">
        <v>-9.4859726378068498E-2</v>
      </c>
      <c r="F13" s="382">
        <v>26.630961419881327</v>
      </c>
      <c r="G13" s="385">
        <v>30.162167147214692</v>
      </c>
      <c r="H13" s="337">
        <v>-0.11707400566074544</v>
      </c>
      <c r="I13" s="127"/>
      <c r="J13" s="378">
        <v>0.12553026757568211</v>
      </c>
      <c r="K13" s="379">
        <v>0.13017215062442428</v>
      </c>
      <c r="L13" s="138"/>
      <c r="M13" s="376">
        <v>23535.510999999999</v>
      </c>
      <c r="N13" s="377">
        <v>26477.482000000004</v>
      </c>
      <c r="O13" s="337">
        <v>-0.11111218959567248</v>
      </c>
      <c r="P13" s="157"/>
    </row>
    <row r="14" spans="2:17" ht="15" customHeight="1">
      <c r="K14" s="164"/>
      <c r="L14" s="138"/>
      <c r="P14" s="158"/>
    </row>
    <row r="15" spans="2:17">
      <c r="B15" s="841" t="s">
        <v>475</v>
      </c>
      <c r="C15" s="841"/>
      <c r="D15" s="841"/>
      <c r="E15" s="841"/>
      <c r="F15" s="743"/>
      <c r="G15" s="743"/>
      <c r="H15" s="743"/>
      <c r="I15" s="235"/>
      <c r="J15" s="235"/>
      <c r="K15" s="235"/>
      <c r="L15" s="235"/>
      <c r="M15" s="235"/>
      <c r="N15" s="235"/>
      <c r="O15" s="235"/>
      <c r="P15" s="235"/>
    </row>
    <row r="16" spans="2:17" s="142" customFormat="1">
      <c r="B16" s="842"/>
      <c r="C16" s="842"/>
      <c r="D16" s="842"/>
      <c r="E16" s="842"/>
      <c r="F16" s="842"/>
      <c r="G16" s="842"/>
      <c r="H16" s="842"/>
      <c r="I16" s="842"/>
      <c r="J16" s="842"/>
      <c r="K16" s="842"/>
      <c r="L16" s="842"/>
      <c r="M16" s="842"/>
      <c r="N16" s="842"/>
      <c r="O16" s="842"/>
      <c r="P16" s="842"/>
    </row>
  </sheetData>
  <mergeCells count="8">
    <mergeCell ref="B15:E15"/>
    <mergeCell ref="B16:P16"/>
    <mergeCell ref="B3:B5"/>
    <mergeCell ref="C4:E4"/>
    <mergeCell ref="J3:K3"/>
    <mergeCell ref="M3:O3"/>
    <mergeCell ref="F4:H4"/>
    <mergeCell ref="C3:H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45"/>
  <sheetViews>
    <sheetView showGridLines="0" zoomScale="96" zoomScaleNormal="96" workbookViewId="0"/>
  </sheetViews>
  <sheetFormatPr baseColWidth="10" defaultColWidth="11.42578125" defaultRowHeight="12.75"/>
  <cols>
    <col min="1" max="1" width="7" style="124" customWidth="1"/>
    <col min="2" max="2" width="34.85546875" style="124" bestFit="1" customWidth="1"/>
    <col min="3" max="16" width="10.42578125" style="124" bestFit="1" customWidth="1"/>
    <col min="17" max="18" width="15.85546875" style="124" bestFit="1" customWidth="1"/>
    <col min="19" max="19" width="8.7109375" style="124" customWidth="1"/>
    <col min="20" max="20" width="9.140625" style="124" customWidth="1"/>
    <col min="21" max="21" width="10.28515625" style="124" customWidth="1"/>
    <col min="22" max="22" width="8.140625" style="124" customWidth="1"/>
    <col min="23" max="16384" width="11.42578125" style="124"/>
  </cols>
  <sheetData>
    <row r="1" spans="2:21" ht="14.25" customHeight="1">
      <c r="B1" s="389"/>
      <c r="C1" s="389"/>
      <c r="D1" s="389"/>
      <c r="E1" s="389"/>
      <c r="F1" s="389"/>
      <c r="G1" s="389"/>
      <c r="H1" s="389"/>
      <c r="I1" s="389"/>
      <c r="J1" s="389"/>
      <c r="K1" s="389"/>
      <c r="L1" s="389"/>
      <c r="M1" s="389"/>
      <c r="N1" s="389"/>
      <c r="O1" s="389"/>
      <c r="P1" s="389"/>
      <c r="Q1" s="122"/>
      <c r="R1" s="122"/>
      <c r="S1" s="122"/>
      <c r="T1" s="165"/>
      <c r="U1" s="165"/>
    </row>
    <row r="2" spans="2:21" ht="14.25" customHeight="1">
      <c r="B2" s="853" t="s">
        <v>510</v>
      </c>
      <c r="C2" s="856" t="s">
        <v>258</v>
      </c>
      <c r="D2" s="856"/>
      <c r="E2" s="856"/>
      <c r="F2" s="856"/>
      <c r="G2" s="856"/>
      <c r="H2" s="856"/>
      <c r="I2" s="856"/>
      <c r="J2" s="856"/>
      <c r="K2" s="856"/>
      <c r="L2" s="856"/>
      <c r="M2" s="856"/>
      <c r="N2" s="856"/>
      <c r="O2" s="856"/>
      <c r="P2" s="856"/>
      <c r="Q2" s="122"/>
      <c r="R2" s="122"/>
      <c r="S2" s="122"/>
    </row>
    <row r="3" spans="2:21" s="122" customFormat="1" ht="25.5" customHeight="1">
      <c r="B3" s="854"/>
      <c r="C3" s="857" t="s">
        <v>10</v>
      </c>
      <c r="D3" s="857"/>
      <c r="E3" s="857" t="s">
        <v>46</v>
      </c>
      <c r="F3" s="857"/>
      <c r="G3" s="857" t="s">
        <v>14</v>
      </c>
      <c r="H3" s="857"/>
      <c r="I3" s="857" t="s">
        <v>314</v>
      </c>
      <c r="J3" s="857"/>
      <c r="K3" s="857" t="s">
        <v>80</v>
      </c>
      <c r="L3" s="857"/>
      <c r="M3" s="857" t="s">
        <v>81</v>
      </c>
      <c r="N3" s="857"/>
      <c r="O3" s="858" t="s">
        <v>17</v>
      </c>
      <c r="P3" s="858"/>
    </row>
    <row r="4" spans="2:21" s="122" customFormat="1">
      <c r="B4" s="855"/>
      <c r="C4" s="366" t="s">
        <v>466</v>
      </c>
      <c r="D4" s="390" t="s">
        <v>467</v>
      </c>
      <c r="E4" s="366" t="s">
        <v>466</v>
      </c>
      <c r="F4" s="390" t="s">
        <v>467</v>
      </c>
      <c r="G4" s="366" t="s">
        <v>466</v>
      </c>
      <c r="H4" s="390" t="s">
        <v>467</v>
      </c>
      <c r="I4" s="366" t="s">
        <v>466</v>
      </c>
      <c r="J4" s="390" t="s">
        <v>467</v>
      </c>
      <c r="K4" s="366" t="s">
        <v>466</v>
      </c>
      <c r="L4" s="390" t="s">
        <v>467</v>
      </c>
      <c r="M4" s="366" t="s">
        <v>466</v>
      </c>
      <c r="N4" s="390" t="s">
        <v>467</v>
      </c>
      <c r="O4" s="366" t="s">
        <v>466</v>
      </c>
      <c r="P4" s="390" t="s">
        <v>467</v>
      </c>
    </row>
    <row r="5" spans="2:21">
      <c r="B5" s="386"/>
      <c r="C5" s="387"/>
      <c r="D5" s="387"/>
      <c r="E5" s="387"/>
      <c r="F5" s="387"/>
      <c r="G5" s="387"/>
      <c r="H5" s="387"/>
      <c r="I5" s="387"/>
      <c r="J5" s="387"/>
      <c r="K5" s="387"/>
      <c r="L5" s="387"/>
      <c r="M5" s="387"/>
      <c r="N5" s="387"/>
      <c r="O5" s="387"/>
      <c r="P5" s="387"/>
      <c r="Q5" s="122"/>
    </row>
    <row r="6" spans="2:21" s="122" customFormat="1">
      <c r="B6" s="167" t="s">
        <v>70</v>
      </c>
      <c r="C6" s="388">
        <v>40</v>
      </c>
      <c r="D6" s="252">
        <v>100</v>
      </c>
      <c r="E6" s="388">
        <v>517</v>
      </c>
      <c r="F6" s="252">
        <v>633</v>
      </c>
      <c r="G6" s="388">
        <v>753</v>
      </c>
      <c r="H6" s="252">
        <v>670</v>
      </c>
      <c r="I6" s="388">
        <v>143</v>
      </c>
      <c r="J6" s="252">
        <v>140</v>
      </c>
      <c r="K6" s="388">
        <v>1453</v>
      </c>
      <c r="L6" s="252">
        <v>1543</v>
      </c>
      <c r="M6" s="388">
        <v>-84</v>
      </c>
      <c r="N6" s="252">
        <v>-301</v>
      </c>
      <c r="O6" s="388">
        <v>1369</v>
      </c>
      <c r="P6" s="252">
        <v>1242</v>
      </c>
    </row>
    <row r="7" spans="2:21" s="122" customFormat="1">
      <c r="B7" s="166" t="s">
        <v>74</v>
      </c>
      <c r="C7" s="326">
        <v>0</v>
      </c>
      <c r="D7" s="251">
        <v>0</v>
      </c>
      <c r="E7" s="326">
        <v>147</v>
      </c>
      <c r="F7" s="251">
        <v>234</v>
      </c>
      <c r="G7" s="326">
        <v>309</v>
      </c>
      <c r="H7" s="251">
        <v>273</v>
      </c>
      <c r="I7" s="326">
        <v>84</v>
      </c>
      <c r="J7" s="251">
        <v>102</v>
      </c>
      <c r="K7" s="326">
        <v>540</v>
      </c>
      <c r="L7" s="251">
        <v>609</v>
      </c>
      <c r="M7" s="326">
        <v>-11</v>
      </c>
      <c r="N7" s="251">
        <v>-213</v>
      </c>
      <c r="O7" s="326">
        <v>529</v>
      </c>
      <c r="P7" s="251">
        <v>396</v>
      </c>
    </row>
    <row r="8" spans="2:21" s="122" customFormat="1">
      <c r="B8" s="166" t="s">
        <v>73</v>
      </c>
      <c r="C8" s="326">
        <v>0</v>
      </c>
      <c r="D8" s="251">
        <v>0</v>
      </c>
      <c r="E8" s="326">
        <v>338</v>
      </c>
      <c r="F8" s="251">
        <v>383</v>
      </c>
      <c r="G8" s="326">
        <v>255</v>
      </c>
      <c r="H8" s="251">
        <v>250</v>
      </c>
      <c r="I8" s="326">
        <v>17</v>
      </c>
      <c r="J8" s="251">
        <v>0</v>
      </c>
      <c r="K8" s="326">
        <v>610</v>
      </c>
      <c r="L8" s="251">
        <v>633</v>
      </c>
      <c r="M8" s="326">
        <v>-1</v>
      </c>
      <c r="N8" s="251">
        <v>0</v>
      </c>
      <c r="O8" s="326">
        <v>609</v>
      </c>
      <c r="P8" s="251">
        <v>633</v>
      </c>
    </row>
    <row r="9" spans="2:21" s="122" customFormat="1">
      <c r="B9" s="166" t="s">
        <v>75</v>
      </c>
      <c r="C9" s="326">
        <v>40</v>
      </c>
      <c r="D9" s="251">
        <v>100</v>
      </c>
      <c r="E9" s="326">
        <v>32</v>
      </c>
      <c r="F9" s="251">
        <v>16</v>
      </c>
      <c r="G9" s="326">
        <v>189</v>
      </c>
      <c r="H9" s="251">
        <v>147</v>
      </c>
      <c r="I9" s="326">
        <v>42</v>
      </c>
      <c r="J9" s="251">
        <v>38</v>
      </c>
      <c r="K9" s="326">
        <v>303</v>
      </c>
      <c r="L9" s="251">
        <v>301</v>
      </c>
      <c r="M9" s="326">
        <v>-72</v>
      </c>
      <c r="N9" s="251">
        <v>-88</v>
      </c>
      <c r="O9" s="326">
        <v>231</v>
      </c>
      <c r="P9" s="251">
        <v>213</v>
      </c>
    </row>
    <row r="10" spans="2:21" s="122" customFormat="1">
      <c r="B10" s="166" t="s">
        <v>352</v>
      </c>
      <c r="C10" s="326">
        <v>0</v>
      </c>
      <c r="D10" s="251">
        <v>0</v>
      </c>
      <c r="E10" s="326">
        <v>0</v>
      </c>
      <c r="F10" s="251">
        <v>0</v>
      </c>
      <c r="G10" s="326">
        <v>0</v>
      </c>
      <c r="H10" s="251">
        <v>0</v>
      </c>
      <c r="I10" s="326">
        <v>0</v>
      </c>
      <c r="J10" s="251">
        <v>0</v>
      </c>
      <c r="K10" s="326">
        <v>0</v>
      </c>
      <c r="L10" s="251">
        <v>0</v>
      </c>
      <c r="M10" s="326">
        <v>0</v>
      </c>
      <c r="N10" s="251">
        <v>0</v>
      </c>
      <c r="O10" s="326">
        <v>0</v>
      </c>
      <c r="P10" s="251">
        <v>0</v>
      </c>
    </row>
    <row r="11" spans="2:21" s="122" customFormat="1">
      <c r="B11" s="166"/>
      <c r="C11" s="326"/>
      <c r="D11" s="251"/>
      <c r="E11" s="326"/>
      <c r="F11" s="251"/>
      <c r="G11" s="326"/>
      <c r="H11" s="251"/>
      <c r="I11" s="326"/>
      <c r="J11" s="251"/>
      <c r="K11" s="326"/>
      <c r="L11" s="251"/>
      <c r="M11" s="326"/>
      <c r="N11" s="251"/>
      <c r="O11" s="326"/>
      <c r="P11" s="251"/>
    </row>
    <row r="12" spans="2:21" s="122" customFormat="1">
      <c r="B12" s="167" t="s">
        <v>45</v>
      </c>
      <c r="C12" s="388">
        <v>491</v>
      </c>
      <c r="D12" s="252">
        <v>388</v>
      </c>
      <c r="E12" s="388">
        <v>2513</v>
      </c>
      <c r="F12" s="252">
        <v>2874</v>
      </c>
      <c r="G12" s="388">
        <v>447</v>
      </c>
      <c r="H12" s="252">
        <v>463</v>
      </c>
      <c r="I12" s="326">
        <v>0</v>
      </c>
      <c r="J12" s="251">
        <v>0</v>
      </c>
      <c r="K12" s="388">
        <v>3451</v>
      </c>
      <c r="L12" s="252">
        <v>3725</v>
      </c>
      <c r="M12" s="388">
        <v>4</v>
      </c>
      <c r="N12" s="252">
        <v>0</v>
      </c>
      <c r="O12" s="388">
        <v>3455</v>
      </c>
      <c r="P12" s="252">
        <v>3725</v>
      </c>
    </row>
    <row r="13" spans="2:21" s="122" customFormat="1">
      <c r="B13" s="166" t="s">
        <v>76</v>
      </c>
      <c r="C13" s="326">
        <v>182</v>
      </c>
      <c r="D13" s="251">
        <v>155</v>
      </c>
      <c r="E13" s="326">
        <v>1435</v>
      </c>
      <c r="F13" s="251">
        <v>1636</v>
      </c>
      <c r="G13" s="326">
        <v>250</v>
      </c>
      <c r="H13" s="251">
        <v>229</v>
      </c>
      <c r="I13" s="326">
        <v>0</v>
      </c>
      <c r="J13" s="251">
        <v>0</v>
      </c>
      <c r="K13" s="326">
        <v>1867</v>
      </c>
      <c r="L13" s="251">
        <v>2020</v>
      </c>
      <c r="M13" s="326">
        <v>0</v>
      </c>
      <c r="N13" s="251">
        <v>0</v>
      </c>
      <c r="O13" s="326">
        <v>1867</v>
      </c>
      <c r="P13" s="251">
        <v>2020</v>
      </c>
    </row>
    <row r="14" spans="2:21" s="122" customFormat="1">
      <c r="B14" s="166" t="s">
        <v>77</v>
      </c>
      <c r="C14" s="326">
        <v>121</v>
      </c>
      <c r="D14" s="251">
        <v>103</v>
      </c>
      <c r="E14" s="326">
        <v>652</v>
      </c>
      <c r="F14" s="251">
        <v>755</v>
      </c>
      <c r="G14" s="326">
        <v>110</v>
      </c>
      <c r="H14" s="251">
        <v>136</v>
      </c>
      <c r="I14" s="326">
        <v>0</v>
      </c>
      <c r="J14" s="251">
        <v>0</v>
      </c>
      <c r="K14" s="326">
        <v>883</v>
      </c>
      <c r="L14" s="251">
        <v>994</v>
      </c>
      <c r="M14" s="326">
        <v>2</v>
      </c>
      <c r="N14" s="251">
        <v>0</v>
      </c>
      <c r="O14" s="326">
        <v>885</v>
      </c>
      <c r="P14" s="251">
        <v>994</v>
      </c>
    </row>
    <row r="15" spans="2:21" s="122" customFormat="1">
      <c r="B15" s="166" t="s">
        <v>78</v>
      </c>
      <c r="C15" s="326">
        <v>82</v>
      </c>
      <c r="D15" s="251">
        <v>69</v>
      </c>
      <c r="E15" s="326">
        <v>194</v>
      </c>
      <c r="F15" s="251">
        <v>213</v>
      </c>
      <c r="G15" s="326">
        <v>45</v>
      </c>
      <c r="H15" s="251">
        <v>59</v>
      </c>
      <c r="I15" s="326">
        <v>0</v>
      </c>
      <c r="J15" s="251">
        <v>0</v>
      </c>
      <c r="K15" s="326">
        <v>321</v>
      </c>
      <c r="L15" s="251">
        <v>341</v>
      </c>
      <c r="M15" s="326">
        <v>1</v>
      </c>
      <c r="N15" s="251">
        <v>0</v>
      </c>
      <c r="O15" s="326">
        <v>322</v>
      </c>
      <c r="P15" s="251">
        <v>341</v>
      </c>
    </row>
    <row r="16" spans="2:21" s="122" customFormat="1">
      <c r="B16" s="166" t="s">
        <v>108</v>
      </c>
      <c r="C16" s="326">
        <v>106</v>
      </c>
      <c r="D16" s="251">
        <v>61</v>
      </c>
      <c r="E16" s="326">
        <v>232</v>
      </c>
      <c r="F16" s="251">
        <v>270</v>
      </c>
      <c r="G16" s="326">
        <v>42</v>
      </c>
      <c r="H16" s="251">
        <v>39</v>
      </c>
      <c r="I16" s="326">
        <v>0</v>
      </c>
      <c r="J16" s="251">
        <v>0</v>
      </c>
      <c r="K16" s="326">
        <v>380</v>
      </c>
      <c r="L16" s="251">
        <v>370</v>
      </c>
      <c r="M16" s="326">
        <v>1</v>
      </c>
      <c r="N16" s="251">
        <v>0</v>
      </c>
      <c r="O16" s="326">
        <v>381</v>
      </c>
      <c r="P16" s="251">
        <v>370</v>
      </c>
    </row>
    <row r="17" spans="2:18" s="122" customFormat="1">
      <c r="B17" s="166"/>
      <c r="C17" s="326"/>
      <c r="D17" s="251"/>
      <c r="E17" s="326"/>
      <c r="F17" s="251"/>
      <c r="G17" s="326"/>
      <c r="H17" s="251"/>
      <c r="I17" s="326"/>
      <c r="J17" s="251"/>
      <c r="K17" s="326"/>
      <c r="L17" s="251"/>
      <c r="M17" s="326"/>
      <c r="N17" s="251"/>
      <c r="O17" s="326"/>
      <c r="P17" s="251"/>
    </row>
    <row r="18" spans="2:18" s="122" customFormat="1">
      <c r="B18" s="167" t="s">
        <v>79</v>
      </c>
      <c r="C18" s="388">
        <v>0</v>
      </c>
      <c r="D18" s="252">
        <v>0</v>
      </c>
      <c r="E18" s="388">
        <v>-11</v>
      </c>
      <c r="F18" s="252">
        <v>-175</v>
      </c>
      <c r="G18" s="388">
        <v>-69</v>
      </c>
      <c r="H18" s="252">
        <v>-126</v>
      </c>
      <c r="I18" s="326">
        <v>0</v>
      </c>
      <c r="J18" s="251">
        <v>0</v>
      </c>
      <c r="K18" s="388">
        <v>-80</v>
      </c>
      <c r="L18" s="252">
        <v>-301</v>
      </c>
      <c r="M18" s="388">
        <v>80</v>
      </c>
      <c r="N18" s="252">
        <v>301</v>
      </c>
      <c r="O18" s="388">
        <v>0</v>
      </c>
      <c r="P18" s="252">
        <v>0</v>
      </c>
    </row>
    <row r="19" spans="2:18" s="122" customFormat="1">
      <c r="B19" s="168"/>
      <c r="C19" s="326"/>
      <c r="D19" s="251"/>
      <c r="E19" s="326"/>
      <c r="F19" s="251"/>
      <c r="G19" s="326"/>
      <c r="H19" s="251"/>
      <c r="I19" s="326"/>
      <c r="J19" s="251"/>
      <c r="K19" s="326"/>
      <c r="L19" s="251"/>
      <c r="M19" s="326"/>
      <c r="N19" s="251"/>
      <c r="O19" s="326"/>
      <c r="P19" s="251"/>
    </row>
    <row r="20" spans="2:18" s="122" customFormat="1">
      <c r="B20" s="167" t="s">
        <v>72</v>
      </c>
      <c r="C20" s="388">
        <v>531</v>
      </c>
      <c r="D20" s="252">
        <v>488</v>
      </c>
      <c r="E20" s="388">
        <v>3019</v>
      </c>
      <c r="F20" s="252">
        <v>3332</v>
      </c>
      <c r="G20" s="388">
        <v>1131</v>
      </c>
      <c r="H20" s="252">
        <v>1007</v>
      </c>
      <c r="I20" s="388">
        <v>143</v>
      </c>
      <c r="J20" s="252">
        <v>140</v>
      </c>
      <c r="K20" s="388">
        <v>4824</v>
      </c>
      <c r="L20" s="252">
        <v>4967</v>
      </c>
      <c r="M20" s="388">
        <v>0</v>
      </c>
      <c r="N20" s="252">
        <v>0</v>
      </c>
      <c r="O20" s="388">
        <v>4824</v>
      </c>
      <c r="P20" s="252">
        <v>4967</v>
      </c>
    </row>
    <row r="21" spans="2:18" s="122" customFormat="1">
      <c r="B21" s="330"/>
      <c r="C21" s="391"/>
      <c r="D21" s="392"/>
      <c r="E21" s="391"/>
      <c r="F21" s="392"/>
      <c r="G21" s="391"/>
      <c r="H21" s="392"/>
      <c r="I21" s="391"/>
      <c r="J21" s="392"/>
      <c r="K21" s="391"/>
      <c r="L21" s="392"/>
      <c r="M21" s="391"/>
      <c r="N21" s="392"/>
      <c r="O21" s="391"/>
      <c r="P21" s="392"/>
    </row>
    <row r="22" spans="2:18" s="126" customFormat="1">
      <c r="B22" s="393" t="s">
        <v>374</v>
      </c>
      <c r="C22" s="394">
        <v>43</v>
      </c>
      <c r="D22" s="337">
        <v>-8.8114754098360656E-2</v>
      </c>
      <c r="E22" s="394">
        <v>-313</v>
      </c>
      <c r="F22" s="337">
        <v>-9.3937575030012002E-2</v>
      </c>
      <c r="G22" s="394">
        <v>124</v>
      </c>
      <c r="H22" s="337">
        <v>0.12313803376365443</v>
      </c>
      <c r="I22" s="394">
        <v>3</v>
      </c>
      <c r="J22" s="337">
        <v>2.1428571428571429E-2</v>
      </c>
      <c r="K22" s="394">
        <v>-143</v>
      </c>
      <c r="L22" s="337">
        <v>-2.8790014093013891E-2</v>
      </c>
      <c r="M22" s="394">
        <v>0</v>
      </c>
      <c r="N22" s="395">
        <v>0</v>
      </c>
      <c r="O22" s="394">
        <v>-143</v>
      </c>
      <c r="P22" s="337">
        <v>-2.8790014093013891E-2</v>
      </c>
    </row>
    <row r="23" spans="2:18" s="122" customFormat="1" ht="12" customHeight="1">
      <c r="B23" s="126"/>
      <c r="C23" s="229"/>
      <c r="D23" s="229"/>
      <c r="E23" s="229"/>
      <c r="F23" s="229"/>
      <c r="G23" s="229"/>
      <c r="H23" s="229"/>
      <c r="I23" s="229"/>
      <c r="J23" s="229"/>
      <c r="K23" s="229"/>
      <c r="L23" s="229"/>
      <c r="M23" s="229"/>
      <c r="N23" s="229"/>
      <c r="O23" s="229"/>
      <c r="P23" s="229"/>
      <c r="Q23" s="229"/>
      <c r="R23" s="229"/>
    </row>
    <row r="24" spans="2:18" s="122" customFormat="1" ht="12.75" customHeight="1">
      <c r="B24" s="126"/>
      <c r="C24" s="389"/>
      <c r="D24" s="389"/>
      <c r="E24" s="389"/>
      <c r="F24" s="389"/>
      <c r="G24" s="389"/>
      <c r="H24" s="389"/>
      <c r="I24" s="389"/>
      <c r="J24" s="389"/>
      <c r="K24" s="389"/>
      <c r="L24" s="389"/>
      <c r="M24" s="389"/>
      <c r="N24" s="389"/>
      <c r="O24" s="389"/>
      <c r="P24" s="389"/>
    </row>
    <row r="25" spans="2:18">
      <c r="B25" s="853" t="s">
        <v>510</v>
      </c>
      <c r="C25" s="856" t="s">
        <v>471</v>
      </c>
      <c r="D25" s="856"/>
      <c r="E25" s="856"/>
      <c r="F25" s="856"/>
      <c r="G25" s="856"/>
      <c r="H25" s="856"/>
      <c r="I25" s="856"/>
      <c r="J25" s="856"/>
      <c r="K25" s="856"/>
      <c r="L25" s="856"/>
      <c r="M25" s="856"/>
      <c r="N25" s="856"/>
      <c r="O25" s="856"/>
      <c r="P25" s="856"/>
      <c r="Q25" s="262"/>
      <c r="R25" s="262"/>
    </row>
    <row r="26" spans="2:18" ht="24.75" customHeight="1">
      <c r="B26" s="854"/>
      <c r="C26" s="857" t="s">
        <v>10</v>
      </c>
      <c r="D26" s="857"/>
      <c r="E26" s="857" t="s">
        <v>46</v>
      </c>
      <c r="F26" s="857"/>
      <c r="G26" s="857" t="s">
        <v>14</v>
      </c>
      <c r="H26" s="857"/>
      <c r="I26" s="857" t="s">
        <v>314</v>
      </c>
      <c r="J26" s="857"/>
      <c r="K26" s="857" t="s">
        <v>80</v>
      </c>
      <c r="L26" s="857"/>
      <c r="M26" s="857" t="s">
        <v>81</v>
      </c>
      <c r="N26" s="857"/>
      <c r="O26" s="858" t="s">
        <v>17</v>
      </c>
      <c r="P26" s="858"/>
    </row>
    <row r="27" spans="2:18">
      <c r="B27" s="855"/>
      <c r="C27" s="366" t="s">
        <v>468</v>
      </c>
      <c r="D27" s="390" t="s">
        <v>469</v>
      </c>
      <c r="E27" s="366" t="s">
        <v>468</v>
      </c>
      <c r="F27" s="390" t="s">
        <v>469</v>
      </c>
      <c r="G27" s="366" t="s">
        <v>468</v>
      </c>
      <c r="H27" s="390" t="s">
        <v>469</v>
      </c>
      <c r="I27" s="366" t="s">
        <v>468</v>
      </c>
      <c r="J27" s="390" t="s">
        <v>469</v>
      </c>
      <c r="K27" s="366" t="s">
        <v>468</v>
      </c>
      <c r="L27" s="390" t="s">
        <v>469</v>
      </c>
      <c r="M27" s="366" t="s">
        <v>468</v>
      </c>
      <c r="N27" s="390" t="s">
        <v>469</v>
      </c>
      <c r="O27" s="366" t="s">
        <v>468</v>
      </c>
      <c r="P27" s="390" t="s">
        <v>469</v>
      </c>
    </row>
    <row r="28" spans="2:18">
      <c r="B28" s="386"/>
      <c r="C28" s="387"/>
      <c r="D28" s="387"/>
      <c r="E28" s="387"/>
      <c r="F28" s="387"/>
      <c r="G28" s="387"/>
      <c r="H28" s="387"/>
      <c r="I28" s="387"/>
      <c r="J28" s="387"/>
      <c r="K28" s="387"/>
      <c r="L28" s="387"/>
      <c r="M28" s="387"/>
      <c r="N28" s="387"/>
      <c r="O28" s="387"/>
      <c r="P28" s="387"/>
    </row>
    <row r="29" spans="2:18">
      <c r="B29" s="167" t="s">
        <v>70</v>
      </c>
      <c r="C29" s="388">
        <v>3</v>
      </c>
      <c r="D29" s="252">
        <v>54</v>
      </c>
      <c r="E29" s="388">
        <v>263</v>
      </c>
      <c r="F29" s="252">
        <v>326</v>
      </c>
      <c r="G29" s="388">
        <v>405</v>
      </c>
      <c r="H29" s="252">
        <v>341</v>
      </c>
      <c r="I29" s="388">
        <v>81</v>
      </c>
      <c r="J29" s="252">
        <v>75</v>
      </c>
      <c r="K29" s="388">
        <v>752</v>
      </c>
      <c r="L29" s="252">
        <v>796</v>
      </c>
      <c r="M29" s="388">
        <v>-45</v>
      </c>
      <c r="N29" s="252">
        <v>-160</v>
      </c>
      <c r="O29" s="388">
        <v>707</v>
      </c>
      <c r="P29" s="252">
        <v>636</v>
      </c>
    </row>
    <row r="30" spans="2:18">
      <c r="B30" s="166" t="s">
        <v>74</v>
      </c>
      <c r="C30" s="326">
        <v>0</v>
      </c>
      <c r="D30" s="251">
        <v>0</v>
      </c>
      <c r="E30" s="326">
        <v>78</v>
      </c>
      <c r="F30" s="251">
        <v>-59</v>
      </c>
      <c r="G30" s="326">
        <v>166</v>
      </c>
      <c r="H30" s="251">
        <v>130</v>
      </c>
      <c r="I30" s="326">
        <v>36</v>
      </c>
      <c r="J30" s="251">
        <v>51</v>
      </c>
      <c r="K30" s="326">
        <v>280</v>
      </c>
      <c r="L30" s="251">
        <v>122</v>
      </c>
      <c r="M30" s="326">
        <v>-5</v>
      </c>
      <c r="N30" s="251">
        <v>-92</v>
      </c>
      <c r="O30" s="326">
        <v>275</v>
      </c>
      <c r="P30" s="251">
        <v>30</v>
      </c>
    </row>
    <row r="31" spans="2:18">
      <c r="B31" s="166" t="s">
        <v>73</v>
      </c>
      <c r="C31" s="326">
        <v>0</v>
      </c>
      <c r="D31" s="251">
        <v>0</v>
      </c>
      <c r="E31" s="326">
        <v>168</v>
      </c>
      <c r="F31" s="251">
        <v>372</v>
      </c>
      <c r="G31" s="326">
        <v>134</v>
      </c>
      <c r="H31" s="251">
        <v>131</v>
      </c>
      <c r="I31" s="326">
        <v>15</v>
      </c>
      <c r="J31" s="251">
        <v>0</v>
      </c>
      <c r="K31" s="326">
        <v>317</v>
      </c>
      <c r="L31" s="251">
        <v>503</v>
      </c>
      <c r="M31" s="326">
        <v>-1</v>
      </c>
      <c r="N31" s="251">
        <v>0</v>
      </c>
      <c r="O31" s="326">
        <v>316</v>
      </c>
      <c r="P31" s="251">
        <v>503</v>
      </c>
    </row>
    <row r="32" spans="2:18">
      <c r="B32" s="166" t="s">
        <v>75</v>
      </c>
      <c r="C32" s="326">
        <v>3</v>
      </c>
      <c r="D32" s="251">
        <v>54</v>
      </c>
      <c r="E32" s="326">
        <v>17</v>
      </c>
      <c r="F32" s="251">
        <v>13</v>
      </c>
      <c r="G32" s="326">
        <v>105</v>
      </c>
      <c r="H32" s="251">
        <v>80</v>
      </c>
      <c r="I32" s="326">
        <v>30</v>
      </c>
      <c r="J32" s="251">
        <v>24</v>
      </c>
      <c r="K32" s="326">
        <v>155</v>
      </c>
      <c r="L32" s="251">
        <v>171</v>
      </c>
      <c r="M32" s="326">
        <v>-39</v>
      </c>
      <c r="N32" s="251">
        <v>-68</v>
      </c>
      <c r="O32" s="326">
        <v>116</v>
      </c>
      <c r="P32" s="251">
        <v>103</v>
      </c>
    </row>
    <row r="33" spans="2:16">
      <c r="B33" s="166" t="s">
        <v>352</v>
      </c>
      <c r="C33" s="326">
        <v>0</v>
      </c>
      <c r="D33" s="251">
        <v>0</v>
      </c>
      <c r="E33" s="326">
        <v>0</v>
      </c>
      <c r="F33" s="251">
        <v>0</v>
      </c>
      <c r="G33" s="326">
        <v>0</v>
      </c>
      <c r="H33" s="251">
        <v>0</v>
      </c>
      <c r="I33" s="326">
        <v>0</v>
      </c>
      <c r="J33" s="251">
        <v>0</v>
      </c>
      <c r="K33" s="326">
        <v>0</v>
      </c>
      <c r="L33" s="251">
        <v>0</v>
      </c>
      <c r="M33" s="326">
        <v>0</v>
      </c>
      <c r="N33" s="251">
        <v>0</v>
      </c>
      <c r="O33" s="326">
        <v>0</v>
      </c>
      <c r="P33" s="251">
        <v>0</v>
      </c>
    </row>
    <row r="34" spans="2:16">
      <c r="B34" s="166"/>
      <c r="C34" s="326"/>
      <c r="D34" s="251"/>
      <c r="E34" s="326"/>
      <c r="F34" s="251"/>
      <c r="G34" s="326"/>
      <c r="H34" s="251"/>
      <c r="I34" s="326"/>
      <c r="J34" s="251"/>
      <c r="K34" s="326"/>
      <c r="L34" s="251"/>
      <c r="M34" s="326"/>
      <c r="N34" s="251"/>
      <c r="O34" s="326"/>
      <c r="P34" s="251"/>
    </row>
    <row r="35" spans="2:16">
      <c r="B35" s="167" t="s">
        <v>45</v>
      </c>
      <c r="C35" s="388">
        <v>272</v>
      </c>
      <c r="D35" s="252">
        <v>214</v>
      </c>
      <c r="E35" s="388">
        <v>1256</v>
      </c>
      <c r="F35" s="252">
        <v>1369</v>
      </c>
      <c r="G35" s="388">
        <v>239</v>
      </c>
      <c r="H35" s="252">
        <v>229</v>
      </c>
      <c r="I35" s="326">
        <v>0</v>
      </c>
      <c r="J35" s="251">
        <v>0</v>
      </c>
      <c r="K35" s="388">
        <v>1767</v>
      </c>
      <c r="L35" s="252">
        <v>1812</v>
      </c>
      <c r="M35" s="388">
        <v>4</v>
      </c>
      <c r="N35" s="252">
        <v>0</v>
      </c>
      <c r="O35" s="388">
        <v>1771</v>
      </c>
      <c r="P35" s="252">
        <v>1812</v>
      </c>
    </row>
    <row r="36" spans="2:16">
      <c r="B36" s="166" t="s">
        <v>76</v>
      </c>
      <c r="C36" s="326">
        <v>96</v>
      </c>
      <c r="D36" s="251">
        <v>82</v>
      </c>
      <c r="E36" s="326">
        <v>734</v>
      </c>
      <c r="F36" s="251">
        <v>769</v>
      </c>
      <c r="G36" s="326">
        <v>138</v>
      </c>
      <c r="H36" s="251">
        <v>133</v>
      </c>
      <c r="I36" s="326">
        <v>0</v>
      </c>
      <c r="J36" s="251">
        <v>0</v>
      </c>
      <c r="K36" s="326">
        <v>968</v>
      </c>
      <c r="L36" s="251">
        <v>984</v>
      </c>
      <c r="M36" s="326">
        <v>0</v>
      </c>
      <c r="N36" s="251">
        <v>0</v>
      </c>
      <c r="O36" s="326">
        <v>968</v>
      </c>
      <c r="P36" s="251">
        <v>984</v>
      </c>
    </row>
    <row r="37" spans="2:16">
      <c r="B37" s="166" t="s">
        <v>77</v>
      </c>
      <c r="C37" s="326">
        <v>64</v>
      </c>
      <c r="D37" s="251">
        <v>54</v>
      </c>
      <c r="E37" s="326">
        <v>336</v>
      </c>
      <c r="F37" s="251">
        <v>376</v>
      </c>
      <c r="G37" s="326">
        <v>60</v>
      </c>
      <c r="H37" s="251">
        <v>58</v>
      </c>
      <c r="I37" s="326">
        <v>0</v>
      </c>
      <c r="J37" s="251">
        <v>0</v>
      </c>
      <c r="K37" s="326">
        <v>460</v>
      </c>
      <c r="L37" s="251">
        <v>488</v>
      </c>
      <c r="M37" s="326">
        <v>2</v>
      </c>
      <c r="N37" s="251">
        <v>0</v>
      </c>
      <c r="O37" s="326">
        <v>462</v>
      </c>
      <c r="P37" s="251">
        <v>488</v>
      </c>
    </row>
    <row r="38" spans="2:16">
      <c r="B38" s="166" t="s">
        <v>78</v>
      </c>
      <c r="C38" s="326">
        <v>44</v>
      </c>
      <c r="D38" s="251">
        <v>36</v>
      </c>
      <c r="E38" s="326">
        <v>102</v>
      </c>
      <c r="F38" s="251">
        <v>110</v>
      </c>
      <c r="G38" s="326">
        <v>25</v>
      </c>
      <c r="H38" s="251">
        <v>26</v>
      </c>
      <c r="I38" s="326">
        <v>0</v>
      </c>
      <c r="J38" s="251">
        <v>0</v>
      </c>
      <c r="K38" s="326">
        <v>171</v>
      </c>
      <c r="L38" s="251">
        <v>172</v>
      </c>
      <c r="M38" s="326">
        <v>1</v>
      </c>
      <c r="N38" s="251">
        <v>0</v>
      </c>
      <c r="O38" s="326">
        <v>172</v>
      </c>
      <c r="P38" s="251">
        <v>172</v>
      </c>
    </row>
    <row r="39" spans="2:16">
      <c r="B39" s="166" t="s">
        <v>108</v>
      </c>
      <c r="C39" s="326">
        <v>68</v>
      </c>
      <c r="D39" s="251">
        <v>42</v>
      </c>
      <c r="E39" s="326">
        <v>84</v>
      </c>
      <c r="F39" s="251">
        <v>114</v>
      </c>
      <c r="G39" s="326">
        <v>16</v>
      </c>
      <c r="H39" s="251">
        <v>12</v>
      </c>
      <c r="I39" s="326">
        <v>0</v>
      </c>
      <c r="J39" s="251">
        <v>0</v>
      </c>
      <c r="K39" s="326">
        <v>168</v>
      </c>
      <c r="L39" s="251">
        <v>168</v>
      </c>
      <c r="M39" s="326">
        <v>1</v>
      </c>
      <c r="N39" s="251">
        <v>0</v>
      </c>
      <c r="O39" s="326">
        <v>169</v>
      </c>
      <c r="P39" s="251">
        <v>168</v>
      </c>
    </row>
    <row r="40" spans="2:16">
      <c r="B40" s="166"/>
      <c r="C40" s="326"/>
      <c r="D40" s="251"/>
      <c r="E40" s="326"/>
      <c r="F40" s="251"/>
      <c r="G40" s="326"/>
      <c r="H40" s="251"/>
      <c r="I40" s="326"/>
      <c r="J40" s="251"/>
      <c r="K40" s="326"/>
      <c r="L40" s="251"/>
      <c r="M40" s="326"/>
      <c r="N40" s="251"/>
      <c r="O40" s="326"/>
      <c r="P40" s="251"/>
    </row>
    <row r="41" spans="2:16">
      <c r="B41" s="167" t="s">
        <v>79</v>
      </c>
      <c r="C41" s="388">
        <v>0</v>
      </c>
      <c r="D41" s="252">
        <v>0</v>
      </c>
      <c r="E41" s="388">
        <v>-5</v>
      </c>
      <c r="F41" s="252">
        <v>-92</v>
      </c>
      <c r="G41" s="388">
        <v>-36</v>
      </c>
      <c r="H41" s="252">
        <v>-68</v>
      </c>
      <c r="I41" s="326">
        <v>0</v>
      </c>
      <c r="J41" s="251">
        <v>0</v>
      </c>
      <c r="K41" s="388">
        <v>-41</v>
      </c>
      <c r="L41" s="252">
        <v>-160</v>
      </c>
      <c r="M41" s="388">
        <v>41</v>
      </c>
      <c r="N41" s="252">
        <v>160</v>
      </c>
      <c r="O41" s="388">
        <v>0</v>
      </c>
      <c r="P41" s="252">
        <v>0</v>
      </c>
    </row>
    <row r="42" spans="2:16">
      <c r="B42" s="168"/>
      <c r="C42" s="326"/>
      <c r="D42" s="251"/>
      <c r="E42" s="326"/>
      <c r="F42" s="251"/>
      <c r="G42" s="326"/>
      <c r="H42" s="251"/>
      <c r="I42" s="326"/>
      <c r="J42" s="251"/>
      <c r="K42" s="326"/>
      <c r="L42" s="251"/>
      <c r="M42" s="326"/>
      <c r="N42" s="251"/>
      <c r="O42" s="326"/>
      <c r="P42" s="251"/>
    </row>
    <row r="43" spans="2:16">
      <c r="B43" s="167" t="s">
        <v>72</v>
      </c>
      <c r="C43" s="388">
        <v>275</v>
      </c>
      <c r="D43" s="252">
        <v>268</v>
      </c>
      <c r="E43" s="388">
        <v>1514</v>
      </c>
      <c r="F43" s="252">
        <v>1603</v>
      </c>
      <c r="G43" s="388">
        <v>608</v>
      </c>
      <c r="H43" s="252">
        <v>502</v>
      </c>
      <c r="I43" s="388">
        <v>81</v>
      </c>
      <c r="J43" s="252">
        <v>75</v>
      </c>
      <c r="K43" s="388">
        <v>2478</v>
      </c>
      <c r="L43" s="252">
        <v>2448</v>
      </c>
      <c r="M43" s="388">
        <v>0</v>
      </c>
      <c r="N43" s="252">
        <v>0</v>
      </c>
      <c r="O43" s="388">
        <v>2478</v>
      </c>
      <c r="P43" s="252">
        <v>2448</v>
      </c>
    </row>
    <row r="44" spans="2:16">
      <c r="B44" s="330"/>
      <c r="C44" s="391"/>
      <c r="D44" s="392"/>
      <c r="E44" s="391"/>
      <c r="F44" s="392"/>
      <c r="G44" s="391"/>
      <c r="H44" s="392"/>
      <c r="I44" s="391"/>
      <c r="J44" s="392"/>
      <c r="K44" s="391"/>
      <c r="L44" s="392"/>
      <c r="M44" s="391"/>
      <c r="N44" s="392"/>
      <c r="O44" s="391"/>
      <c r="P44" s="392"/>
    </row>
    <row r="45" spans="2:16">
      <c r="B45" s="393" t="s">
        <v>374</v>
      </c>
      <c r="C45" s="394">
        <v>7</v>
      </c>
      <c r="D45" s="337">
        <v>2.6119402985074626E-2</v>
      </c>
      <c r="E45" s="394">
        <v>-89</v>
      </c>
      <c r="F45" s="337">
        <v>-5.5520898315658138E-2</v>
      </c>
      <c r="G45" s="394">
        <v>106</v>
      </c>
      <c r="H45" s="337">
        <v>0.21115537848605578</v>
      </c>
      <c r="I45" s="394">
        <v>6</v>
      </c>
      <c r="J45" s="337">
        <v>0.08</v>
      </c>
      <c r="K45" s="394">
        <v>30</v>
      </c>
      <c r="L45" s="337">
        <v>1.2254901960784314E-2</v>
      </c>
      <c r="M45" s="394">
        <v>0</v>
      </c>
      <c r="N45" s="747" t="s">
        <v>285</v>
      </c>
      <c r="O45" s="394">
        <v>30</v>
      </c>
      <c r="P45" s="337">
        <v>1.2254901960784314E-2</v>
      </c>
    </row>
  </sheetData>
  <mergeCells count="18">
    <mergeCell ref="B2:B4"/>
    <mergeCell ref="K3:L3"/>
    <mergeCell ref="C2:P2"/>
    <mergeCell ref="M3:N3"/>
    <mergeCell ref="O3:P3"/>
    <mergeCell ref="C3:D3"/>
    <mergeCell ref="E3:F3"/>
    <mergeCell ref="G3:H3"/>
    <mergeCell ref="I3:J3"/>
    <mergeCell ref="B25:B27"/>
    <mergeCell ref="C25:P25"/>
    <mergeCell ref="C26:D26"/>
    <mergeCell ref="E26:F26"/>
    <mergeCell ref="G26:H26"/>
    <mergeCell ref="I26:J26"/>
    <mergeCell ref="K26:L26"/>
    <mergeCell ref="M26:N26"/>
    <mergeCell ref="O26:P2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9"/>
  <sheetViews>
    <sheetView showGridLines="0" zoomScale="95" zoomScaleNormal="95" workbookViewId="0"/>
  </sheetViews>
  <sheetFormatPr baseColWidth="10" defaultColWidth="7.28515625" defaultRowHeight="12.75"/>
  <cols>
    <col min="1" max="1" width="4.28515625" style="115" customWidth="1"/>
    <col min="2" max="2" width="64.5703125" style="115" customWidth="1"/>
    <col min="3" max="4" width="16.42578125" style="116" bestFit="1" customWidth="1"/>
    <col min="5" max="5" width="10.140625" style="116" customWidth="1"/>
    <col min="6" max="6" width="10" style="116" bestFit="1" customWidth="1"/>
    <col min="7" max="7" width="1.28515625" style="227" customWidth="1"/>
    <col min="8" max="8" width="11.28515625" style="115" customWidth="1"/>
    <col min="9" max="9" width="14" style="115" customWidth="1"/>
    <col min="10" max="10" width="12.28515625" style="115" customWidth="1"/>
    <col min="11" max="11" width="9.5703125" style="115" customWidth="1"/>
    <col min="12" max="16384" width="7.28515625" style="115"/>
  </cols>
  <sheetData>
    <row r="1" spans="1:11">
      <c r="A1" s="239"/>
      <c r="H1" s="117"/>
    </row>
    <row r="2" spans="1:11">
      <c r="A2" s="89"/>
      <c r="B2" s="422"/>
      <c r="C2" s="423"/>
      <c r="D2" s="423"/>
      <c r="E2" s="423"/>
      <c r="F2" s="423"/>
      <c r="H2" s="117"/>
    </row>
    <row r="3" spans="1:11">
      <c r="A3" s="89"/>
      <c r="B3" s="861" t="s">
        <v>479</v>
      </c>
      <c r="C3" s="860" t="s">
        <v>258</v>
      </c>
      <c r="D3" s="860"/>
      <c r="E3" s="860"/>
      <c r="F3" s="860"/>
      <c r="G3" s="88"/>
      <c r="H3" s="860" t="s">
        <v>471</v>
      </c>
      <c r="I3" s="860"/>
      <c r="J3" s="860"/>
      <c r="K3" s="860"/>
    </row>
    <row r="4" spans="1:11" s="170" customFormat="1" ht="14.25">
      <c r="A4" s="169"/>
      <c r="B4" s="862"/>
      <c r="C4" s="424" t="s">
        <v>466</v>
      </c>
      <c r="D4" s="425" t="s">
        <v>476</v>
      </c>
      <c r="E4" s="426" t="s">
        <v>67</v>
      </c>
      <c r="F4" s="426" t="s">
        <v>477</v>
      </c>
      <c r="G4" s="127"/>
      <c r="H4" s="424" t="s">
        <v>468</v>
      </c>
      <c r="I4" s="425" t="s">
        <v>478</v>
      </c>
      <c r="J4" s="426" t="s">
        <v>67</v>
      </c>
      <c r="K4" s="426" t="s">
        <v>477</v>
      </c>
    </row>
    <row r="5" spans="1:11" s="105" customFormat="1" ht="7.5" customHeight="1">
      <c r="A5" s="88"/>
      <c r="B5" s="398"/>
      <c r="C5" s="420"/>
      <c r="D5" s="421"/>
      <c r="E5" s="421"/>
      <c r="F5" s="421"/>
      <c r="G5" s="224"/>
    </row>
    <row r="6" spans="1:11" s="171" customFormat="1">
      <c r="A6" s="88"/>
      <c r="B6" s="398" t="s">
        <v>88</v>
      </c>
      <c r="C6" s="408">
        <v>6370.3389999999999</v>
      </c>
      <c r="D6" s="409">
        <v>7001.2309999999998</v>
      </c>
      <c r="E6" s="409">
        <v>-630.89199999999983</v>
      </c>
      <c r="F6" s="401">
        <v>-9.0111581806113783E-2</v>
      </c>
      <c r="G6" s="222"/>
      <c r="H6" s="408">
        <v>3230.4349999999999</v>
      </c>
      <c r="I6" s="409">
        <v>3579.5889999999999</v>
      </c>
      <c r="J6" s="409">
        <v>-349.154</v>
      </c>
      <c r="K6" s="401">
        <v>-9.7540248335772572E-2</v>
      </c>
    </row>
    <row r="7" spans="1:11" s="171" customFormat="1">
      <c r="A7" s="88"/>
      <c r="B7" s="162" t="s">
        <v>89</v>
      </c>
      <c r="C7" s="396">
        <v>5759.9629999999997</v>
      </c>
      <c r="D7" s="81">
        <v>5973.71</v>
      </c>
      <c r="E7" s="81">
        <v>-213.7470000000003</v>
      </c>
      <c r="F7" s="221">
        <v>-3.5781281649092445E-2</v>
      </c>
      <c r="G7" s="221"/>
      <c r="H7" s="396">
        <v>2957.1039999999998</v>
      </c>
      <c r="I7" s="81">
        <v>2987.4760000000001</v>
      </c>
      <c r="J7" s="81">
        <v>-30.372000000000298</v>
      </c>
      <c r="K7" s="221">
        <v>-1.0166441504467438E-2</v>
      </c>
    </row>
    <row r="8" spans="1:11" s="171" customFormat="1">
      <c r="A8" s="88"/>
      <c r="B8" s="370" t="s">
        <v>90</v>
      </c>
      <c r="C8" s="406">
        <v>610.37599999999998</v>
      </c>
      <c r="D8" s="407">
        <v>1027.521</v>
      </c>
      <c r="E8" s="407">
        <v>-417.14499999999998</v>
      </c>
      <c r="F8" s="333">
        <v>-0.40597223803698412</v>
      </c>
      <c r="G8" s="221"/>
      <c r="H8" s="406">
        <v>273.33099999999996</v>
      </c>
      <c r="I8" s="407">
        <v>592.11299999999994</v>
      </c>
      <c r="J8" s="407">
        <v>-318.78199999999998</v>
      </c>
      <c r="K8" s="333">
        <v>-0.53838034294129677</v>
      </c>
    </row>
    <row r="9" spans="1:11" s="171" customFormat="1">
      <c r="A9" s="88"/>
      <c r="B9" s="398" t="s">
        <v>91</v>
      </c>
      <c r="C9" s="408">
        <v>-3703.0639999999999</v>
      </c>
      <c r="D9" s="409">
        <v>-4134.607</v>
      </c>
      <c r="E9" s="409">
        <v>431.54300000000012</v>
      </c>
      <c r="F9" s="401">
        <v>0.10437340235722525</v>
      </c>
      <c r="G9" s="222"/>
      <c r="H9" s="408">
        <v>-1893.2259999999997</v>
      </c>
      <c r="I9" s="409">
        <v>-2118.4800000000005</v>
      </c>
      <c r="J9" s="409">
        <v>225.25400000000081</v>
      </c>
      <c r="K9" s="401">
        <v>0.10632812204977193</v>
      </c>
    </row>
    <row r="10" spans="1:11" s="171" customFormat="1">
      <c r="A10" s="88"/>
      <c r="B10" s="162" t="s">
        <v>92</v>
      </c>
      <c r="C10" s="396">
        <v>-2513.3119999999999</v>
      </c>
      <c r="D10" s="81">
        <v>-2639.96</v>
      </c>
      <c r="E10" s="81">
        <v>126.64800000000014</v>
      </c>
      <c r="F10" s="221">
        <v>4.7973454143244609E-2</v>
      </c>
      <c r="G10" s="221"/>
      <c r="H10" s="396">
        <v>-1306.6129999999998</v>
      </c>
      <c r="I10" s="81">
        <v>-1291.9490000000001</v>
      </c>
      <c r="J10" s="81">
        <v>-14.66399999999976</v>
      </c>
      <c r="K10" s="221">
        <v>-1.1350293239129172E-2</v>
      </c>
    </row>
    <row r="11" spans="1:11" s="171" customFormat="1">
      <c r="A11" s="88"/>
      <c r="B11" s="162" t="s">
        <v>93</v>
      </c>
      <c r="C11" s="396">
        <v>-25.876999999999999</v>
      </c>
      <c r="D11" s="81">
        <v>-44.572000000000003</v>
      </c>
      <c r="E11" s="81">
        <v>18.695000000000004</v>
      </c>
      <c r="F11" s="221">
        <v>0.41943372520865119</v>
      </c>
      <c r="G11" s="221"/>
      <c r="H11" s="396">
        <v>-15.952999999999999</v>
      </c>
      <c r="I11" s="81">
        <v>-23.678000000000004</v>
      </c>
      <c r="J11" s="81">
        <v>7.725000000000005</v>
      </c>
      <c r="K11" s="221">
        <v>0.32625221724807851</v>
      </c>
    </row>
    <row r="12" spans="1:11" s="171" customFormat="1">
      <c r="A12" s="88"/>
      <c r="B12" s="162" t="s">
        <v>94</v>
      </c>
      <c r="C12" s="396">
        <v>-549.16300000000001</v>
      </c>
      <c r="D12" s="81">
        <v>-524.99</v>
      </c>
      <c r="E12" s="81">
        <v>-24.173000000000002</v>
      </c>
      <c r="F12" s="221">
        <v>-4.6044686565458459E-2</v>
      </c>
      <c r="G12" s="221"/>
      <c r="H12" s="396">
        <v>-285.423</v>
      </c>
      <c r="I12" s="81">
        <v>-281.54200000000003</v>
      </c>
      <c r="J12" s="81">
        <v>-3.8809999999999718</v>
      </c>
      <c r="K12" s="221">
        <v>-1.3784799426018068E-2</v>
      </c>
    </row>
    <row r="13" spans="1:11" s="171" customFormat="1">
      <c r="A13" s="88"/>
      <c r="B13" s="370" t="s">
        <v>400</v>
      </c>
      <c r="C13" s="406">
        <v>-614.71199999999999</v>
      </c>
      <c r="D13" s="407">
        <v>-925.08500000000004</v>
      </c>
      <c r="E13" s="407">
        <v>310.37300000000005</v>
      </c>
      <c r="F13" s="333">
        <v>0.33550754795505278</v>
      </c>
      <c r="G13" s="333"/>
      <c r="H13" s="406">
        <v>-285.23699999999997</v>
      </c>
      <c r="I13" s="407">
        <v>-521.31100000000004</v>
      </c>
      <c r="J13" s="407">
        <v>236.07400000000007</v>
      </c>
      <c r="K13" s="333">
        <v>0.45284676517472311</v>
      </c>
    </row>
    <row r="14" spans="1:11" s="171" customFormat="1">
      <c r="A14" s="88"/>
      <c r="B14" s="398" t="s">
        <v>95</v>
      </c>
      <c r="C14" s="408">
        <v>2667.2750000000001</v>
      </c>
      <c r="D14" s="409">
        <v>2866.6239999999998</v>
      </c>
      <c r="E14" s="409">
        <v>-199.34899999999971</v>
      </c>
      <c r="F14" s="401">
        <v>-6.9541383871759899E-2</v>
      </c>
      <c r="G14" s="222"/>
      <c r="H14" s="408">
        <v>1337.2090000000003</v>
      </c>
      <c r="I14" s="409">
        <v>1461.1089999999995</v>
      </c>
      <c r="J14" s="409">
        <v>-123.89999999999918</v>
      </c>
      <c r="K14" s="401">
        <v>-8.4798601610146296E-2</v>
      </c>
    </row>
    <row r="15" spans="1:11" s="171" customFormat="1">
      <c r="A15" s="88"/>
      <c r="B15" s="162" t="s">
        <v>54</v>
      </c>
      <c r="C15" s="396">
        <v>-253.108</v>
      </c>
      <c r="D15" s="81">
        <v>-255.50399999999999</v>
      </c>
      <c r="E15" s="81">
        <v>2.3959999999999866</v>
      </c>
      <c r="F15" s="221">
        <v>9.3775439914834946E-3</v>
      </c>
      <c r="G15" s="221"/>
      <c r="H15" s="396">
        <v>-133.167</v>
      </c>
      <c r="I15" s="81">
        <v>-137.55199999999999</v>
      </c>
      <c r="J15" s="81">
        <v>4.3849999999999909</v>
      </c>
      <c r="K15" s="221">
        <v>3.187885308828653E-2</v>
      </c>
    </row>
    <row r="16" spans="1:11" s="171" customFormat="1">
      <c r="A16" s="88"/>
      <c r="B16" s="370" t="s">
        <v>401</v>
      </c>
      <c r="C16" s="406">
        <v>-514.673</v>
      </c>
      <c r="D16" s="407">
        <v>-575.08399999999995</v>
      </c>
      <c r="E16" s="407">
        <v>60.410999999999945</v>
      </c>
      <c r="F16" s="333">
        <v>0.10504726266075903</v>
      </c>
      <c r="G16" s="221"/>
      <c r="H16" s="406">
        <v>-249.327</v>
      </c>
      <c r="I16" s="407">
        <v>-293.06499999999994</v>
      </c>
      <c r="J16" s="407">
        <v>43.737999999999943</v>
      </c>
      <c r="K16" s="333">
        <v>0.14924334192073418</v>
      </c>
    </row>
    <row r="17" spans="1:11" s="171" customFormat="1">
      <c r="A17" s="88"/>
      <c r="B17" s="398" t="s">
        <v>96</v>
      </c>
      <c r="C17" s="408">
        <v>1899.4939999999999</v>
      </c>
      <c r="D17" s="409">
        <v>2036.0360000000001</v>
      </c>
      <c r="E17" s="409">
        <v>-136.54200000000014</v>
      </c>
      <c r="F17" s="401">
        <v>-6.7062664903764002E-2</v>
      </c>
      <c r="G17" s="222"/>
      <c r="H17" s="408">
        <v>954.71500000000037</v>
      </c>
      <c r="I17" s="409">
        <v>1030.4919999999997</v>
      </c>
      <c r="J17" s="409">
        <v>-75.776999999999362</v>
      </c>
      <c r="K17" s="401">
        <v>-7.3534777562561771E-2</v>
      </c>
    </row>
    <row r="18" spans="1:11" s="171" customFormat="1">
      <c r="A18" s="88"/>
      <c r="B18" s="162" t="s">
        <v>97</v>
      </c>
      <c r="C18" s="396">
        <v>-484.50799999999998</v>
      </c>
      <c r="D18" s="81">
        <v>-484.74799999999999</v>
      </c>
      <c r="E18" s="81">
        <v>0</v>
      </c>
      <c r="F18" s="754" t="s">
        <v>285</v>
      </c>
      <c r="G18" s="221"/>
      <c r="H18" s="396">
        <v>-262.21100000000001</v>
      </c>
      <c r="I18" s="81">
        <v>-247.386</v>
      </c>
      <c r="J18" s="81">
        <v>-14.825000000000017</v>
      </c>
      <c r="K18" s="221">
        <v>-5.9926592450664229E-2</v>
      </c>
    </row>
    <row r="19" spans="1:11" s="171" customFormat="1">
      <c r="A19" s="88"/>
      <c r="B19" s="410" t="s">
        <v>452</v>
      </c>
      <c r="C19" s="406">
        <v>-130.41300000000001</v>
      </c>
      <c r="D19" s="407">
        <v>-285.75400000000002</v>
      </c>
      <c r="E19" s="407">
        <v>155.34100000000001</v>
      </c>
      <c r="F19" s="333">
        <v>0.54361793710674222</v>
      </c>
      <c r="G19" s="221"/>
      <c r="H19" s="406">
        <v>-65.902000000000015</v>
      </c>
      <c r="I19" s="407">
        <v>-192.94600000000003</v>
      </c>
      <c r="J19" s="407">
        <v>127.04400000000001</v>
      </c>
      <c r="K19" s="333">
        <v>0.6584432950151855</v>
      </c>
    </row>
    <row r="20" spans="1:11" s="171" customFormat="1">
      <c r="A20" s="88"/>
      <c r="B20" s="398" t="s">
        <v>326</v>
      </c>
      <c r="C20" s="408">
        <v>1284.5729999999999</v>
      </c>
      <c r="D20" s="409">
        <v>1265.5340000000001</v>
      </c>
      <c r="E20" s="409">
        <v>19.038999999999874</v>
      </c>
      <c r="F20" s="401">
        <v>1.5044242193413826E-2</v>
      </c>
      <c r="G20" s="222"/>
      <c r="H20" s="408">
        <v>626.60200000000032</v>
      </c>
      <c r="I20" s="409">
        <v>590.15999999999974</v>
      </c>
      <c r="J20" s="409">
        <v>36.442000000000576</v>
      </c>
      <c r="K20" s="401">
        <v>6.174935610681942E-2</v>
      </c>
    </row>
    <row r="21" spans="1:11" s="171" customFormat="1">
      <c r="A21" s="88"/>
      <c r="B21" s="398" t="s">
        <v>98</v>
      </c>
      <c r="C21" s="408">
        <v>-293.64000000000004</v>
      </c>
      <c r="D21" s="409">
        <v>-322.10500000000002</v>
      </c>
      <c r="E21" s="409">
        <v>28.464999999999975</v>
      </c>
      <c r="F21" s="401">
        <v>8.8371804225330197E-2</v>
      </c>
      <c r="G21" s="222"/>
      <c r="H21" s="408">
        <v>-109.22400000000003</v>
      </c>
      <c r="I21" s="409">
        <v>-225.72299999999993</v>
      </c>
      <c r="J21" s="409">
        <v>116.4989999999999</v>
      </c>
      <c r="K21" s="401">
        <v>0.51611488417219298</v>
      </c>
    </row>
    <row r="22" spans="1:11" s="171" customFormat="1">
      <c r="A22" s="88"/>
      <c r="B22" s="162" t="s">
        <v>99</v>
      </c>
      <c r="C22" s="396">
        <v>289.096</v>
      </c>
      <c r="D22" s="81">
        <v>256.12099999999998</v>
      </c>
      <c r="E22" s="81">
        <v>32.975000000000023</v>
      </c>
      <c r="F22" s="221">
        <v>0.12874774032586167</v>
      </c>
      <c r="G22" s="221"/>
      <c r="H22" s="396">
        <v>121.363</v>
      </c>
      <c r="I22" s="81">
        <v>152.673</v>
      </c>
      <c r="J22" s="81">
        <v>-31.310000000000002</v>
      </c>
      <c r="K22" s="221">
        <v>-0.20507882860754689</v>
      </c>
    </row>
    <row r="23" spans="1:11" s="171" customFormat="1">
      <c r="A23" s="88"/>
      <c r="B23" s="172" t="s">
        <v>347</v>
      </c>
      <c r="C23" s="396">
        <v>-834.47400000000005</v>
      </c>
      <c r="D23" s="81">
        <v>-761.83799999999997</v>
      </c>
      <c r="E23" s="81">
        <v>-72.636000000000081</v>
      </c>
      <c r="F23" s="221">
        <v>-9.5343104439526538E-2</v>
      </c>
      <c r="G23" s="221"/>
      <c r="H23" s="396">
        <v>-404.04</v>
      </c>
      <c r="I23" s="81">
        <v>-425.97599999999994</v>
      </c>
      <c r="J23" s="81">
        <v>21.935999999999922</v>
      </c>
      <c r="K23" s="221">
        <v>5.1495858921629223E-2</v>
      </c>
    </row>
    <row r="24" spans="1:11" s="171" customFormat="1">
      <c r="A24" s="88"/>
      <c r="B24" s="172" t="s">
        <v>453</v>
      </c>
      <c r="C24" s="396">
        <v>169.95</v>
      </c>
      <c r="D24" s="81">
        <v>147.02000000000001</v>
      </c>
      <c r="E24" s="81">
        <v>22.929999999999978</v>
      </c>
      <c r="F24" s="221">
        <v>0.15596517480614858</v>
      </c>
      <c r="G24" s="221"/>
      <c r="H24" s="396">
        <v>109.21299999999999</v>
      </c>
      <c r="I24" s="81">
        <v>89.926000000000016</v>
      </c>
      <c r="J24" s="81">
        <v>19.286999999999978</v>
      </c>
      <c r="K24" s="221">
        <v>0.21447634721882403</v>
      </c>
    </row>
    <row r="25" spans="1:11" s="171" customFormat="1">
      <c r="A25" s="88"/>
      <c r="B25" s="410" t="s">
        <v>402</v>
      </c>
      <c r="C25" s="406">
        <v>81.787999999999997</v>
      </c>
      <c r="D25" s="407">
        <v>36.591999999999999</v>
      </c>
      <c r="E25" s="407">
        <v>45.195999999999998</v>
      </c>
      <c r="F25" s="333">
        <v>1.2351333624836029</v>
      </c>
      <c r="G25" s="221"/>
      <c r="H25" s="406">
        <v>64.239999999999995</v>
      </c>
      <c r="I25" s="407">
        <v>-42.346000000000004</v>
      </c>
      <c r="J25" s="407">
        <v>106.586</v>
      </c>
      <c r="K25" s="333">
        <v>2.5170264015491428</v>
      </c>
    </row>
    <row r="26" spans="1:11" s="171" customFormat="1">
      <c r="A26" s="88"/>
      <c r="B26" s="398" t="s">
        <v>55</v>
      </c>
      <c r="C26" s="408">
        <v>-171.08100000000002</v>
      </c>
      <c r="D26" s="428">
        <v>3.9929999999999999</v>
      </c>
      <c r="E26" s="409">
        <v>-175.07400000000001</v>
      </c>
      <c r="F26" s="401" t="s">
        <v>371</v>
      </c>
      <c r="G26" s="222"/>
      <c r="H26" s="408">
        <v>-188.70099999999999</v>
      </c>
      <c r="I26" s="428">
        <v>3.548</v>
      </c>
      <c r="J26" s="409">
        <v>-192.249</v>
      </c>
      <c r="K26" s="401" t="s">
        <v>480</v>
      </c>
    </row>
    <row r="27" spans="1:11" s="171" customFormat="1">
      <c r="A27" s="88"/>
      <c r="B27" s="370" t="s">
        <v>334</v>
      </c>
      <c r="C27" s="406">
        <v>-174.22200000000001</v>
      </c>
      <c r="D27" s="429">
        <v>3.093</v>
      </c>
      <c r="E27" s="407">
        <v>-177.315</v>
      </c>
      <c r="F27" s="333" t="s">
        <v>371</v>
      </c>
      <c r="G27" s="221"/>
      <c r="H27" s="406">
        <v>-191.809</v>
      </c>
      <c r="I27" s="429">
        <v>2.6040000000000001</v>
      </c>
      <c r="J27" s="407">
        <v>-194.41300000000001</v>
      </c>
      <c r="K27" s="333" t="s">
        <v>480</v>
      </c>
    </row>
    <row r="28" spans="1:11" s="171" customFormat="1">
      <c r="A28" s="88"/>
      <c r="B28" s="370" t="s">
        <v>481</v>
      </c>
      <c r="C28" s="406">
        <v>3.141</v>
      </c>
      <c r="D28" s="429">
        <v>0.9</v>
      </c>
      <c r="E28" s="407">
        <v>2.2410000000000001</v>
      </c>
      <c r="F28" s="333">
        <v>2.4899999999999998</v>
      </c>
      <c r="G28" s="221"/>
      <c r="H28" s="406">
        <v>3.1080000000000001</v>
      </c>
      <c r="I28" s="429">
        <v>0.94400000000000006</v>
      </c>
      <c r="J28" s="407">
        <v>2.1640000000000001</v>
      </c>
      <c r="K28" s="333">
        <v>2.2923728813559321</v>
      </c>
    </row>
    <row r="29" spans="1:11" s="171" customFormat="1">
      <c r="A29" s="88"/>
      <c r="B29" s="398" t="s">
        <v>85</v>
      </c>
      <c r="C29" s="408">
        <v>819.85199999999975</v>
      </c>
      <c r="D29" s="409">
        <v>947.42200000000014</v>
      </c>
      <c r="E29" s="409">
        <v>-127.57000000000039</v>
      </c>
      <c r="F29" s="401">
        <v>-0.13464960703889117</v>
      </c>
      <c r="G29" s="222"/>
      <c r="H29" s="408">
        <v>328.67700000000025</v>
      </c>
      <c r="I29" s="409">
        <v>367.98499999999979</v>
      </c>
      <c r="J29" s="409">
        <v>-39.307999999999538</v>
      </c>
      <c r="K29" s="401">
        <v>-0.10681957144992205</v>
      </c>
    </row>
    <row r="30" spans="1:11" s="171" customFormat="1">
      <c r="A30" s="88"/>
      <c r="B30" s="370" t="s">
        <v>86</v>
      </c>
      <c r="C30" s="406">
        <v>-360.82100000000003</v>
      </c>
      <c r="D30" s="407">
        <v>-325.18700000000001</v>
      </c>
      <c r="E30" s="407">
        <v>-35.634000000000015</v>
      </c>
      <c r="F30" s="333">
        <v>-0.10958002626181251</v>
      </c>
      <c r="G30" s="221"/>
      <c r="H30" s="406">
        <v>-206.61900000000003</v>
      </c>
      <c r="I30" s="407">
        <v>-136.14800000000002</v>
      </c>
      <c r="J30" s="407">
        <v>-70.471000000000004</v>
      </c>
      <c r="K30" s="333">
        <v>-0.51760584070276461</v>
      </c>
    </row>
    <row r="31" spans="1:11" s="171" customFormat="1">
      <c r="A31" s="88"/>
      <c r="B31" s="398" t="s">
        <v>348</v>
      </c>
      <c r="C31" s="402">
        <v>459.03099999999972</v>
      </c>
      <c r="D31" s="403">
        <v>622.23500000000013</v>
      </c>
      <c r="E31" s="403">
        <v>-163.20400000000041</v>
      </c>
      <c r="F31" s="405">
        <v>-0.26228675661124878</v>
      </c>
      <c r="G31" s="221"/>
      <c r="H31" s="402">
        <v>122.05800000000022</v>
      </c>
      <c r="I31" s="403">
        <v>231.83699999999976</v>
      </c>
      <c r="J31" s="403">
        <v>-109.77899999999954</v>
      </c>
      <c r="K31" s="405">
        <v>-0.47351803206563081</v>
      </c>
    </row>
    <row r="32" spans="1:11" s="171" customFormat="1">
      <c r="A32" s="88"/>
      <c r="B32" s="370" t="s">
        <v>454</v>
      </c>
      <c r="C32" s="371">
        <v>197.66900000000001</v>
      </c>
      <c r="D32" s="757">
        <v>181.21600000000001</v>
      </c>
      <c r="E32" s="757">
        <v>16.453000000000003</v>
      </c>
      <c r="F32" s="758">
        <v>9.0792203778915725E-2</v>
      </c>
      <c r="G32" s="221"/>
      <c r="H32" s="371">
        <v>124.37100000000001</v>
      </c>
      <c r="I32" s="757">
        <v>98.887000000000015</v>
      </c>
      <c r="J32" s="757">
        <v>25.483999999999995</v>
      </c>
      <c r="K32" s="758">
        <v>0.25770829330447875</v>
      </c>
    </row>
    <row r="33" spans="1:11" s="171" customFormat="1">
      <c r="A33" s="88"/>
      <c r="B33" s="398" t="s">
        <v>87</v>
      </c>
      <c r="C33" s="402">
        <v>656.6999999999997</v>
      </c>
      <c r="D33" s="403">
        <v>803.45100000000014</v>
      </c>
      <c r="E33" s="403">
        <v>-146.751</v>
      </c>
      <c r="F33" s="404">
        <v>-0.18265083993921272</v>
      </c>
      <c r="G33" s="221"/>
      <c r="H33" s="402">
        <v>246.42900000000003</v>
      </c>
      <c r="I33" s="403">
        <v>330.72399999999993</v>
      </c>
      <c r="J33" s="403">
        <v>-84.374999999999943</v>
      </c>
      <c r="K33" s="404">
        <v>-0.25488020222300145</v>
      </c>
    </row>
    <row r="34" spans="1:11" s="171" customFormat="1">
      <c r="A34" s="88"/>
      <c r="B34" s="398" t="s">
        <v>403</v>
      </c>
      <c r="C34" s="399">
        <v>476.137</v>
      </c>
      <c r="D34" s="400">
        <v>576.66399999999999</v>
      </c>
      <c r="E34" s="400">
        <v>-100.52699999999999</v>
      </c>
      <c r="F34" s="401">
        <v>-0.17432508358420151</v>
      </c>
      <c r="G34" s="222"/>
      <c r="H34" s="399">
        <v>168.82600000000002</v>
      </c>
      <c r="I34" s="400">
        <v>210.79499999999996</v>
      </c>
      <c r="J34" s="400">
        <v>-42.048999999999936</v>
      </c>
      <c r="K34" s="401">
        <v>-0.19909865034749374</v>
      </c>
    </row>
    <row r="35" spans="1:11" s="171" customFormat="1">
      <c r="A35" s="88"/>
      <c r="B35" s="417" t="s">
        <v>57</v>
      </c>
      <c r="C35" s="755">
        <v>180.56299999999999</v>
      </c>
      <c r="D35" s="756">
        <v>226.78700000000001</v>
      </c>
      <c r="E35" s="756">
        <v>-46.224000000000018</v>
      </c>
      <c r="F35" s="449">
        <v>-0.20382120668292281</v>
      </c>
      <c r="G35" s="221"/>
      <c r="H35" s="755">
        <v>77.602999999999994</v>
      </c>
      <c r="I35" s="756">
        <v>119.929</v>
      </c>
      <c r="J35" s="756">
        <v>-42.326000000000008</v>
      </c>
      <c r="K35" s="449">
        <v>-0.35292548090953824</v>
      </c>
    </row>
    <row r="36" spans="1:11" ht="14.25" customHeight="1">
      <c r="A36" s="89"/>
      <c r="B36" s="411"/>
      <c r="C36" s="407"/>
      <c r="D36" s="407"/>
      <c r="E36" s="407"/>
      <c r="F36" s="333"/>
      <c r="G36" s="221"/>
      <c r="H36" s="407"/>
      <c r="I36" s="407"/>
      <c r="J36" s="407"/>
      <c r="K36" s="333"/>
    </row>
    <row r="37" spans="1:11">
      <c r="A37" s="89"/>
      <c r="B37" s="412" t="s">
        <v>511</v>
      </c>
      <c r="C37" s="413">
        <v>2.9296357535128796E-3</v>
      </c>
      <c r="D37" s="414">
        <v>3.9682740340718919E-3</v>
      </c>
      <c r="E37" s="414">
        <v>-1.0386382805590124E-3</v>
      </c>
      <c r="F37" s="415">
        <v>-0.26173552321265814</v>
      </c>
      <c r="G37" s="397"/>
      <c r="H37" s="413">
        <v>5.8536600172802216E-4</v>
      </c>
      <c r="I37" s="414">
        <v>1.2018841608141613E-3</v>
      </c>
      <c r="J37" s="414">
        <v>-6.1651815908613915E-4</v>
      </c>
      <c r="K37" s="415">
        <v>-0.512959717073322</v>
      </c>
    </row>
    <row r="38" spans="1:11">
      <c r="A38" s="89"/>
      <c r="B38" s="412" t="s">
        <v>455</v>
      </c>
      <c r="C38" s="413">
        <v>1.5086331716881662E-3</v>
      </c>
      <c r="D38" s="414">
        <v>1.4070484287531685E-3</v>
      </c>
      <c r="E38" s="414">
        <v>1.0158474293499764E-4</v>
      </c>
      <c r="F38" s="416">
        <v>-7.2197047990036234E-2</v>
      </c>
      <c r="G38" s="225"/>
      <c r="H38" s="413">
        <v>9.8833062249146044E-4</v>
      </c>
      <c r="I38" s="414">
        <v>7.6302278422005004E-4</v>
      </c>
      <c r="J38" s="414">
        <v>2.2530783827141041E-4</v>
      </c>
      <c r="K38" s="416">
        <v>0.29528323784160193</v>
      </c>
    </row>
    <row r="39" spans="1:11">
      <c r="A39" s="89"/>
      <c r="B39" s="412" t="s">
        <v>456</v>
      </c>
      <c r="C39" s="413">
        <v>4.4382689252010455E-3</v>
      </c>
      <c r="D39" s="414">
        <v>5.3753224628250605E-3</v>
      </c>
      <c r="E39" s="414">
        <v>-9.3705353762401494E-4</v>
      </c>
      <c r="F39" s="416">
        <v>-0.17432508358420162</v>
      </c>
      <c r="G39" s="225"/>
      <c r="H39" s="413">
        <v>1.5736966242194826E-3</v>
      </c>
      <c r="I39" s="414">
        <v>1.9649069450342112E-3</v>
      </c>
      <c r="J39" s="414">
        <v>-3.9121032081472864E-4</v>
      </c>
      <c r="K39" s="416">
        <v>-0.19909865034749374</v>
      </c>
    </row>
    <row r="40" spans="1:11">
      <c r="A40" s="89"/>
      <c r="C40" s="115"/>
      <c r="D40" s="115"/>
      <c r="E40" s="115"/>
      <c r="F40" s="115"/>
      <c r="G40" s="115"/>
      <c r="J40" s="171"/>
    </row>
    <row r="41" spans="1:11" ht="56.25" customHeight="1">
      <c r="A41" s="89"/>
      <c r="B41" s="859" t="s">
        <v>512</v>
      </c>
      <c r="C41" s="859"/>
      <c r="D41" s="859"/>
      <c r="E41" s="859"/>
      <c r="F41" s="859"/>
      <c r="G41" s="859"/>
      <c r="H41" s="859"/>
      <c r="I41" s="859"/>
      <c r="J41" s="859"/>
      <c r="K41" s="859"/>
    </row>
    <row r="42" spans="1:11">
      <c r="A42" s="89"/>
      <c r="C42" s="115"/>
      <c r="D42" s="115"/>
      <c r="E42" s="115"/>
      <c r="F42" s="115"/>
      <c r="G42" s="115"/>
      <c r="J42" s="171"/>
    </row>
    <row r="43" spans="1:11">
      <c r="B43" s="859" t="s">
        <v>482</v>
      </c>
      <c r="C43" s="859"/>
      <c r="D43" s="859"/>
      <c r="E43" s="859"/>
      <c r="F43" s="859"/>
      <c r="G43" s="859"/>
    </row>
    <row r="44" spans="1:11" ht="14.25">
      <c r="B44" s="119"/>
      <c r="C44" s="77"/>
      <c r="D44" s="78"/>
      <c r="E44" s="78"/>
      <c r="F44" s="78"/>
      <c r="G44" s="226"/>
    </row>
    <row r="45" spans="1:11" ht="14.25">
      <c r="B45" s="119"/>
      <c r="C45" s="77"/>
      <c r="D45" s="78"/>
      <c r="E45" s="78"/>
      <c r="F45" s="78"/>
      <c r="G45" s="226"/>
    </row>
    <row r="46" spans="1:11" ht="14.25">
      <c r="B46" s="119"/>
      <c r="C46" s="77"/>
      <c r="D46" s="78"/>
      <c r="E46" s="78"/>
      <c r="F46" s="78"/>
      <c r="G46" s="226"/>
    </row>
    <row r="47" spans="1:11" ht="14.25">
      <c r="B47" s="119"/>
      <c r="C47" s="77"/>
      <c r="D47" s="78"/>
      <c r="E47" s="78"/>
      <c r="F47" s="78"/>
      <c r="G47" s="226"/>
      <c r="H47" s="77"/>
    </row>
    <row r="48" spans="1:11" s="104" customFormat="1" ht="6" customHeight="1">
      <c r="C48" s="77"/>
      <c r="D48" s="78"/>
      <c r="E48" s="78"/>
      <c r="F48" s="78"/>
      <c r="G48" s="226"/>
    </row>
    <row r="49" spans="2:7" s="104" customFormat="1" ht="18" hidden="1" customHeight="1">
      <c r="B49" s="120" t="s">
        <v>37</v>
      </c>
      <c r="C49" s="77"/>
      <c r="D49" s="78"/>
      <c r="E49" s="78"/>
      <c r="F49" s="78"/>
      <c r="G49" s="226"/>
    </row>
    <row r="50" spans="2:7" ht="6" customHeight="1">
      <c r="C50" s="77"/>
      <c r="D50" s="78"/>
      <c r="E50" s="78"/>
      <c r="F50" s="78"/>
      <c r="G50" s="226"/>
    </row>
    <row r="51" spans="2:7" ht="14.25">
      <c r="C51" s="77"/>
      <c r="D51" s="78"/>
      <c r="E51" s="78"/>
      <c r="F51" s="78"/>
      <c r="G51" s="226"/>
    </row>
    <row r="52" spans="2:7" ht="14.25">
      <c r="C52" s="77"/>
      <c r="D52" s="78"/>
      <c r="E52" s="78"/>
      <c r="F52" s="78"/>
      <c r="G52" s="226"/>
    </row>
    <row r="53" spans="2:7" ht="14.25">
      <c r="C53" s="77"/>
      <c r="D53" s="78"/>
      <c r="E53" s="78"/>
      <c r="F53" s="78"/>
      <c r="G53" s="226"/>
    </row>
    <row r="54" spans="2:7" ht="14.25">
      <c r="C54" s="77"/>
      <c r="D54" s="78"/>
      <c r="E54" s="78"/>
      <c r="F54" s="78"/>
      <c r="G54" s="226"/>
    </row>
    <row r="55" spans="2:7" ht="14.25">
      <c r="C55" s="77"/>
      <c r="D55" s="78"/>
      <c r="E55" s="78"/>
      <c r="F55" s="78"/>
      <c r="G55" s="226"/>
    </row>
    <row r="56" spans="2:7" ht="14.25">
      <c r="C56" s="77"/>
      <c r="D56" s="78"/>
      <c r="E56" s="78"/>
      <c r="F56" s="78"/>
      <c r="G56" s="226"/>
    </row>
    <row r="57" spans="2:7" ht="14.25">
      <c r="C57" s="77"/>
      <c r="D57" s="78"/>
      <c r="E57" s="78"/>
      <c r="F57" s="78"/>
      <c r="G57" s="226"/>
    </row>
    <row r="58" spans="2:7" ht="14.25">
      <c r="C58" s="77"/>
      <c r="D58" s="78"/>
      <c r="E58" s="78"/>
      <c r="F58" s="78"/>
      <c r="G58" s="226"/>
    </row>
    <row r="59" spans="2:7" ht="14.25">
      <c r="C59" s="77"/>
      <c r="D59" s="78"/>
      <c r="E59" s="78"/>
      <c r="F59" s="78"/>
      <c r="G59" s="226"/>
    </row>
    <row r="60" spans="2:7" ht="14.25">
      <c r="C60" s="77"/>
      <c r="D60" s="78"/>
      <c r="E60" s="78"/>
      <c r="F60" s="78"/>
      <c r="G60" s="226"/>
    </row>
    <row r="61" spans="2:7">
      <c r="C61" s="115"/>
      <c r="D61" s="115"/>
      <c r="E61" s="115"/>
      <c r="F61" s="115"/>
      <c r="G61" s="171"/>
    </row>
    <row r="62" spans="2:7">
      <c r="C62" s="115"/>
      <c r="D62" s="115"/>
      <c r="E62" s="115"/>
      <c r="F62" s="115"/>
      <c r="G62" s="171"/>
    </row>
    <row r="63" spans="2:7">
      <c r="C63" s="115"/>
      <c r="D63" s="115"/>
      <c r="E63" s="115"/>
      <c r="F63" s="115"/>
      <c r="G63" s="171"/>
    </row>
    <row r="64" spans="2:7">
      <c r="C64" s="115"/>
      <c r="D64" s="115"/>
      <c r="E64" s="115"/>
      <c r="F64" s="115"/>
      <c r="G64" s="171"/>
    </row>
    <row r="65" spans="3:7">
      <c r="C65" s="115"/>
      <c r="D65" s="115"/>
      <c r="E65" s="115"/>
      <c r="F65" s="115"/>
      <c r="G65" s="171"/>
    </row>
    <row r="66" spans="3:7">
      <c r="C66" s="115"/>
      <c r="D66" s="115"/>
      <c r="E66" s="115"/>
      <c r="F66" s="115"/>
      <c r="G66" s="171"/>
    </row>
    <row r="67" spans="3:7">
      <c r="C67" s="115"/>
      <c r="D67" s="115"/>
      <c r="E67" s="115"/>
      <c r="F67" s="115"/>
      <c r="G67" s="171"/>
    </row>
    <row r="68" spans="3:7">
      <c r="C68" s="115"/>
      <c r="D68" s="115"/>
      <c r="E68" s="115"/>
      <c r="F68" s="115"/>
      <c r="G68" s="171"/>
    </row>
    <row r="69" spans="3:7">
      <c r="C69" s="115"/>
      <c r="D69" s="115"/>
      <c r="E69" s="115"/>
      <c r="F69" s="115"/>
      <c r="G69" s="171"/>
    </row>
    <row r="70" spans="3:7">
      <c r="C70" s="115"/>
      <c r="D70" s="115"/>
      <c r="E70" s="115"/>
      <c r="F70" s="115"/>
      <c r="G70" s="171"/>
    </row>
    <row r="71" spans="3:7">
      <c r="C71" s="115"/>
      <c r="D71" s="115"/>
      <c r="E71" s="115"/>
      <c r="F71" s="115"/>
      <c r="G71" s="171"/>
    </row>
    <row r="72" spans="3:7">
      <c r="C72" s="115"/>
      <c r="D72" s="115"/>
      <c r="E72" s="115"/>
      <c r="F72" s="115"/>
      <c r="G72" s="171"/>
    </row>
    <row r="73" spans="3:7">
      <c r="C73" s="115"/>
      <c r="D73" s="115"/>
      <c r="E73" s="115"/>
      <c r="F73" s="115"/>
      <c r="G73" s="171"/>
    </row>
    <row r="74" spans="3:7">
      <c r="C74" s="115"/>
      <c r="D74" s="115"/>
      <c r="E74" s="115"/>
      <c r="F74" s="115"/>
      <c r="G74" s="171"/>
    </row>
    <row r="75" spans="3:7">
      <c r="C75" s="115"/>
      <c r="D75" s="115"/>
      <c r="E75" s="115"/>
      <c r="F75" s="115"/>
      <c r="G75" s="171"/>
    </row>
    <row r="76" spans="3:7">
      <c r="C76" s="115"/>
      <c r="D76" s="115"/>
      <c r="E76" s="115"/>
      <c r="F76" s="115"/>
      <c r="G76" s="171"/>
    </row>
    <row r="77" spans="3:7">
      <c r="C77" s="115"/>
      <c r="D77" s="115"/>
      <c r="E77" s="115"/>
      <c r="F77" s="115"/>
      <c r="G77" s="171"/>
    </row>
    <row r="78" spans="3:7">
      <c r="C78" s="115"/>
      <c r="D78" s="115"/>
      <c r="E78" s="115"/>
      <c r="F78" s="115"/>
      <c r="G78" s="171"/>
    </row>
    <row r="79" spans="3:7">
      <c r="C79" s="115"/>
      <c r="D79" s="115"/>
      <c r="E79" s="115"/>
      <c r="F79" s="115"/>
      <c r="G79" s="171"/>
    </row>
  </sheetData>
  <mergeCells count="5">
    <mergeCell ref="B43:G43"/>
    <mergeCell ref="C3:F3"/>
    <mergeCell ref="B3:B4"/>
    <mergeCell ref="H3:K3"/>
    <mergeCell ref="B41:K41"/>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5"/>
  <sheetViews>
    <sheetView showGridLines="0" zoomScale="95" zoomScaleNormal="95" workbookViewId="0"/>
  </sheetViews>
  <sheetFormatPr baseColWidth="10" defaultColWidth="11.42578125" defaultRowHeight="12.75"/>
  <cols>
    <col min="1" max="1" width="9.28515625" style="104" customWidth="1"/>
    <col min="2" max="2" width="65.85546875" style="104" customWidth="1"/>
    <col min="3" max="4" width="16.42578125" style="104" bestFit="1" customWidth="1"/>
    <col min="5" max="6" width="11.42578125" style="104"/>
    <col min="7" max="7" width="2" style="104" customWidth="1"/>
    <col min="8" max="16384" width="11.42578125" style="104"/>
  </cols>
  <sheetData>
    <row r="1" spans="1:11">
      <c r="A1" s="89"/>
      <c r="B1" s="89"/>
      <c r="C1" s="89"/>
      <c r="D1" s="89"/>
      <c r="E1" s="89"/>
      <c r="F1" s="89"/>
      <c r="G1" s="89"/>
    </row>
    <row r="2" spans="1:11">
      <c r="A2" s="89"/>
      <c r="B2" s="866"/>
      <c r="C2" s="866"/>
      <c r="D2" s="866"/>
      <c r="E2" s="866"/>
      <c r="F2" s="866"/>
      <c r="G2" s="89"/>
    </row>
    <row r="3" spans="1:11" ht="20.25" customHeight="1">
      <c r="A3" s="89"/>
      <c r="B3" s="864" t="s">
        <v>483</v>
      </c>
      <c r="C3" s="863" t="s">
        <v>258</v>
      </c>
      <c r="D3" s="863"/>
      <c r="E3" s="863"/>
      <c r="F3" s="863"/>
      <c r="G3" s="89"/>
      <c r="H3" s="863" t="s">
        <v>471</v>
      </c>
      <c r="I3" s="863"/>
      <c r="J3" s="863"/>
      <c r="K3" s="863"/>
    </row>
    <row r="4" spans="1:11" ht="20.25" customHeight="1">
      <c r="A4" s="89"/>
      <c r="B4" s="865"/>
      <c r="C4" s="431" t="s">
        <v>466</v>
      </c>
      <c r="D4" s="432" t="s">
        <v>467</v>
      </c>
      <c r="E4" s="433" t="s">
        <v>67</v>
      </c>
      <c r="F4" s="433" t="s">
        <v>18</v>
      </c>
      <c r="G4" s="89"/>
      <c r="H4" s="431" t="s">
        <v>468</v>
      </c>
      <c r="I4" s="432" t="s">
        <v>469</v>
      </c>
      <c r="J4" s="433" t="s">
        <v>67</v>
      </c>
      <c r="K4" s="433" t="s">
        <v>18</v>
      </c>
    </row>
    <row r="5" spans="1:11">
      <c r="A5" s="89"/>
      <c r="B5" s="434"/>
      <c r="C5" s="435"/>
      <c r="D5" s="436"/>
      <c r="E5" s="436"/>
      <c r="F5" s="436"/>
      <c r="G5" s="89"/>
      <c r="H5" s="435"/>
      <c r="I5" s="436"/>
      <c r="J5" s="436"/>
      <c r="K5" s="436"/>
    </row>
    <row r="6" spans="1:11">
      <c r="A6" s="89"/>
      <c r="B6" s="437" t="s">
        <v>273</v>
      </c>
      <c r="C6" s="438"/>
      <c r="D6" s="438"/>
      <c r="E6" s="438"/>
      <c r="F6" s="439"/>
      <c r="G6" s="89"/>
      <c r="H6" s="438"/>
      <c r="I6" s="438"/>
      <c r="J6" s="438"/>
      <c r="K6" s="439"/>
    </row>
    <row r="7" spans="1:11">
      <c r="A7" s="89"/>
      <c r="B7" s="98" t="s">
        <v>10</v>
      </c>
      <c r="C7" s="430">
        <v>45.325000000000003</v>
      </c>
      <c r="D7" s="242">
        <v>104.30500000000001</v>
      </c>
      <c r="E7" s="242">
        <v>-58.980000000000004</v>
      </c>
      <c r="F7" s="221">
        <v>-0.56545707300704662</v>
      </c>
      <c r="G7" s="242"/>
      <c r="H7" s="430">
        <v>3.2870000000000061</v>
      </c>
      <c r="I7" s="242">
        <v>57.144000000000005</v>
      </c>
      <c r="J7" s="242">
        <v>-53.856999999999999</v>
      </c>
      <c r="K7" s="221">
        <v>-0.9424786504269913</v>
      </c>
    </row>
    <row r="8" spans="1:11">
      <c r="A8" s="89"/>
      <c r="B8" s="98" t="s">
        <v>46</v>
      </c>
      <c r="C8" s="430">
        <v>542.35500000000002</v>
      </c>
      <c r="D8" s="242">
        <v>677.58399999999995</v>
      </c>
      <c r="E8" s="242">
        <v>-135.22899999999993</v>
      </c>
      <c r="F8" s="221">
        <v>-0.19957525561406397</v>
      </c>
      <c r="G8" s="242"/>
      <c r="H8" s="430">
        <v>271.54899999999998</v>
      </c>
      <c r="I8" s="242">
        <v>354.84599999999995</v>
      </c>
      <c r="J8" s="242">
        <v>-83.296999999999969</v>
      </c>
      <c r="K8" s="221">
        <v>-0.2347412680430383</v>
      </c>
    </row>
    <row r="9" spans="1:11">
      <c r="A9" s="89"/>
      <c r="B9" s="98" t="s">
        <v>14</v>
      </c>
      <c r="C9" s="430">
        <v>768.48800000000006</v>
      </c>
      <c r="D9" s="242">
        <v>679.87800000000004</v>
      </c>
      <c r="E9" s="242">
        <v>88.610000000000014</v>
      </c>
      <c r="F9" s="221">
        <v>0.13033220666060674</v>
      </c>
      <c r="G9" s="242"/>
      <c r="H9" s="430">
        <v>410.28800000000007</v>
      </c>
      <c r="I9" s="242">
        <v>343.92300000000006</v>
      </c>
      <c r="J9" s="242">
        <v>66.365000000000009</v>
      </c>
      <c r="K9" s="221">
        <v>0.19296470430881341</v>
      </c>
    </row>
    <row r="10" spans="1:11">
      <c r="A10" s="89"/>
      <c r="B10" s="443" t="s">
        <v>314</v>
      </c>
      <c r="C10" s="444">
        <v>143.23099999999999</v>
      </c>
      <c r="D10" s="445">
        <v>142.161</v>
      </c>
      <c r="E10" s="445">
        <v>1.0699999999999932</v>
      </c>
      <c r="F10" s="333">
        <v>7.5266774994549035E-3</v>
      </c>
      <c r="G10" s="242"/>
      <c r="H10" s="444">
        <v>80.486999999999995</v>
      </c>
      <c r="I10" s="445">
        <v>75.930999999999997</v>
      </c>
      <c r="J10" s="445">
        <v>4.5559999999999974</v>
      </c>
      <c r="K10" s="333">
        <v>6.0001843779220465E-2</v>
      </c>
    </row>
    <row r="11" spans="1:11" s="175" customFormat="1">
      <c r="B11" s="440" t="s">
        <v>421</v>
      </c>
      <c r="C11" s="441">
        <v>1499.3990000000001</v>
      </c>
      <c r="D11" s="442">
        <v>1603.9279999999999</v>
      </c>
      <c r="E11" s="442">
        <v>-104.52899999999994</v>
      </c>
      <c r="F11" s="401">
        <v>-6.5170631100647802E-2</v>
      </c>
      <c r="G11" s="253"/>
      <c r="H11" s="441">
        <v>765.61099999999999</v>
      </c>
      <c r="I11" s="442">
        <v>831.84400000000005</v>
      </c>
      <c r="J11" s="442">
        <v>-66.232999999999961</v>
      </c>
      <c r="K11" s="401">
        <v>-7.962190026014504E-2</v>
      </c>
    </row>
    <row r="12" spans="1:11" s="105" customFormat="1">
      <c r="A12" s="88"/>
      <c r="B12" s="436"/>
      <c r="C12" s="448"/>
      <c r="D12" s="457"/>
      <c r="E12" s="457"/>
      <c r="F12" s="458"/>
      <c r="G12" s="242"/>
      <c r="H12" s="448"/>
      <c r="I12" s="457"/>
      <c r="J12" s="457"/>
      <c r="K12" s="458"/>
    </row>
    <row r="13" spans="1:11">
      <c r="A13" s="89"/>
      <c r="B13" s="453" t="s">
        <v>274</v>
      </c>
      <c r="C13" s="454"/>
      <c r="D13" s="454"/>
      <c r="E13" s="454"/>
      <c r="F13" s="455"/>
      <c r="G13" s="253"/>
      <c r="H13" s="454"/>
      <c r="I13" s="454"/>
      <c r="J13" s="454"/>
      <c r="K13" s="455"/>
    </row>
    <row r="14" spans="1:11">
      <c r="A14" s="89"/>
      <c r="B14" s="98" t="s">
        <v>10</v>
      </c>
      <c r="C14" s="430">
        <v>500.59899999999999</v>
      </c>
      <c r="D14" s="242">
        <v>418.42599999999999</v>
      </c>
      <c r="E14" s="242">
        <v>82.173000000000002</v>
      </c>
      <c r="F14" s="221">
        <v>0.19638597983872885</v>
      </c>
      <c r="G14" s="242"/>
      <c r="H14" s="430">
        <v>271.31099999999998</v>
      </c>
      <c r="I14" s="242">
        <v>229.46799999999999</v>
      </c>
      <c r="J14" s="242">
        <v>41.842999999999989</v>
      </c>
      <c r="K14" s="221">
        <v>0.18234786549758564</v>
      </c>
    </row>
    <row r="15" spans="1:11">
      <c r="A15" s="89"/>
      <c r="B15" s="98" t="s">
        <v>46</v>
      </c>
      <c r="C15" s="430">
        <v>3540.7640000000001</v>
      </c>
      <c r="D15" s="242">
        <v>4250.5940000000001</v>
      </c>
      <c r="E15" s="242">
        <v>-709.82999999999993</v>
      </c>
      <c r="F15" s="221">
        <v>-0.16699548345478299</v>
      </c>
      <c r="G15" s="242"/>
      <c r="H15" s="430">
        <v>1750.7150000000001</v>
      </c>
      <c r="I15" s="242">
        <v>2125.6089999999999</v>
      </c>
      <c r="J15" s="242">
        <v>-374.89399999999978</v>
      </c>
      <c r="K15" s="221">
        <v>-0.1763701602693627</v>
      </c>
    </row>
    <row r="16" spans="1:11">
      <c r="A16" s="89"/>
      <c r="B16" s="443" t="s">
        <v>14</v>
      </c>
      <c r="C16" s="444">
        <v>907.76599999999996</v>
      </c>
      <c r="D16" s="445">
        <v>950.55600000000004</v>
      </c>
      <c r="E16" s="445">
        <v>-42.790000000000077</v>
      </c>
      <c r="F16" s="333">
        <v>-4.5015759197774896E-2</v>
      </c>
      <c r="G16" s="242"/>
      <c r="H16" s="444">
        <v>483.24999999999994</v>
      </c>
      <c r="I16" s="445">
        <v>487.79600000000005</v>
      </c>
      <c r="J16" s="445">
        <v>-4.546000000000106</v>
      </c>
      <c r="K16" s="333">
        <v>-9.3194696143471534E-3</v>
      </c>
    </row>
    <row r="17" spans="1:11" s="105" customFormat="1">
      <c r="A17" s="88"/>
      <c r="B17" s="440" t="s">
        <v>422</v>
      </c>
      <c r="C17" s="441">
        <v>4949.1289999999999</v>
      </c>
      <c r="D17" s="442">
        <v>5619.5760000000009</v>
      </c>
      <c r="E17" s="442">
        <v>-670.447</v>
      </c>
      <c r="F17" s="401">
        <v>-0.11930562021049296</v>
      </c>
      <c r="G17" s="245"/>
      <c r="H17" s="441">
        <v>2505.2759999999998</v>
      </c>
      <c r="I17" s="442">
        <v>2842.8729999999996</v>
      </c>
      <c r="J17" s="442">
        <v>-337.59699999999992</v>
      </c>
      <c r="K17" s="401">
        <v>-0.11875205118202603</v>
      </c>
    </row>
    <row r="18" spans="1:11" s="105" customFormat="1">
      <c r="A18" s="88"/>
      <c r="B18" s="436"/>
      <c r="C18" s="446"/>
      <c r="D18" s="446"/>
      <c r="E18" s="446"/>
      <c r="F18" s="337"/>
      <c r="G18" s="245"/>
      <c r="H18" s="446"/>
      <c r="I18" s="446"/>
      <c r="J18" s="446"/>
      <c r="K18" s="337"/>
    </row>
    <row r="19" spans="1:11">
      <c r="A19" s="89"/>
      <c r="B19" s="447" t="s">
        <v>120</v>
      </c>
      <c r="C19" s="459">
        <v>-78.188999999999993</v>
      </c>
      <c r="D19" s="448">
        <v>-222.273</v>
      </c>
      <c r="E19" s="448">
        <v>144.084</v>
      </c>
      <c r="F19" s="449">
        <v>0.64822987947254052</v>
      </c>
      <c r="G19" s="245"/>
      <c r="H19" s="459">
        <v>-40.451999999999991</v>
      </c>
      <c r="I19" s="448">
        <v>-95.128</v>
      </c>
      <c r="J19" s="448">
        <v>54.676000000000009</v>
      </c>
      <c r="K19" s="449">
        <v>0.57476242536372057</v>
      </c>
    </row>
    <row r="20" spans="1:11">
      <c r="A20" s="89"/>
      <c r="B20" s="447"/>
      <c r="C20" s="448"/>
      <c r="D20" s="448"/>
      <c r="E20" s="448"/>
      <c r="F20" s="448"/>
      <c r="G20" s="245"/>
      <c r="H20" s="448"/>
      <c r="I20" s="448"/>
      <c r="J20" s="448"/>
      <c r="K20" s="448"/>
    </row>
    <row r="21" spans="1:11" s="122" customFormat="1">
      <c r="B21" s="456" t="s">
        <v>109</v>
      </c>
      <c r="C21" s="402">
        <v>6370.3389999999999</v>
      </c>
      <c r="D21" s="403">
        <v>7001.2310000000007</v>
      </c>
      <c r="E21" s="403">
        <v>-630.89200000000073</v>
      </c>
      <c r="F21" s="337">
        <v>-9.0111581806113894E-2</v>
      </c>
      <c r="G21" s="242"/>
      <c r="H21" s="402">
        <v>3230.4349999999999</v>
      </c>
      <c r="I21" s="403">
        <v>3579.5889999999995</v>
      </c>
      <c r="J21" s="403">
        <v>-349.15399999999988</v>
      </c>
      <c r="K21" s="337">
        <v>-9.7540248335772461E-2</v>
      </c>
    </row>
    <row r="22" spans="1:11">
      <c r="A22" s="89"/>
      <c r="B22" s="450"/>
      <c r="C22" s="451"/>
      <c r="D22" s="451"/>
      <c r="E22" s="451"/>
      <c r="F22" s="452"/>
      <c r="G22" s="242"/>
      <c r="H22" s="451"/>
      <c r="I22" s="451"/>
      <c r="J22" s="451"/>
      <c r="K22" s="452"/>
    </row>
    <row r="23" spans="1:11">
      <c r="A23" s="89"/>
      <c r="B23" s="437" t="s">
        <v>273</v>
      </c>
      <c r="C23" s="438"/>
      <c r="D23" s="438"/>
      <c r="E23" s="438"/>
      <c r="F23" s="439"/>
      <c r="G23" s="253"/>
      <c r="H23" s="438"/>
      <c r="I23" s="438"/>
      <c r="J23" s="438"/>
      <c r="K23" s="439"/>
    </row>
    <row r="24" spans="1:11">
      <c r="A24" s="89"/>
      <c r="B24" s="98" t="s">
        <v>10</v>
      </c>
      <c r="C24" s="430">
        <v>-2.532</v>
      </c>
      <c r="D24" s="242">
        <v>-5.2270000000000003</v>
      </c>
      <c r="E24" s="242">
        <v>2.6950000000000003</v>
      </c>
      <c r="F24" s="221">
        <v>0.515592117849627</v>
      </c>
      <c r="G24" s="242"/>
      <c r="H24" s="430">
        <v>-0.54400000000000004</v>
      </c>
      <c r="I24" s="242">
        <v>-2.4740000000000002</v>
      </c>
      <c r="J24" s="242">
        <v>1.9300000000000002</v>
      </c>
      <c r="K24" s="221">
        <v>0.78011317704122884</v>
      </c>
    </row>
    <row r="25" spans="1:11">
      <c r="A25" s="89"/>
      <c r="B25" s="98" t="s">
        <v>46</v>
      </c>
      <c r="C25" s="430">
        <v>-181.238</v>
      </c>
      <c r="D25" s="242">
        <v>-261.221</v>
      </c>
      <c r="E25" s="242">
        <v>79.983000000000004</v>
      </c>
      <c r="F25" s="221">
        <v>0.30618901236883711</v>
      </c>
      <c r="G25" s="242"/>
      <c r="H25" s="430">
        <v>-88.462999999999994</v>
      </c>
      <c r="I25" s="242">
        <v>-129.761</v>
      </c>
      <c r="J25" s="242">
        <v>41.298000000000002</v>
      </c>
      <c r="K25" s="221">
        <v>0.31826203558850508</v>
      </c>
    </row>
    <row r="26" spans="1:11">
      <c r="A26" s="89"/>
      <c r="B26" s="98" t="s">
        <v>14</v>
      </c>
      <c r="C26" s="430">
        <v>-320.68200000000002</v>
      </c>
      <c r="D26" s="242">
        <v>-235.935</v>
      </c>
      <c r="E26" s="242">
        <v>-84.747000000000014</v>
      </c>
      <c r="F26" s="221">
        <v>-0.35919638883590821</v>
      </c>
      <c r="G26" s="242"/>
      <c r="H26" s="430">
        <v>-175.86700000000002</v>
      </c>
      <c r="I26" s="242">
        <v>-120.48400000000001</v>
      </c>
      <c r="J26" s="242">
        <v>-55.38300000000001</v>
      </c>
      <c r="K26" s="221">
        <v>-0.45967099365890918</v>
      </c>
    </row>
    <row r="27" spans="1:11">
      <c r="A27" s="89"/>
      <c r="B27" s="443" t="s">
        <v>314</v>
      </c>
      <c r="C27" s="444">
        <v>-64.052000000000007</v>
      </c>
      <c r="D27" s="445">
        <v>-60.204000000000001</v>
      </c>
      <c r="E27" s="445">
        <v>-3.8480000000000061</v>
      </c>
      <c r="F27" s="333">
        <v>-6.3916018869178304E-2</v>
      </c>
      <c r="G27" s="242"/>
      <c r="H27" s="444">
        <v>-51.265000000000008</v>
      </c>
      <c r="I27" s="445">
        <v>-28.245000000000001</v>
      </c>
      <c r="J27" s="445">
        <v>-23.020000000000007</v>
      </c>
      <c r="K27" s="333">
        <v>-0.81501150646132081</v>
      </c>
    </row>
    <row r="28" spans="1:11" s="105" customFormat="1">
      <c r="A28" s="88"/>
      <c r="B28" s="436" t="s">
        <v>424</v>
      </c>
      <c r="C28" s="460">
        <v>-568.50400000000002</v>
      </c>
      <c r="D28" s="446">
        <v>-562.58699999999999</v>
      </c>
      <c r="E28" s="446">
        <v>-5.9170000000000229</v>
      </c>
      <c r="F28" s="337">
        <v>-1.0517484406856292E-2</v>
      </c>
      <c r="G28" s="245"/>
      <c r="H28" s="460">
        <v>-316.13900000000001</v>
      </c>
      <c r="I28" s="446">
        <v>-280.964</v>
      </c>
      <c r="J28" s="446">
        <v>-35.175000000000011</v>
      </c>
      <c r="K28" s="337">
        <v>-0.12519397502882934</v>
      </c>
    </row>
    <row r="29" spans="1:11" s="105" customFormat="1">
      <c r="A29" s="88"/>
      <c r="B29" s="436"/>
      <c r="C29" s="448"/>
      <c r="D29" s="457"/>
      <c r="E29" s="457"/>
      <c r="F29" s="458"/>
      <c r="G29" s="253"/>
      <c r="H29" s="448"/>
      <c r="I29" s="457"/>
      <c r="J29" s="457"/>
      <c r="K29" s="458"/>
    </row>
    <row r="30" spans="1:11">
      <c r="A30" s="89"/>
      <c r="B30" s="453" t="s">
        <v>274</v>
      </c>
      <c r="C30" s="454"/>
      <c r="D30" s="454"/>
      <c r="E30" s="454"/>
      <c r="F30" s="455"/>
      <c r="G30" s="253"/>
      <c r="H30" s="454"/>
      <c r="I30" s="454"/>
      <c r="J30" s="454"/>
      <c r="K30" s="455"/>
    </row>
    <row r="31" spans="1:11">
      <c r="A31" s="89"/>
      <c r="B31" s="98" t="s">
        <v>10</v>
      </c>
      <c r="C31" s="430">
        <v>-414.26400000000001</v>
      </c>
      <c r="D31" s="242">
        <v>-317.09199999999998</v>
      </c>
      <c r="E31" s="242">
        <v>-97.172000000000025</v>
      </c>
      <c r="F31" s="221">
        <v>-0.3064473402041048</v>
      </c>
      <c r="G31" s="242"/>
      <c r="H31" s="430">
        <v>-203.554</v>
      </c>
      <c r="I31" s="242">
        <v>-187.249</v>
      </c>
      <c r="J31" s="242">
        <v>-16.305000000000007</v>
      </c>
      <c r="K31" s="221">
        <v>-8.7076566497017449E-2</v>
      </c>
    </row>
    <row r="32" spans="1:11">
      <c r="A32" s="89"/>
      <c r="B32" s="98" t="s">
        <v>46</v>
      </c>
      <c r="C32" s="430">
        <v>-2268.1799999999998</v>
      </c>
      <c r="D32" s="242">
        <v>-2970.4409999999998</v>
      </c>
      <c r="E32" s="242">
        <v>702.26099999999997</v>
      </c>
      <c r="F32" s="221">
        <v>0.23641641089656384</v>
      </c>
      <c r="G32" s="242"/>
      <c r="H32" s="430">
        <v>-1136.9049999999997</v>
      </c>
      <c r="I32" s="242">
        <v>-1501.8259999999998</v>
      </c>
      <c r="J32" s="242">
        <v>364.92100000000005</v>
      </c>
      <c r="K32" s="221">
        <v>0.24298487308116923</v>
      </c>
    </row>
    <row r="33" spans="1:11">
      <c r="A33" s="89"/>
      <c r="B33" s="443" t="s">
        <v>14</v>
      </c>
      <c r="C33" s="444">
        <v>-544.67999999999995</v>
      </c>
      <c r="D33" s="445">
        <v>-534.30399999999997</v>
      </c>
      <c r="E33" s="445">
        <v>-10.175999999999977</v>
      </c>
      <c r="F33" s="333">
        <v>-1.9419656225669213E-2</v>
      </c>
      <c r="G33" s="242"/>
      <c r="H33" s="444">
        <v>-286.62199999999996</v>
      </c>
      <c r="I33" s="445">
        <v>-260.94099999999997</v>
      </c>
      <c r="J33" s="445">
        <v>-25.680999999999983</v>
      </c>
      <c r="K33" s="333">
        <v>-9.8416883510065389E-2</v>
      </c>
    </row>
    <row r="34" spans="1:11" s="105" customFormat="1">
      <c r="A34" s="88"/>
      <c r="B34" s="436" t="s">
        <v>425</v>
      </c>
      <c r="C34" s="460">
        <v>-3227.1239999999998</v>
      </c>
      <c r="D34" s="446">
        <v>-3821.837</v>
      </c>
      <c r="E34" s="446">
        <v>594.91300000000001</v>
      </c>
      <c r="F34" s="337">
        <v>0.15560920049703852</v>
      </c>
      <c r="G34" s="242"/>
      <c r="H34" s="460">
        <v>-1627.0809999999997</v>
      </c>
      <c r="I34" s="446">
        <v>-1950.0159999999998</v>
      </c>
      <c r="J34" s="446">
        <v>322.93500000000006</v>
      </c>
      <c r="K34" s="337">
        <v>0.16560633348649456</v>
      </c>
    </row>
    <row r="35" spans="1:11" s="105" customFormat="1">
      <c r="A35" s="88"/>
      <c r="B35" s="436"/>
      <c r="C35" s="446"/>
      <c r="D35" s="446"/>
      <c r="E35" s="446"/>
      <c r="F35" s="337"/>
      <c r="G35" s="242"/>
      <c r="H35" s="446"/>
      <c r="I35" s="446"/>
      <c r="J35" s="446"/>
      <c r="K35" s="337"/>
    </row>
    <row r="36" spans="1:11">
      <c r="A36" s="89"/>
      <c r="B36" s="447" t="s">
        <v>120</v>
      </c>
      <c r="C36" s="459">
        <v>92.563999999999993</v>
      </c>
      <c r="D36" s="448">
        <v>249.81700000000001</v>
      </c>
      <c r="E36" s="448">
        <v>-157.25300000000001</v>
      </c>
      <c r="F36" s="449">
        <v>-0.62947277407061974</v>
      </c>
      <c r="G36" s="245"/>
      <c r="H36" s="459">
        <v>49.993999999999993</v>
      </c>
      <c r="I36" s="448">
        <v>112.5</v>
      </c>
      <c r="J36" s="448">
        <v>-62.506000000000007</v>
      </c>
      <c r="K36" s="449">
        <v>-0.55560888888888893</v>
      </c>
    </row>
    <row r="37" spans="1:11">
      <c r="A37" s="89"/>
      <c r="B37" s="447"/>
      <c r="C37" s="448"/>
      <c r="D37" s="448"/>
      <c r="E37" s="448"/>
      <c r="F37" s="448"/>
      <c r="G37" s="242"/>
      <c r="H37" s="448"/>
      <c r="I37" s="448"/>
      <c r="J37" s="448"/>
      <c r="K37" s="448"/>
    </row>
    <row r="38" spans="1:11" s="122" customFormat="1">
      <c r="B38" s="456" t="s">
        <v>110</v>
      </c>
      <c r="C38" s="402">
        <v>-3703.0639999999999</v>
      </c>
      <c r="D38" s="403">
        <v>-4134.607</v>
      </c>
      <c r="E38" s="403">
        <v>431.74299999999994</v>
      </c>
      <c r="F38" s="337">
        <v>0.10437340235722525</v>
      </c>
      <c r="G38" s="242"/>
      <c r="H38" s="402">
        <v>-1893.2259999999999</v>
      </c>
      <c r="I38" s="403">
        <v>-2118.48</v>
      </c>
      <c r="J38" s="403">
        <v>225.25400000000005</v>
      </c>
      <c r="K38" s="337">
        <v>0.1063281220497716</v>
      </c>
    </row>
    <row r="39" spans="1:11" s="165" customFormat="1">
      <c r="B39" s="176"/>
      <c r="C39" s="254"/>
      <c r="D39" s="254"/>
      <c r="E39" s="254"/>
      <c r="F39" s="255"/>
      <c r="G39" s="256"/>
    </row>
    <row r="40" spans="1:11" s="165" customFormat="1">
      <c r="B40" s="866"/>
      <c r="C40" s="866"/>
      <c r="D40" s="866"/>
      <c r="E40" s="866"/>
      <c r="F40" s="866"/>
      <c r="G40" s="89"/>
    </row>
    <row r="41" spans="1:11" s="165" customFormat="1" ht="23.25" customHeight="1">
      <c r="B41" s="864" t="s">
        <v>483</v>
      </c>
      <c r="C41" s="863" t="s">
        <v>258</v>
      </c>
      <c r="D41" s="863"/>
      <c r="E41" s="863"/>
      <c r="F41" s="863"/>
      <c r="G41" s="89"/>
      <c r="H41" s="863" t="s">
        <v>471</v>
      </c>
      <c r="I41" s="863"/>
      <c r="J41" s="863"/>
      <c r="K41" s="863"/>
    </row>
    <row r="42" spans="1:11" s="165" customFormat="1" ht="17.25" customHeight="1">
      <c r="B42" s="865"/>
      <c r="C42" s="462" t="s">
        <v>466</v>
      </c>
      <c r="D42" s="432" t="s">
        <v>467</v>
      </c>
      <c r="E42" s="433" t="s">
        <v>67</v>
      </c>
      <c r="F42" s="433" t="s">
        <v>477</v>
      </c>
      <c r="G42" s="89"/>
      <c r="H42" s="431" t="s">
        <v>468</v>
      </c>
      <c r="I42" s="432" t="s">
        <v>469</v>
      </c>
      <c r="J42" s="433" t="s">
        <v>67</v>
      </c>
      <c r="K42" s="433" t="s">
        <v>18</v>
      </c>
    </row>
    <row r="43" spans="1:11" s="165" customFormat="1">
      <c r="B43" s="98"/>
      <c r="C43" s="173"/>
      <c r="D43" s="102"/>
      <c r="E43" s="102"/>
      <c r="F43" s="102"/>
      <c r="G43" s="89"/>
    </row>
    <row r="44" spans="1:11">
      <c r="A44" s="89"/>
      <c r="B44" s="463" t="s">
        <v>273</v>
      </c>
      <c r="C44" s="464"/>
      <c r="D44" s="464"/>
      <c r="E44" s="464"/>
      <c r="F44" s="465"/>
      <c r="G44" s="242"/>
      <c r="H44" s="464"/>
      <c r="I44" s="464"/>
      <c r="J44" s="464"/>
      <c r="K44" s="465"/>
    </row>
    <row r="45" spans="1:11">
      <c r="A45" s="89"/>
      <c r="B45" s="98" t="s">
        <v>10</v>
      </c>
      <c r="C45" s="430">
        <v>-6.1619999999999999</v>
      </c>
      <c r="D45" s="242">
        <v>-19.356999999999999</v>
      </c>
      <c r="E45" s="242">
        <v>13.195</v>
      </c>
      <c r="F45" s="221">
        <v>0.68166554734721285</v>
      </c>
      <c r="G45" s="242"/>
      <c r="H45" s="430">
        <v>0</v>
      </c>
      <c r="I45" s="242">
        <v>-10.272</v>
      </c>
      <c r="J45" s="242">
        <v>10.288</v>
      </c>
      <c r="K45" s="221">
        <v>1.0015576323987538</v>
      </c>
    </row>
    <row r="46" spans="1:11">
      <c r="A46" s="89"/>
      <c r="B46" s="98" t="s">
        <v>46</v>
      </c>
      <c r="C46" s="430">
        <v>-9.0570000000000004</v>
      </c>
      <c r="D46" s="242">
        <v>-8.9489999999999998</v>
      </c>
      <c r="E46" s="242">
        <v>0</v>
      </c>
      <c r="F46" s="221">
        <v>-1.2068387529333036E-2</v>
      </c>
      <c r="G46" s="242"/>
      <c r="H46" s="430">
        <v>-4.3049999999999997</v>
      </c>
      <c r="I46" s="242">
        <v>-5.0609999999999999</v>
      </c>
      <c r="J46" s="242">
        <v>0.75600000000000023</v>
      </c>
      <c r="K46" s="221">
        <v>0.14937759336099588</v>
      </c>
    </row>
    <row r="47" spans="1:11">
      <c r="A47" s="89"/>
      <c r="B47" s="98" t="s">
        <v>14</v>
      </c>
      <c r="C47" s="430">
        <v>-20.721</v>
      </c>
      <c r="D47" s="242">
        <v>-17.399999999999999</v>
      </c>
      <c r="E47" s="242">
        <v>-3.3210000000000015</v>
      </c>
      <c r="F47" s="221">
        <v>-0.19086206896551738</v>
      </c>
      <c r="G47" s="242"/>
      <c r="H47" s="430">
        <v>-10.881</v>
      </c>
      <c r="I47" s="242">
        <v>-9.5549999999999979</v>
      </c>
      <c r="J47" s="242">
        <v>-1.3260000000000023</v>
      </c>
      <c r="K47" s="221">
        <v>-0.13877551020408196</v>
      </c>
    </row>
    <row r="48" spans="1:11">
      <c r="A48" s="89"/>
      <c r="B48" s="443" t="s">
        <v>314</v>
      </c>
      <c r="C48" s="444">
        <v>-7.0279999999999996</v>
      </c>
      <c r="D48" s="445">
        <v>-6.7750000000000004</v>
      </c>
      <c r="E48" s="445">
        <v>0</v>
      </c>
      <c r="F48" s="333">
        <v>-3.7343173431734211E-2</v>
      </c>
      <c r="G48" s="242"/>
      <c r="H48" s="444">
        <v>-3.6279999999999997</v>
      </c>
      <c r="I48" s="445">
        <v>-3.5480000000000005</v>
      </c>
      <c r="J48" s="445">
        <v>0</v>
      </c>
      <c r="K48" s="333">
        <v>-2.2547914317925466E-2</v>
      </c>
    </row>
    <row r="49" spans="1:11" s="105" customFormat="1">
      <c r="A49" s="88"/>
      <c r="B49" s="436" t="s">
        <v>429</v>
      </c>
      <c r="C49" s="460">
        <v>-42.967999999999996</v>
      </c>
      <c r="D49" s="446">
        <v>-52.480999999999995</v>
      </c>
      <c r="E49" s="446">
        <v>9.5129999999999981</v>
      </c>
      <c r="F49" s="337">
        <v>0.18126560088412946</v>
      </c>
      <c r="G49" s="245"/>
      <c r="H49" s="460">
        <v>-18.797999999999998</v>
      </c>
      <c r="I49" s="446">
        <v>-28.436</v>
      </c>
      <c r="J49" s="446">
        <v>9.6379999999999981</v>
      </c>
      <c r="K49" s="337">
        <v>0.33893655929103961</v>
      </c>
    </row>
    <row r="50" spans="1:11" s="105" customFormat="1">
      <c r="A50" s="88"/>
      <c r="B50" s="436"/>
      <c r="C50" s="448"/>
      <c r="D50" s="457"/>
      <c r="E50" s="457"/>
      <c r="F50" s="458"/>
      <c r="G50" s="253"/>
      <c r="H50" s="448"/>
      <c r="I50" s="457"/>
      <c r="J50" s="457"/>
      <c r="K50" s="458"/>
    </row>
    <row r="51" spans="1:11">
      <c r="A51" s="89"/>
      <c r="B51" s="463" t="s">
        <v>274</v>
      </c>
      <c r="C51" s="464"/>
      <c r="D51" s="464"/>
      <c r="E51" s="464"/>
      <c r="F51" s="465"/>
      <c r="G51" s="253"/>
      <c r="H51" s="464"/>
      <c r="I51" s="464"/>
      <c r="J51" s="464"/>
      <c r="K51" s="465"/>
    </row>
    <row r="52" spans="1:11">
      <c r="A52" s="89"/>
      <c r="B52" s="98" t="s">
        <v>10</v>
      </c>
      <c r="C52" s="430">
        <v>-68.503</v>
      </c>
      <c r="D52" s="242">
        <v>-57.578999999999994</v>
      </c>
      <c r="E52" s="242">
        <v>-10.924000000000007</v>
      </c>
      <c r="F52" s="221">
        <v>-0.1897219472377083</v>
      </c>
      <c r="G52" s="242"/>
      <c r="H52" s="430">
        <v>-38.050999999999995</v>
      </c>
      <c r="I52" s="242">
        <v>-33.273999999999994</v>
      </c>
      <c r="J52" s="242">
        <v>-4.777000000000001</v>
      </c>
      <c r="K52" s="221">
        <v>-0.14356554667307808</v>
      </c>
    </row>
    <row r="53" spans="1:11">
      <c r="A53" s="89"/>
      <c r="B53" s="98" t="s">
        <v>46</v>
      </c>
      <c r="C53" s="430">
        <v>-96.63300000000001</v>
      </c>
      <c r="D53" s="242">
        <v>-104.92099999999999</v>
      </c>
      <c r="E53" s="242">
        <v>8.2879999999999825</v>
      </c>
      <c r="F53" s="221">
        <v>7.8992765985836821E-2</v>
      </c>
      <c r="G53" s="242"/>
      <c r="H53" s="430">
        <v>-52.271000000000015</v>
      </c>
      <c r="I53" s="242">
        <v>-54.977999999999994</v>
      </c>
      <c r="J53" s="242">
        <v>2.7069999999999794</v>
      </c>
      <c r="K53" s="221">
        <v>4.9237876968969085E-2</v>
      </c>
    </row>
    <row r="54" spans="1:11">
      <c r="A54" s="89"/>
      <c r="B54" s="443" t="s">
        <v>14</v>
      </c>
      <c r="C54" s="444">
        <v>-16.285999999999998</v>
      </c>
      <c r="D54" s="445">
        <v>-17.439999999999998</v>
      </c>
      <c r="E54" s="445">
        <v>1.1539999999999999</v>
      </c>
      <c r="F54" s="333">
        <v>6.6169724770642202E-2</v>
      </c>
      <c r="G54" s="242"/>
      <c r="H54" s="444">
        <v>-8.0009999999999977</v>
      </c>
      <c r="I54" s="445">
        <v>-8.1469999999999985</v>
      </c>
      <c r="J54" s="445">
        <v>0</v>
      </c>
      <c r="K54" s="333">
        <v>1.7920707008714953E-2</v>
      </c>
    </row>
    <row r="55" spans="1:11" s="175" customFormat="1">
      <c r="B55" s="102" t="s">
        <v>430</v>
      </c>
      <c r="C55" s="461">
        <v>-181.42200000000003</v>
      </c>
      <c r="D55" s="245">
        <v>-179.94</v>
      </c>
      <c r="E55" s="245">
        <v>0</v>
      </c>
      <c r="F55" s="222">
        <v>8.2360786928978857E-3</v>
      </c>
      <c r="G55" s="245"/>
      <c r="H55" s="461">
        <v>-98.323000000000008</v>
      </c>
      <c r="I55" s="245">
        <v>-96.398999999999972</v>
      </c>
      <c r="J55" s="245">
        <v>-1.9240000000000208</v>
      </c>
      <c r="K55" s="222">
        <v>-1.995871326466081E-2</v>
      </c>
    </row>
    <row r="56" spans="1:11" s="105" customFormat="1">
      <c r="A56" s="88"/>
      <c r="B56" s="436"/>
      <c r="C56" s="446"/>
      <c r="D56" s="446"/>
      <c r="E56" s="446"/>
      <c r="F56" s="337"/>
      <c r="G56" s="242"/>
      <c r="H56" s="446"/>
      <c r="I56" s="446"/>
      <c r="J56" s="446"/>
      <c r="K56" s="337"/>
    </row>
    <row r="57" spans="1:11">
      <c r="A57" s="89"/>
      <c r="B57" s="447" t="s">
        <v>120</v>
      </c>
      <c r="C57" s="459">
        <v>-28.718</v>
      </c>
      <c r="D57" s="448">
        <v>-23.082999999999998</v>
      </c>
      <c r="E57" s="448">
        <v>-5.6350000000000016</v>
      </c>
      <c r="F57" s="449">
        <v>-0.24410000000000001</v>
      </c>
      <c r="G57" s="253"/>
      <c r="H57" s="459">
        <v>-16.045999999999999</v>
      </c>
      <c r="I57" s="448">
        <v>-12.716999999999999</v>
      </c>
      <c r="J57" s="448">
        <v>-3.3290000000000006</v>
      </c>
      <c r="K57" s="449">
        <v>-0.26177557600062906</v>
      </c>
    </row>
    <row r="58" spans="1:11">
      <c r="A58" s="89"/>
      <c r="B58" s="447"/>
      <c r="C58" s="448"/>
      <c r="D58" s="448"/>
      <c r="E58" s="448"/>
      <c r="F58" s="448"/>
      <c r="G58" s="242"/>
      <c r="H58" s="448"/>
      <c r="I58" s="448"/>
      <c r="J58" s="448"/>
      <c r="K58" s="448"/>
    </row>
    <row r="59" spans="1:11" s="122" customFormat="1">
      <c r="B59" s="456" t="s">
        <v>431</v>
      </c>
      <c r="C59" s="402">
        <v>-253.108</v>
      </c>
      <c r="D59" s="403">
        <v>-255.50399999999999</v>
      </c>
      <c r="E59" s="403">
        <v>2.3959999999999866</v>
      </c>
      <c r="F59" s="337">
        <v>9.4000000000000004E-3</v>
      </c>
      <c r="G59" s="242"/>
      <c r="H59" s="402">
        <v>-133.167</v>
      </c>
      <c r="I59" s="403">
        <v>-137</v>
      </c>
      <c r="J59" s="403">
        <v>4.3849999999999767</v>
      </c>
      <c r="K59" s="337">
        <v>3.1E-2</v>
      </c>
    </row>
    <row r="60" spans="1:11" s="105" customFormat="1">
      <c r="A60" s="88"/>
      <c r="B60" s="436"/>
      <c r="C60" s="448"/>
      <c r="D60" s="457"/>
      <c r="E60" s="457"/>
      <c r="F60" s="458"/>
      <c r="G60" s="253"/>
      <c r="H60" s="448"/>
      <c r="I60" s="457"/>
      <c r="J60" s="457"/>
      <c r="K60" s="458"/>
    </row>
    <row r="61" spans="1:11">
      <c r="A61" s="89"/>
      <c r="B61" s="463" t="s">
        <v>273</v>
      </c>
      <c r="C61" s="464"/>
      <c r="D61" s="464"/>
      <c r="E61" s="464"/>
      <c r="F61" s="465"/>
      <c r="G61" s="242"/>
      <c r="H61" s="464"/>
      <c r="I61" s="464"/>
      <c r="J61" s="464"/>
      <c r="K61" s="465"/>
    </row>
    <row r="62" spans="1:11">
      <c r="A62" s="89"/>
      <c r="B62" s="98" t="s">
        <v>10</v>
      </c>
      <c r="C62" s="430">
        <v>-8.1170000000000009</v>
      </c>
      <c r="D62" s="242">
        <v>-17.869</v>
      </c>
      <c r="E62" s="242">
        <v>9.7519999999999989</v>
      </c>
      <c r="F62" s="221">
        <v>0.54574962225082535</v>
      </c>
      <c r="G62" s="242"/>
      <c r="H62" s="430">
        <v>8.5039999999999978</v>
      </c>
      <c r="I62" s="242">
        <v>-9.1189999999999998</v>
      </c>
      <c r="J62" s="242">
        <v>17.622999999999998</v>
      </c>
      <c r="K62" s="221">
        <v>1.9325583945608069</v>
      </c>
    </row>
    <row r="63" spans="1:11">
      <c r="A63" s="89"/>
      <c r="B63" s="98" t="s">
        <v>46</v>
      </c>
      <c r="C63" s="430">
        <v>-46.576999999999998</v>
      </c>
      <c r="D63" s="242">
        <v>-46.938000000000002</v>
      </c>
      <c r="E63" s="242">
        <v>0</v>
      </c>
      <c r="F63" s="221">
        <v>7.6909966338575275E-3</v>
      </c>
      <c r="G63" s="242"/>
      <c r="H63" s="430">
        <v>-21.997</v>
      </c>
      <c r="I63" s="242">
        <v>-24.757000000000001</v>
      </c>
      <c r="J63" s="242">
        <v>2.7600000000000016</v>
      </c>
      <c r="K63" s="221">
        <v>0.11148362079411889</v>
      </c>
    </row>
    <row r="64" spans="1:11">
      <c r="A64" s="89"/>
      <c r="B64" s="98" t="s">
        <v>14</v>
      </c>
      <c r="C64" s="430">
        <v>-21.035</v>
      </c>
      <c r="D64" s="242">
        <v>-27.532</v>
      </c>
      <c r="E64" s="242">
        <v>6.4969999999999999</v>
      </c>
      <c r="F64" s="221">
        <v>0.23597995060293475</v>
      </c>
      <c r="G64" s="242"/>
      <c r="H64" s="430">
        <v>-12.06</v>
      </c>
      <c r="I64" s="242">
        <v>-13.9</v>
      </c>
      <c r="J64" s="242">
        <v>1.8399999999999999</v>
      </c>
      <c r="K64" s="221">
        <v>0.13237410071942446</v>
      </c>
    </row>
    <row r="65" spans="1:11">
      <c r="A65" s="89"/>
      <c r="B65" s="443" t="s">
        <v>314</v>
      </c>
      <c r="C65" s="444">
        <v>-21.116</v>
      </c>
      <c r="D65" s="445">
        <v>-10.448</v>
      </c>
      <c r="E65" s="445">
        <v>-10.667999999999999</v>
      </c>
      <c r="F65" s="333">
        <v>-1.0210566615620214</v>
      </c>
      <c r="G65" s="242"/>
      <c r="H65" s="444">
        <v>-14.798999999999999</v>
      </c>
      <c r="I65" s="445">
        <v>-5.79</v>
      </c>
      <c r="J65" s="445">
        <v>-9.0090000000000003</v>
      </c>
      <c r="K65" s="333">
        <v>-1.5559585492227979</v>
      </c>
    </row>
    <row r="66" spans="1:11" s="105" customFormat="1">
      <c r="A66" s="88"/>
      <c r="B66" s="436" t="s">
        <v>433</v>
      </c>
      <c r="C66" s="460">
        <v>-96.844999999999999</v>
      </c>
      <c r="D66" s="446">
        <v>-102.78700000000001</v>
      </c>
      <c r="E66" s="446">
        <v>5.9420000000000037</v>
      </c>
      <c r="F66" s="337">
        <v>5.7808866880053045E-2</v>
      </c>
      <c r="G66" s="245"/>
      <c r="H66" s="460">
        <v>-40.352000000000004</v>
      </c>
      <c r="I66" s="446">
        <v>-53.566000000000003</v>
      </c>
      <c r="J66" s="446">
        <v>13.213999999999999</v>
      </c>
      <c r="K66" s="337">
        <v>0.2467</v>
      </c>
    </row>
    <row r="67" spans="1:11" s="105" customFormat="1">
      <c r="A67" s="88"/>
      <c r="B67" s="436"/>
      <c r="C67" s="448"/>
      <c r="D67" s="457"/>
      <c r="E67" s="457"/>
      <c r="F67" s="458"/>
      <c r="G67" s="253"/>
      <c r="H67" s="448"/>
      <c r="I67" s="457"/>
      <c r="J67" s="457"/>
      <c r="K67" s="458"/>
    </row>
    <row r="68" spans="1:11">
      <c r="A68" s="89"/>
      <c r="B68" s="463" t="s">
        <v>274</v>
      </c>
      <c r="C68" s="464"/>
      <c r="D68" s="464"/>
      <c r="E68" s="464"/>
      <c r="F68" s="465"/>
      <c r="G68" s="242"/>
      <c r="H68" s="464"/>
      <c r="I68" s="464"/>
      <c r="J68" s="464"/>
      <c r="K68" s="465"/>
    </row>
    <row r="69" spans="1:11">
      <c r="A69" s="89"/>
      <c r="B69" s="98" t="s">
        <v>10</v>
      </c>
      <c r="C69" s="430">
        <v>-71.983999999999995</v>
      </c>
      <c r="D69" s="242">
        <v>-76.058999999999997</v>
      </c>
      <c r="E69" s="242">
        <v>4.0750000000000028</v>
      </c>
      <c r="F69" s="221">
        <v>5.3576828514705688E-2</v>
      </c>
      <c r="G69" s="242"/>
      <c r="H69" s="430">
        <v>-32.271999999999991</v>
      </c>
      <c r="I69" s="242">
        <v>-37.233999999999995</v>
      </c>
      <c r="J69" s="242">
        <v>4.9620000000000033</v>
      </c>
      <c r="K69" s="221">
        <v>0.1333</v>
      </c>
    </row>
    <row r="70" spans="1:11">
      <c r="A70" s="89"/>
      <c r="B70" s="98" t="s">
        <v>46</v>
      </c>
      <c r="C70" s="430">
        <v>-254.76300000000001</v>
      </c>
      <c r="D70" s="242">
        <v>-323.68600000000004</v>
      </c>
      <c r="E70" s="242">
        <v>68.92300000000003</v>
      </c>
      <c r="F70" s="221">
        <v>0.21293166834524824</v>
      </c>
      <c r="G70" s="242"/>
      <c r="H70" s="430">
        <v>-133.24099999999999</v>
      </c>
      <c r="I70" s="242">
        <v>-164.85800000000003</v>
      </c>
      <c r="J70" s="242">
        <v>31.617000000000047</v>
      </c>
      <c r="K70" s="221">
        <v>0.1918</v>
      </c>
    </row>
    <row r="71" spans="1:11">
      <c r="A71" s="89"/>
      <c r="B71" s="443" t="s">
        <v>14</v>
      </c>
      <c r="C71" s="444">
        <v>-43.033999999999999</v>
      </c>
      <c r="D71" s="445">
        <v>-42.465000000000003</v>
      </c>
      <c r="E71" s="445">
        <v>-0.56899999999999551</v>
      </c>
      <c r="F71" s="333">
        <v>-1.339926998704799E-2</v>
      </c>
      <c r="G71" s="242"/>
      <c r="H71" s="444">
        <v>-22.391999999999999</v>
      </c>
      <c r="I71" s="445">
        <v>-21.582000000000004</v>
      </c>
      <c r="J71" s="445">
        <v>-0.80999999999999517</v>
      </c>
      <c r="K71" s="333">
        <v>-3.7499999999999999E-2</v>
      </c>
    </row>
    <row r="72" spans="1:11" s="105" customFormat="1">
      <c r="A72" s="88"/>
      <c r="B72" s="436" t="s">
        <v>432</v>
      </c>
      <c r="C72" s="460">
        <v>-369.78100000000001</v>
      </c>
      <c r="D72" s="446">
        <v>-442.21000000000004</v>
      </c>
      <c r="E72" s="446">
        <v>72.42900000000003</v>
      </c>
      <c r="F72" s="337">
        <v>0.16378869767757409</v>
      </c>
      <c r="G72" s="245"/>
      <c r="H72" s="460">
        <v>-187.90499999999997</v>
      </c>
      <c r="I72" s="446">
        <v>-223.67400000000004</v>
      </c>
      <c r="J72" s="446">
        <v>35.769000000000055</v>
      </c>
      <c r="K72" s="337">
        <v>0.15989999999999999</v>
      </c>
    </row>
    <row r="73" spans="1:11" s="105" customFormat="1">
      <c r="A73" s="88"/>
      <c r="B73" s="436"/>
      <c r="C73" s="446"/>
      <c r="D73" s="446"/>
      <c r="E73" s="446"/>
      <c r="F73" s="337"/>
      <c r="G73" s="242"/>
      <c r="H73" s="446"/>
      <c r="I73" s="446"/>
      <c r="J73" s="446"/>
      <c r="K73" s="337"/>
    </row>
    <row r="74" spans="1:11" ht="14.25" customHeight="1">
      <c r="A74" s="89"/>
      <c r="B74" s="447" t="s">
        <v>120</v>
      </c>
      <c r="C74" s="459">
        <v>-48.046999999999997</v>
      </c>
      <c r="D74" s="448">
        <v>-30.087</v>
      </c>
      <c r="E74" s="448">
        <v>-17.959999999999997</v>
      </c>
      <c r="F74" s="449">
        <v>-0.59693555356133876</v>
      </c>
      <c r="G74" s="253"/>
      <c r="H74" s="459">
        <v>-21.069999999999997</v>
      </c>
      <c r="I74" s="448">
        <v>-15.824999999999999</v>
      </c>
      <c r="J74" s="448">
        <v>-5.2449999999999974</v>
      </c>
      <c r="K74" s="449">
        <v>-0.33139999999999997</v>
      </c>
    </row>
    <row r="75" spans="1:11">
      <c r="A75" s="89"/>
      <c r="B75" s="447"/>
      <c r="C75" s="448"/>
      <c r="D75" s="448"/>
      <c r="E75" s="448"/>
      <c r="F75" s="448"/>
      <c r="G75" s="242"/>
      <c r="H75" s="448"/>
      <c r="I75" s="448"/>
      <c r="J75" s="448"/>
      <c r="K75" s="448"/>
    </row>
    <row r="76" spans="1:11" s="122" customFormat="1">
      <c r="B76" s="456" t="s">
        <v>434</v>
      </c>
      <c r="C76" s="402">
        <v>-514.673</v>
      </c>
      <c r="D76" s="403">
        <v>-575.08400000000006</v>
      </c>
      <c r="E76" s="403">
        <v>60.411000000000044</v>
      </c>
      <c r="F76" s="337">
        <v>0.10504726266075926</v>
      </c>
      <c r="G76" s="242"/>
      <c r="H76" s="402">
        <v>-249.32699999999997</v>
      </c>
      <c r="I76" s="403">
        <v>-293.065</v>
      </c>
      <c r="J76" s="403">
        <v>43.738000000000056</v>
      </c>
      <c r="K76" s="337">
        <v>0.1492</v>
      </c>
    </row>
    <row r="77" spans="1:11">
      <c r="A77" s="89"/>
      <c r="B77" s="98"/>
      <c r="C77" s="257"/>
      <c r="D77" s="258"/>
      <c r="E77" s="258"/>
      <c r="F77" s="258"/>
      <c r="G77" s="242"/>
      <c r="H77" s="257"/>
      <c r="I77" s="258"/>
      <c r="J77" s="258"/>
      <c r="K77" s="258"/>
    </row>
    <row r="78" spans="1:11">
      <c r="A78" s="89"/>
      <c r="B78" s="463" t="s">
        <v>29</v>
      </c>
      <c r="C78" s="464"/>
      <c r="D78" s="464"/>
      <c r="E78" s="464"/>
      <c r="F78" s="465"/>
      <c r="G78" s="242"/>
      <c r="H78" s="464"/>
      <c r="I78" s="464"/>
      <c r="J78" s="464"/>
      <c r="K78" s="465"/>
    </row>
    <row r="79" spans="1:11">
      <c r="A79" s="89"/>
      <c r="B79" s="176"/>
      <c r="C79" s="259"/>
      <c r="D79" s="254"/>
      <c r="E79" s="254"/>
      <c r="F79" s="254"/>
      <c r="G79" s="242"/>
      <c r="H79" s="259"/>
      <c r="I79" s="254"/>
      <c r="J79" s="254"/>
      <c r="K79" s="254"/>
    </row>
    <row r="80" spans="1:11">
      <c r="A80" s="89"/>
      <c r="B80" s="463" t="s">
        <v>423</v>
      </c>
      <c r="C80" s="464"/>
      <c r="D80" s="464"/>
      <c r="E80" s="464"/>
      <c r="F80" s="465"/>
      <c r="G80" s="242"/>
      <c r="H80" s="464"/>
      <c r="I80" s="464"/>
      <c r="J80" s="464"/>
      <c r="K80" s="465"/>
    </row>
    <row r="81" spans="1:11">
      <c r="A81" s="89"/>
      <c r="B81" s="98" t="s">
        <v>10</v>
      </c>
      <c r="C81" s="430">
        <v>28.514000000000006</v>
      </c>
      <c r="D81" s="242">
        <v>61.852000000000004</v>
      </c>
      <c r="E81" s="242">
        <v>-33.337999999999994</v>
      </c>
      <c r="F81" s="221">
        <v>-0.53899631378128432</v>
      </c>
      <c r="G81" s="242"/>
      <c r="H81" s="430">
        <v>11.263000000000003</v>
      </c>
      <c r="I81" s="242">
        <v>35.279000000000003</v>
      </c>
      <c r="J81" s="242">
        <v>-24.015999999999998</v>
      </c>
      <c r="K81" s="221">
        <v>-0.68074491907366985</v>
      </c>
    </row>
    <row r="82" spans="1:11">
      <c r="A82" s="89"/>
      <c r="B82" s="98" t="s">
        <v>46</v>
      </c>
      <c r="C82" s="430">
        <v>305.483</v>
      </c>
      <c r="D82" s="242">
        <v>360.47599999999994</v>
      </c>
      <c r="E82" s="242">
        <v>-54.992999999999938</v>
      </c>
      <c r="F82" s="221">
        <v>-0.15255661958077638</v>
      </c>
      <c r="G82" s="242"/>
      <c r="H82" s="430">
        <v>156.78399999999999</v>
      </c>
      <c r="I82" s="242">
        <v>195.26699999999994</v>
      </c>
      <c r="J82" s="242">
        <v>-38.482999999999947</v>
      </c>
      <c r="K82" s="221">
        <v>-0.19707887149390302</v>
      </c>
    </row>
    <row r="83" spans="1:11">
      <c r="A83" s="89"/>
      <c r="B83" s="98" t="s">
        <v>14</v>
      </c>
      <c r="C83" s="430">
        <v>406.05</v>
      </c>
      <c r="D83" s="242">
        <v>399.01100000000008</v>
      </c>
      <c r="E83" s="242">
        <v>7.0389999999999304</v>
      </c>
      <c r="F83" s="221">
        <v>1.7641117663422579E-2</v>
      </c>
      <c r="G83" s="242"/>
      <c r="H83" s="430">
        <v>211.48000000000005</v>
      </c>
      <c r="I83" s="242">
        <v>199.98400000000004</v>
      </c>
      <c r="J83" s="242">
        <v>11.496000000000009</v>
      </c>
      <c r="K83" s="221">
        <v>5.7484598767901574E-2</v>
      </c>
    </row>
    <row r="84" spans="1:11">
      <c r="A84" s="89"/>
      <c r="B84" s="98" t="s">
        <v>314</v>
      </c>
      <c r="C84" s="430">
        <v>51.034999999999982</v>
      </c>
      <c r="D84" s="242">
        <v>64.73399999999998</v>
      </c>
      <c r="E84" s="242">
        <v>-13.698999999999998</v>
      </c>
      <c r="F84" s="221">
        <v>-0.21161985973367936</v>
      </c>
      <c r="G84" s="242"/>
      <c r="H84" s="430">
        <v>10.794999999999987</v>
      </c>
      <c r="I84" s="242">
        <v>38.347999999999992</v>
      </c>
      <c r="J84" s="242">
        <v>-27.553000000000004</v>
      </c>
      <c r="K84" s="221">
        <v>-0.71849900907478903</v>
      </c>
    </row>
    <row r="85" spans="1:11" s="105" customFormat="1">
      <c r="A85" s="88"/>
      <c r="B85" s="436" t="s">
        <v>427</v>
      </c>
      <c r="C85" s="460">
        <v>791.08199999999999</v>
      </c>
      <c r="D85" s="446">
        <v>886.07300000000009</v>
      </c>
      <c r="E85" s="446">
        <v>-94.991</v>
      </c>
      <c r="F85" s="337">
        <v>-0.10720448540921579</v>
      </c>
      <c r="G85" s="245"/>
      <c r="H85" s="460">
        <v>390.322</v>
      </c>
      <c r="I85" s="446">
        <v>468.87799999999999</v>
      </c>
      <c r="J85" s="446">
        <v>-78.555999999999941</v>
      </c>
      <c r="K85" s="337">
        <v>-0.16754038363924084</v>
      </c>
    </row>
    <row r="86" spans="1:11" s="105" customFormat="1">
      <c r="A86" s="88"/>
      <c r="B86" s="100"/>
      <c r="C86" s="242"/>
      <c r="D86" s="228"/>
      <c r="E86" s="228"/>
      <c r="F86" s="228"/>
      <c r="G86" s="242"/>
      <c r="H86" s="242"/>
      <c r="I86" s="228"/>
      <c r="J86" s="228"/>
      <c r="K86" s="228"/>
    </row>
    <row r="87" spans="1:11">
      <c r="A87" s="89"/>
      <c r="B87" s="463" t="s">
        <v>426</v>
      </c>
      <c r="C87" s="464"/>
      <c r="D87" s="464"/>
      <c r="E87" s="464"/>
      <c r="F87" s="465"/>
      <c r="G87" s="242"/>
      <c r="H87" s="464"/>
      <c r="I87" s="464"/>
      <c r="J87" s="464"/>
      <c r="K87" s="465"/>
    </row>
    <row r="88" spans="1:11">
      <c r="A88" s="89"/>
      <c r="B88" s="98" t="s">
        <v>10</v>
      </c>
      <c r="C88" s="430">
        <v>-54.152000000000015</v>
      </c>
      <c r="D88" s="242">
        <v>-32.303999999999988</v>
      </c>
      <c r="E88" s="242">
        <v>-21.848000000000027</v>
      </c>
      <c r="F88" s="221">
        <v>-0.67632491332342859</v>
      </c>
      <c r="G88" s="242"/>
      <c r="H88" s="430">
        <v>-2.5660000000000096</v>
      </c>
      <c r="I88" s="242">
        <v>-28.288999999999994</v>
      </c>
      <c r="J88" s="242">
        <v>25.722999999999985</v>
      </c>
      <c r="K88" s="221" t="s">
        <v>371</v>
      </c>
    </row>
    <row r="89" spans="1:11">
      <c r="A89" s="89"/>
      <c r="B89" s="98" t="s">
        <v>46</v>
      </c>
      <c r="C89" s="430">
        <v>921.18800000000022</v>
      </c>
      <c r="D89" s="242">
        <v>851.54600000000016</v>
      </c>
      <c r="E89" s="242">
        <v>69.642000000000053</v>
      </c>
      <c r="F89" s="221">
        <v>8.1783015832380235E-2</v>
      </c>
      <c r="G89" s="242"/>
      <c r="H89" s="430">
        <v>428.29800000000046</v>
      </c>
      <c r="I89" s="242">
        <v>403.94700000000012</v>
      </c>
      <c r="J89" s="242">
        <v>24.35100000000034</v>
      </c>
      <c r="K89" s="221">
        <v>6.0282660844121372E-2</v>
      </c>
    </row>
    <row r="90" spans="1:11">
      <c r="A90" s="89"/>
      <c r="B90" s="98" t="s">
        <v>14</v>
      </c>
      <c r="C90" s="430">
        <v>303.76600000000002</v>
      </c>
      <c r="D90" s="242">
        <v>356.34700000000009</v>
      </c>
      <c r="E90" s="242">
        <v>-52.581000000000074</v>
      </c>
      <c r="F90" s="221">
        <v>-0.14755561292784858</v>
      </c>
      <c r="G90" s="242"/>
      <c r="H90" s="430">
        <v>166.23499999999999</v>
      </c>
      <c r="I90" s="242">
        <v>197.12600000000009</v>
      </c>
      <c r="J90" s="242">
        <v>-30.891000000000105</v>
      </c>
      <c r="K90" s="221">
        <v>-0.15670687783448201</v>
      </c>
    </row>
    <row r="91" spans="1:11" s="105" customFormat="1">
      <c r="A91" s="88"/>
      <c r="B91" s="436" t="s">
        <v>428</v>
      </c>
      <c r="C91" s="460">
        <v>1170.8020000000001</v>
      </c>
      <c r="D91" s="446">
        <v>1175.5890000000004</v>
      </c>
      <c r="E91" s="446">
        <v>-4.7870000000000488</v>
      </c>
      <c r="F91" s="337">
        <v>-4.0720013542150379E-3</v>
      </c>
      <c r="G91" s="245"/>
      <c r="H91" s="460">
        <v>591.96700000000044</v>
      </c>
      <c r="I91" s="446">
        <v>572.78400000000022</v>
      </c>
      <c r="J91" s="446">
        <v>19.18300000000022</v>
      </c>
      <c r="K91" s="337">
        <v>3.3490809799156862E-2</v>
      </c>
    </row>
    <row r="92" spans="1:11" s="105" customFormat="1">
      <c r="A92" s="88"/>
      <c r="B92" s="436"/>
      <c r="C92" s="446"/>
      <c r="D92" s="446"/>
      <c r="E92" s="446"/>
      <c r="F92" s="337"/>
      <c r="G92" s="242"/>
      <c r="H92" s="446"/>
      <c r="I92" s="446"/>
      <c r="J92" s="446"/>
      <c r="K92" s="337"/>
    </row>
    <row r="93" spans="1:11">
      <c r="A93" s="89"/>
      <c r="B93" s="447" t="s">
        <v>120</v>
      </c>
      <c r="C93" s="459">
        <v>-62.39</v>
      </c>
      <c r="D93" s="448">
        <v>-25.625999999999987</v>
      </c>
      <c r="E93" s="448">
        <v>-36.76400000000001</v>
      </c>
      <c r="F93" s="449">
        <v>-1.4346366971045046</v>
      </c>
      <c r="G93" s="253"/>
      <c r="H93" s="459">
        <v>-27.573999999999995</v>
      </c>
      <c r="I93" s="448">
        <v>-11.169999999999998</v>
      </c>
      <c r="J93" s="448">
        <v>-16.403999999999996</v>
      </c>
      <c r="K93" s="449">
        <v>-1.4685765443151295</v>
      </c>
    </row>
    <row r="94" spans="1:11">
      <c r="A94" s="89"/>
      <c r="B94" s="447"/>
      <c r="C94" s="448"/>
      <c r="D94" s="448"/>
      <c r="E94" s="448"/>
      <c r="F94" s="448"/>
      <c r="G94" s="242"/>
      <c r="H94" s="448"/>
      <c r="I94" s="448"/>
      <c r="J94" s="448"/>
      <c r="K94" s="448"/>
    </row>
    <row r="95" spans="1:11" s="122" customFormat="1">
      <c r="B95" s="456" t="s">
        <v>111</v>
      </c>
      <c r="C95" s="402">
        <v>1899.4939999999999</v>
      </c>
      <c r="D95" s="403">
        <v>2036.0360000000003</v>
      </c>
      <c r="E95" s="403">
        <v>-136.54200000000006</v>
      </c>
      <c r="F95" s="337">
        <v>-6.7062664903764113E-2</v>
      </c>
      <c r="G95" s="242"/>
      <c r="H95" s="402">
        <v>954.71500000000049</v>
      </c>
      <c r="I95" s="403">
        <v>1030.4920000000002</v>
      </c>
      <c r="J95" s="403">
        <v>-75.776999999999717</v>
      </c>
      <c r="K95" s="337">
        <v>-7.3534777562561993E-2</v>
      </c>
    </row>
    <row r="96" spans="1:11">
      <c r="A96" s="89"/>
      <c r="B96" s="89"/>
      <c r="C96" s="89"/>
      <c r="D96" s="89"/>
      <c r="E96" s="89"/>
      <c r="F96" s="89"/>
      <c r="G96" s="81"/>
    </row>
    <row r="97" spans="1:7">
      <c r="A97" s="89"/>
      <c r="B97" s="89"/>
      <c r="C97" s="89"/>
      <c r="D97" s="89"/>
      <c r="E97" s="81"/>
      <c r="F97" s="89"/>
      <c r="G97" s="81"/>
    </row>
    <row r="98" spans="1:7">
      <c r="A98" s="89"/>
      <c r="B98" s="89"/>
      <c r="C98" s="89"/>
      <c r="D98" s="89"/>
      <c r="E98" s="89"/>
      <c r="F98" s="89"/>
      <c r="G98" s="81"/>
    </row>
    <row r="99" spans="1:7">
      <c r="A99" s="89"/>
      <c r="B99" s="89"/>
      <c r="C99" s="89"/>
      <c r="D99" s="89"/>
      <c r="E99" s="89"/>
      <c r="F99" s="89"/>
      <c r="G99" s="89"/>
    </row>
    <row r="100" spans="1:7">
      <c r="A100" s="89"/>
      <c r="B100" s="89"/>
      <c r="C100" s="89"/>
      <c r="D100" s="89"/>
      <c r="E100" s="89"/>
      <c r="F100" s="89"/>
      <c r="G100" s="89"/>
    </row>
    <row r="101" spans="1:7">
      <c r="A101" s="89"/>
      <c r="B101" s="89"/>
      <c r="C101" s="89"/>
      <c r="D101" s="89"/>
      <c r="E101" s="89"/>
      <c r="F101" s="89"/>
      <c r="G101" s="89"/>
    </row>
    <row r="102" spans="1:7">
      <c r="A102" s="89"/>
      <c r="B102" s="89"/>
      <c r="C102" s="89"/>
      <c r="D102" s="89"/>
      <c r="E102" s="89"/>
      <c r="F102" s="89"/>
      <c r="G102" s="89"/>
    </row>
    <row r="103" spans="1:7">
      <c r="A103" s="89"/>
      <c r="B103" s="89"/>
      <c r="C103" s="89"/>
      <c r="D103" s="89"/>
      <c r="E103" s="89"/>
      <c r="F103" s="89"/>
      <c r="G103" s="89"/>
    </row>
    <row r="104" spans="1:7">
      <c r="A104" s="89"/>
      <c r="B104" s="89"/>
      <c r="C104" s="89"/>
      <c r="D104" s="89"/>
      <c r="E104" s="89"/>
      <c r="F104" s="89"/>
      <c r="G104" s="89"/>
    </row>
    <row r="105" spans="1:7">
      <c r="A105" s="89"/>
      <c r="B105" s="89"/>
      <c r="C105" s="89"/>
      <c r="D105" s="89"/>
      <c r="E105" s="89"/>
      <c r="F105" s="89"/>
      <c r="G105" s="89"/>
    </row>
    <row r="106" spans="1:7">
      <c r="A106" s="89"/>
      <c r="B106" s="89"/>
      <c r="C106" s="89"/>
      <c r="D106" s="89"/>
      <c r="E106" s="89"/>
      <c r="F106" s="89"/>
      <c r="G106" s="89"/>
    </row>
    <row r="107" spans="1:7">
      <c r="A107" s="89"/>
      <c r="B107" s="89"/>
      <c r="C107" s="89"/>
      <c r="D107" s="89"/>
      <c r="E107" s="89"/>
      <c r="F107" s="89"/>
      <c r="G107" s="89"/>
    </row>
    <row r="108" spans="1:7">
      <c r="A108" s="89"/>
      <c r="B108" s="89"/>
      <c r="C108" s="89"/>
      <c r="D108" s="89"/>
      <c r="E108" s="89"/>
      <c r="F108" s="89"/>
      <c r="G108" s="89"/>
    </row>
    <row r="109" spans="1:7">
      <c r="A109" s="89"/>
      <c r="B109" s="89"/>
      <c r="C109" s="89"/>
      <c r="D109" s="89"/>
      <c r="E109" s="89"/>
      <c r="F109" s="89"/>
      <c r="G109" s="89"/>
    </row>
    <row r="110" spans="1:7">
      <c r="A110" s="89"/>
      <c r="B110" s="89"/>
      <c r="C110" s="89"/>
      <c r="D110" s="89"/>
      <c r="E110" s="89"/>
      <c r="F110" s="89"/>
      <c r="G110" s="89"/>
    </row>
    <row r="111" spans="1:7">
      <c r="A111" s="89"/>
      <c r="B111" s="89"/>
      <c r="C111" s="89"/>
      <c r="D111" s="89"/>
      <c r="E111" s="89"/>
      <c r="F111" s="89"/>
      <c r="G111" s="89"/>
    </row>
    <row r="112" spans="1:7">
      <c r="A112" s="89"/>
      <c r="B112" s="89"/>
      <c r="C112" s="89"/>
      <c r="D112" s="89"/>
      <c r="E112" s="89"/>
      <c r="F112" s="89"/>
      <c r="G112" s="89"/>
    </row>
    <row r="113" spans="1:7">
      <c r="A113" s="89"/>
      <c r="B113" s="89"/>
      <c r="C113" s="89"/>
      <c r="D113" s="89"/>
      <c r="E113" s="89"/>
      <c r="F113" s="89"/>
      <c r="G113" s="89"/>
    </row>
    <row r="114" spans="1:7">
      <c r="A114" s="89"/>
      <c r="B114" s="89"/>
      <c r="C114" s="89"/>
      <c r="D114" s="89"/>
      <c r="E114" s="89"/>
      <c r="F114" s="89"/>
      <c r="G114" s="89"/>
    </row>
    <row r="115" spans="1:7">
      <c r="A115" s="89"/>
      <c r="B115" s="89"/>
      <c r="C115" s="89"/>
      <c r="D115" s="89"/>
      <c r="E115" s="89"/>
      <c r="F115" s="89"/>
      <c r="G115" s="89"/>
    </row>
  </sheetData>
  <mergeCells count="8">
    <mergeCell ref="H3:K3"/>
    <mergeCell ref="H41:K41"/>
    <mergeCell ref="B3:B4"/>
    <mergeCell ref="B2:F2"/>
    <mergeCell ref="C3:F3"/>
    <mergeCell ref="B41:B42"/>
    <mergeCell ref="C41:F41"/>
    <mergeCell ref="B40:F40"/>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A3BC598013E044E9C4139A392BCCD13" ma:contentTypeVersion="17" ma:contentTypeDescription="Crear nuevo documento." ma:contentTypeScope="" ma:versionID="e9a04baaca108f776204e95d24496bb8">
  <xsd:schema xmlns:xsd="http://www.w3.org/2001/XMLSchema" xmlns:xs="http://www.w3.org/2001/XMLSchema" xmlns:p="http://schemas.microsoft.com/office/2006/metadata/properties" xmlns:ns2="3e5f1567-ceb9-4d76-afd8-9c047bd188bb" xmlns:ns3="e9765fd6-568a-4503-b8d4-7e3c78eea4a4" targetNamespace="http://schemas.microsoft.com/office/2006/metadata/properties" ma:root="true" ma:fieldsID="00a1de841c4ef5e798b102a9f03a7514" ns2:_="" ns3:_="">
    <xsd:import namespace="3e5f1567-ceb9-4d76-afd8-9c047bd188bb"/>
    <xsd:import namespace="e9765fd6-568a-4503-b8d4-7e3c78eea4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1567-ceb9-4d76-afd8-9c047bd18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765fd6-568a-4503-b8d4-7e3c78eea4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a5101df-bbdd-47be-8f44-5e282f489bb1}" ma:internalName="TaxCatchAll" ma:showField="CatchAllData" ma:web="e9765fd6-568a-4503-b8d4-7e3c78eea4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e5f1567-ceb9-4d76-afd8-9c047bd188bb">
      <Terms xmlns="http://schemas.microsoft.com/office/infopath/2007/PartnerControls"/>
    </lcf76f155ced4ddcb4097134ff3c332f>
    <TaxCatchAll xmlns="e9765fd6-568a-4503-b8d4-7e3c78eea4a4" xsi:nil="true"/>
  </documentManagement>
</p:properties>
</file>

<file path=customXml/itemProps1.xml><?xml version="1.0" encoding="utf-8"?>
<ds:datastoreItem xmlns:ds="http://schemas.openxmlformats.org/officeDocument/2006/customXml" ds:itemID="{87C6634B-D1A7-4647-A248-A4AF7EF2E7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1567-ceb9-4d76-afd8-9c047bd188bb"/>
    <ds:schemaRef ds:uri="e9765fd6-568a-4503-b8d4-7e3c78eea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74EB8E-9AA5-451D-97D4-1669909FD54B}">
  <ds:schemaRefs>
    <ds:schemaRef ds:uri="http://schemas.microsoft.com/sharepoint/v3/contenttype/forms"/>
  </ds:schemaRefs>
</ds:datastoreItem>
</file>

<file path=customXml/itemProps3.xml><?xml version="1.0" encoding="utf-8"?>
<ds:datastoreItem xmlns:ds="http://schemas.openxmlformats.org/officeDocument/2006/customXml" ds:itemID="{B9F0A6D0-7642-4AE2-B58B-EFB93163ABB9}">
  <ds:schemaRefs>
    <ds:schemaRef ds:uri="http://purl.org/dc/elements/1.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e9765fd6-568a-4503-b8d4-7e3c78eea4a4"/>
    <ds:schemaRef ds:uri="3e5f1567-ceb9-4d76-afd8-9c047bd188bb"/>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8</vt:i4>
      </vt:variant>
    </vt:vector>
  </HeadingPairs>
  <TitlesOfParts>
    <vt:vector size="36" baseType="lpstr">
      <vt:lpstr>Reported EBITDA</vt:lpstr>
      <vt:lpstr>Adjusted EBITDA</vt:lpstr>
      <vt:lpstr>Proforma EBITDA</vt:lpstr>
      <vt:lpstr>Physical Data</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Risks</vt:lpstr>
      <vt:lpstr>Debt Maturity</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Company>Grupo 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cl090508016</dc:creator>
  <cp:lastModifiedBy>Rubio Nuñez, Javiera Fernanda</cp:lastModifiedBy>
  <cp:lastPrinted>2013-07-20T18:15:22Z</cp:lastPrinted>
  <dcterms:created xsi:type="dcterms:W3CDTF">2003-10-23T18:16:48Z</dcterms:created>
  <dcterms:modified xsi:type="dcterms:W3CDTF">2023-07-26T13:30:35Z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0x010100BA3BC598013E044E9C4139A392BCCD13</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2023-07-26T13:30:35Z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1c8d9f4e-2fac-4617-aa4f-d5861e113c29</vt:lpwstr>
  </property>
  <property fmtid="{D5CDD505-2E9C-101B-9397-08002B2CF9AE}" pid="12" name="MSIP_Label_797ad33d-ed35-43c0-b526-22bc83c17deb_ContentBits">
    <vt:lpwstr>1</vt:lpwstr>
  </property>
</Properties>
</file>