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s Releases\4Q17 Press\"/>
    </mc:Choice>
  </mc:AlternateContent>
  <bookViews>
    <workbookView xWindow="10245" yWindow="-15" windowWidth="8745" windowHeight="6930" tabRatio="744"/>
  </bookViews>
  <sheets>
    <sheet name="Ebitda" sheetId="37" r:id="rId1"/>
    <sheet name="Generation Business" sheetId="17" r:id="rId2"/>
    <sheet name="Distribution Business" sheetId="5" r:id="rId3"/>
    <sheet name="energy sales revenues" sheetId="26" r:id="rId4"/>
    <sheet name="Income Statement" sheetId="8" r:id="rId5"/>
    <sheet name="Ebitda by business CO" sheetId="38" r:id="rId6"/>
    <sheet name="Ebitda and others by country" sheetId="41" r:id="rId7"/>
    <sheet name="Non operating CO" sheetId="42" r:id="rId8"/>
    <sheet name="Balance sheet" sheetId="43" r:id="rId9"/>
    <sheet name="Ratios OC" sheetId="10" r:id="rId10"/>
    <sheet name="Property, plant and equipment" sheetId="13" r:id="rId11"/>
    <sheet name="Dx physical data" sheetId="34" r:id="rId12"/>
    <sheet name="Gx physical data" sheetId="35" r:id="rId13"/>
    <sheet name="Subsidiaries" sheetId="25" r:id="rId14"/>
    <sheet name="Segment by Country" sheetId="44" r:id="rId15"/>
    <sheet name="Segment by Business" sheetId="45" r:id="rId16"/>
    <sheet name="Generation Segment" sheetId="46" r:id="rId17"/>
    <sheet name="Distribution Segment" sheetId="47" r:id="rId18"/>
    <sheet name="Ebitda y activo fijo" sheetId="19" state="hidden" r:id="rId19"/>
    <sheet name="Merc Generacón" sheetId="4" state="hidden" r:id="rId20"/>
    <sheet name="Impuestos Diferidos" sheetId="16" state="hidden" r:id="rId21"/>
  </sheets>
  <definedNames>
    <definedName name="_xlnm.Print_Area" localSheetId="2">'Distribution Business'!$B$3:$L$17</definedName>
    <definedName name="_xlnm.Print_Area" localSheetId="18">'Ebitda y activo fijo'!$C$5:$G$30</definedName>
    <definedName name="_xlnm.Print_Area" localSheetId="1">'Generation Business'!$B$3:$K$21</definedName>
    <definedName name="_xlnm.Print_Area" localSheetId="20">'Impuestos Diferidos'!$C$4:$F$11</definedName>
    <definedName name="_xlnm.Print_Area" localSheetId="4">'Income Statement'!$B$3:$F$39</definedName>
    <definedName name="_xlnm.Print_Area" localSheetId="19">'Merc Generacón'!$B$3:$G$18</definedName>
    <definedName name="_xlnm.Print_Area" localSheetId="10">'Property, plant and equipment'!$B$3:$H$39</definedName>
    <definedName name="_xlnm.Print_Area" localSheetId="9">'Ratios OC'!$B$2:$K$18</definedName>
  </definedNames>
  <calcPr calcId="152511"/>
</workbook>
</file>

<file path=xl/calcChain.xml><?xml version="1.0" encoding="utf-8"?>
<calcChain xmlns="http://schemas.openxmlformats.org/spreadsheetml/2006/main">
  <c r="D13" i="16" l="1"/>
  <c r="E13" i="16"/>
  <c r="F8" i="16"/>
  <c r="F11" i="16"/>
  <c r="F9" i="16"/>
  <c r="D11" i="16"/>
  <c r="E11" i="16"/>
  <c r="D10" i="4"/>
  <c r="D13" i="4"/>
  <c r="E10" i="4"/>
  <c r="G10" i="4"/>
  <c r="E11" i="4"/>
  <c r="E13" i="4"/>
  <c r="D18" i="4"/>
  <c r="E18" i="4"/>
  <c r="F12" i="19"/>
  <c r="F13" i="19"/>
  <c r="F14" i="19"/>
  <c r="F15" i="19"/>
  <c r="F16" i="19"/>
  <c r="D17" i="19"/>
  <c r="E17" i="19"/>
  <c r="E29" i="19"/>
  <c r="F20" i="19"/>
  <c r="F21" i="19"/>
  <c r="F22" i="19"/>
  <c r="F23" i="19"/>
  <c r="F24" i="19"/>
  <c r="D25" i="19"/>
  <c r="F25" i="19"/>
  <c r="E25" i="19"/>
  <c r="F27" i="19"/>
  <c r="D29" i="19"/>
  <c r="E6" i="16"/>
  <c r="D5" i="4"/>
  <c r="F5" i="4"/>
  <c r="D6" i="16"/>
  <c r="E5" i="4"/>
  <c r="G5" i="4"/>
  <c r="F29" i="19"/>
  <c r="F17" i="19"/>
</calcChain>
</file>

<file path=xl/sharedStrings.xml><?xml version="1.0" encoding="utf-8"?>
<sst xmlns="http://schemas.openxmlformats.org/spreadsheetml/2006/main" count="1373" uniqueCount="428">
  <si>
    <t xml:space="preserve">Mercados </t>
  </si>
  <si>
    <t>Ventas de Energía</t>
  </si>
  <si>
    <t>Participación</t>
  </si>
  <si>
    <t>País</t>
  </si>
  <si>
    <t xml:space="preserve">en que </t>
  </si>
  <si>
    <t>(GWh)</t>
  </si>
  <si>
    <t>de mercado</t>
  </si>
  <si>
    <t>participa</t>
  </si>
  <si>
    <t xml:space="preserve">Chile  </t>
  </si>
  <si>
    <t>SIC y SING</t>
  </si>
  <si>
    <t>Argentina</t>
  </si>
  <si>
    <t>SIN</t>
  </si>
  <si>
    <t>Perú</t>
  </si>
  <si>
    <t>SICN</t>
  </si>
  <si>
    <t>Colombia</t>
  </si>
  <si>
    <t xml:space="preserve">Total   </t>
  </si>
  <si>
    <t>(GWh) ( * )</t>
  </si>
  <si>
    <t>Edesur</t>
  </si>
  <si>
    <t>Edelnor</t>
  </si>
  <si>
    <t>Coelce</t>
  </si>
  <si>
    <t>Total</t>
  </si>
  <si>
    <t>%</t>
  </si>
  <si>
    <t>Edesur S.A.</t>
  </si>
  <si>
    <t>Codensa S.A.</t>
  </si>
  <si>
    <t>Distribución</t>
  </si>
  <si>
    <t>Chile</t>
  </si>
  <si>
    <t>Variaciones</t>
  </si>
  <si>
    <t>Impuesto Renta</t>
  </si>
  <si>
    <t>Impuesto Diferido</t>
  </si>
  <si>
    <t>Brasil  (1)</t>
  </si>
  <si>
    <t>(1)  En el año 2005  se incluyen las ventas del trimestre octubre-diciembre 2005 de las sociedades Endesa Fortaleza y CIEN.</t>
  </si>
  <si>
    <t xml:space="preserve">(GWh) </t>
  </si>
  <si>
    <t>Concepto  (Millones de $)</t>
  </si>
  <si>
    <t>EBITDA Y ACTIVO FIJO NETO POR PAIS</t>
  </si>
  <si>
    <t>Lineas de Negocio</t>
  </si>
  <si>
    <t>EBITDA</t>
  </si>
  <si>
    <t>Activo Fijo neto</t>
  </si>
  <si>
    <t>Generación y Transmisión</t>
  </si>
  <si>
    <t>Brasil</t>
  </si>
  <si>
    <t>Total Gx y Tx</t>
  </si>
  <si>
    <t>Total Dx</t>
  </si>
  <si>
    <t>Total Grupo Enersis</t>
  </si>
  <si>
    <t>Ch$ Millones</t>
  </si>
  <si>
    <t>Ampla</t>
  </si>
  <si>
    <t>EBITDA (*)</t>
  </si>
  <si>
    <t>EBITDA / Activo Fijo marzo 2007</t>
  </si>
  <si>
    <t>Impuesto a la Renta e Impuestos diferidos</t>
  </si>
  <si>
    <t>Trabajos para el inmovilizado</t>
  </si>
  <si>
    <t>Estructura y ajustes</t>
  </si>
  <si>
    <t>Edegel</t>
  </si>
  <si>
    <t>Emgesa</t>
  </si>
  <si>
    <t>(%)</t>
  </si>
  <si>
    <t>Brasil   (*)</t>
  </si>
  <si>
    <t>(*) Incluye activos intangibles por concesiones en Ampla y Coelce</t>
  </si>
  <si>
    <t>EBITDA / Activo Fijo DIC. 2010</t>
  </si>
  <si>
    <t>Al 31 de marzo de 2011</t>
  </si>
  <si>
    <t>OPERATING INCOME</t>
  </si>
  <si>
    <t>Variation</t>
  </si>
  <si>
    <t>Operating Income</t>
  </si>
  <si>
    <t>Distribution</t>
  </si>
  <si>
    <t>Brazil</t>
  </si>
  <si>
    <t>Peru</t>
  </si>
  <si>
    <t>Company</t>
  </si>
  <si>
    <t xml:space="preserve">Markets </t>
  </si>
  <si>
    <t>in which</t>
  </si>
  <si>
    <t>operates</t>
  </si>
  <si>
    <t>Energy Sales</t>
  </si>
  <si>
    <t>Market</t>
  </si>
  <si>
    <t>Share</t>
  </si>
  <si>
    <t>Current Assets</t>
  </si>
  <si>
    <t>Total Assets</t>
  </si>
  <si>
    <t>Current Liabilities</t>
  </si>
  <si>
    <t>Non Current Liabilities</t>
  </si>
  <si>
    <t>Personnel costs</t>
  </si>
  <si>
    <t>Other Non Operating Income</t>
  </si>
  <si>
    <t>Net Income attributable to owners of parent</t>
  </si>
  <si>
    <t>Net income attributable to non-controlling interest</t>
  </si>
  <si>
    <t>Energy Losses</t>
  </si>
  <si>
    <t>Clients</t>
  </si>
  <si>
    <t>Clients / Employees</t>
  </si>
  <si>
    <t>(*) Includes final customer sales and tolls.</t>
  </si>
  <si>
    <t>(thousand)</t>
  </si>
  <si>
    <t>Liquidity</t>
  </si>
  <si>
    <t>Leverage</t>
  </si>
  <si>
    <t>Profitability</t>
  </si>
  <si>
    <t>(1) Current assets net from inventories and advanced payments</t>
  </si>
  <si>
    <t>(2) Considers EBITDA divided by financial expenses</t>
  </si>
  <si>
    <t>Acid ratio test (1)</t>
  </si>
  <si>
    <t>Current liquidity</t>
  </si>
  <si>
    <t>Working Capítal</t>
  </si>
  <si>
    <t>Long Term Debt</t>
  </si>
  <si>
    <t>Short Term Debt</t>
  </si>
  <si>
    <t>Financial Expenses Coverage (2)</t>
  </si>
  <si>
    <t>Operating Income/Operating Revenues</t>
  </si>
  <si>
    <t>ROE (annualized)</t>
  </si>
  <si>
    <t>ROA (annualized)</t>
  </si>
  <si>
    <t>Indicator</t>
  </si>
  <si>
    <t>Unit</t>
  </si>
  <si>
    <t>PROPERTY, PLANTS AND EQUIPMENT INFORMATION BY COMPANY</t>
  </si>
  <si>
    <t xml:space="preserve">Depreciation     </t>
  </si>
  <si>
    <t>(*) Includes intangible assets concessions</t>
  </si>
  <si>
    <t>From Financing Activities</t>
  </si>
  <si>
    <t>From Investing Activities</t>
  </si>
  <si>
    <t>From Operating Activities</t>
  </si>
  <si>
    <t>Net Cash Flow</t>
  </si>
  <si>
    <t>Change</t>
  </si>
  <si>
    <t>% Change</t>
  </si>
  <si>
    <t>Times</t>
  </si>
  <si>
    <t>Generation</t>
  </si>
  <si>
    <t>Country</t>
  </si>
  <si>
    <t>Energy Sales Revenues</t>
  </si>
  <si>
    <t>Non regulated customers</t>
  </si>
  <si>
    <t>Regulated customers</t>
  </si>
  <si>
    <t>Other Clients</t>
  </si>
  <si>
    <t>Spot Market</t>
  </si>
  <si>
    <t>Residential</t>
  </si>
  <si>
    <t>Commercial</t>
  </si>
  <si>
    <t>Industrial</t>
  </si>
  <si>
    <t>Other</t>
  </si>
  <si>
    <t>Generation and Distribution</t>
  </si>
  <si>
    <t>Less: Consolidation adjustments</t>
  </si>
  <si>
    <t>Total Segments</t>
  </si>
  <si>
    <t>Structure and adjustments</t>
  </si>
  <si>
    <t>Costanera</t>
  </si>
  <si>
    <t>Fortaleza</t>
  </si>
  <si>
    <t>Payments for additions of Property, plant and equipment</t>
  </si>
  <si>
    <t>Net income (Loss) from discontinued operations after taxes</t>
  </si>
  <si>
    <t>Net Income from Continuing Operations</t>
  </si>
  <si>
    <t xml:space="preserve">NET INCOME </t>
  </si>
  <si>
    <t>Chile (*)</t>
  </si>
  <si>
    <t>Financial Income</t>
  </si>
  <si>
    <t>Financial Costs</t>
  </si>
  <si>
    <t>Gain (Loss) for indexed assets and liabilities</t>
  </si>
  <si>
    <t>Foreign currency exchange differences, net</t>
  </si>
  <si>
    <t>Net Income From Sale of Assets</t>
  </si>
  <si>
    <t>Share of profit (loss) of associates accounted for using the equity method</t>
  </si>
  <si>
    <t>Net Income Before Taxes</t>
  </si>
  <si>
    <t>Income Tax</t>
  </si>
  <si>
    <t>Net Income</t>
  </si>
  <si>
    <t>Revenues</t>
  </si>
  <si>
    <t>Sales</t>
  </si>
  <si>
    <t>Other operating income</t>
  </si>
  <si>
    <t>Procurements and Services</t>
  </si>
  <si>
    <t>Energy purchases</t>
  </si>
  <si>
    <t>Fuel consumption</t>
  </si>
  <si>
    <t>Transportation expenses</t>
  </si>
  <si>
    <t>Other variable costs</t>
  </si>
  <si>
    <t>Contribution Margin</t>
  </si>
  <si>
    <t>Other fixed operating expenses</t>
  </si>
  <si>
    <t>Gross Operating Income (EBITDA)</t>
  </si>
  <si>
    <t>Depreciation and amortization</t>
  </si>
  <si>
    <t>Reversal of impairment profit (impairment loss) recognized in profit or loss</t>
  </si>
  <si>
    <t>Net  Financial Income</t>
  </si>
  <si>
    <t>Financial income</t>
  </si>
  <si>
    <t>Financial costs</t>
  </si>
  <si>
    <t>COMPANY</t>
  </si>
  <si>
    <t>Gwh</t>
  </si>
  <si>
    <t>N°</t>
  </si>
  <si>
    <t>AMPLA Energía</t>
  </si>
  <si>
    <t>Codensa</t>
  </si>
  <si>
    <t>TOTAL</t>
  </si>
  <si>
    <t>SALES</t>
  </si>
  <si>
    <t>Chocón</t>
  </si>
  <si>
    <t>Docksud</t>
  </si>
  <si>
    <t>Eepsa</t>
  </si>
  <si>
    <t>Cachoeira</t>
  </si>
  <si>
    <t>Total generation</t>
  </si>
  <si>
    <t>Hydroelectric generation</t>
  </si>
  <si>
    <t>Thermal electric generation</t>
  </si>
  <si>
    <t>Other generation</t>
  </si>
  <si>
    <t>Purchases</t>
  </si>
  <si>
    <t xml:space="preserve">    Purchases to related companies -generators</t>
  </si>
  <si>
    <t xml:space="preserve">    Purchases to others generators</t>
  </si>
  <si>
    <t xml:space="preserve">    Purchases at spot</t>
  </si>
  <si>
    <t>Transmission losses, pump and other consumption</t>
  </si>
  <si>
    <t>Total electricity sales</t>
  </si>
  <si>
    <t>Sales at regulated prices</t>
  </si>
  <si>
    <t>Sales at unregulated prices</t>
  </si>
  <si>
    <t>Sales at spot marginal cost</t>
  </si>
  <si>
    <t>Sales to related companies generators</t>
  </si>
  <si>
    <t>TOTAL SALES IN THE SYSTEM</t>
  </si>
  <si>
    <t>Market Share on total sales (%)</t>
  </si>
  <si>
    <t>Others</t>
  </si>
  <si>
    <t>Menos: Ajustes de consolidación y otras actividades de negocio</t>
  </si>
  <si>
    <t>BY BUSINESS SEGMENT</t>
  </si>
  <si>
    <t>Distribution business</t>
  </si>
  <si>
    <t>EBITDA FROM CONTINUING OPERATIONS</t>
  </si>
  <si>
    <t>Less: consolidation adjustments and other activities</t>
  </si>
  <si>
    <t>Total consolidated Revenues Enel Américas</t>
  </si>
  <si>
    <t>Total consolidated Procurement and Services Enel Américas</t>
  </si>
  <si>
    <t>Generation and Transmission businesses</t>
  </si>
  <si>
    <t>Total consolidated Personnel Expenses Enel Américas</t>
  </si>
  <si>
    <t>EBITDA Generation and Transmission businesses</t>
  </si>
  <si>
    <t>EBITDA Distribution business</t>
  </si>
  <si>
    <t>Total consolidated EBITDA Enel Américas</t>
  </si>
  <si>
    <t>Revenues Generation and Transmission businesses</t>
  </si>
  <si>
    <t>Revenues Distribution business</t>
  </si>
  <si>
    <t>Procurement and Services Generation and Transmission businesses</t>
  </si>
  <si>
    <t>Procurement and Services Distribution business</t>
  </si>
  <si>
    <t>Personnel Exepenses Generation and Transmission businesses</t>
  </si>
  <si>
    <t>Personnel Exepenses Distribution business</t>
  </si>
  <si>
    <t xml:space="preserve">EBIT       </t>
  </si>
  <si>
    <t xml:space="preserve">EBIT      </t>
  </si>
  <si>
    <t>Total Consolidated Enel Américas</t>
  </si>
  <si>
    <t>Depreciation, amortization and impairment</t>
  </si>
  <si>
    <t>Segment</t>
  </si>
  <si>
    <t>Generation and Transmission</t>
  </si>
  <si>
    <t>Total Generation and Transmission</t>
  </si>
  <si>
    <t>Total Distribution</t>
  </si>
  <si>
    <t>NON OPERATING INCOME CONTINUING OPERATIONS</t>
  </si>
  <si>
    <t>Consolidation adjustments and other activities</t>
  </si>
  <si>
    <t>Total Financial Income</t>
  </si>
  <si>
    <t>Total Financial Costs</t>
  </si>
  <si>
    <t>Total Foreign currency exchange differences, net</t>
  </si>
  <si>
    <t>Net Financial Income Enel Américas</t>
  </si>
  <si>
    <t>Total Share of profit (loss) of associates accounted for using the equity method</t>
  </si>
  <si>
    <t>Total Non Operating Income</t>
  </si>
  <si>
    <t>Enel Américas (holding)</t>
  </si>
  <si>
    <t>Total Income Tax</t>
  </si>
  <si>
    <t>Non current Assets</t>
  </si>
  <si>
    <t>Total Equity</t>
  </si>
  <si>
    <t>attributable to owners of parent company</t>
  </si>
  <si>
    <t>attributable to non-controlling interest</t>
  </si>
  <si>
    <t>Total Liabilities and Equity</t>
  </si>
  <si>
    <t>Assets</t>
  </si>
  <si>
    <t>Liabilities and Equity</t>
  </si>
  <si>
    <t>Total Net Cash Flow</t>
  </si>
  <si>
    <t xml:space="preserve"> </t>
  </si>
  <si>
    <t>Empresa Distribuidora Sur S.A. (Edesur)</t>
  </si>
  <si>
    <t>Enel Distribución Perú S.A. (Edelnor)</t>
  </si>
  <si>
    <t>MM US$</t>
  </si>
  <si>
    <t>(Figures in million US$)</t>
  </si>
  <si>
    <t>(US$ million)</t>
  </si>
  <si>
    <t>(Million US$)</t>
  </si>
  <si>
    <t>Other Gain (Losses)</t>
  </si>
  <si>
    <t>Total Other Gain (Losses)</t>
  </si>
  <si>
    <t>Net Income after taxes</t>
  </si>
  <si>
    <t>Profit (Loss) from discontinued operations, after taxes</t>
  </si>
  <si>
    <t>CONSOLIDATED INCOME STATEMENT (Continuing Operations) (million US$)</t>
  </si>
  <si>
    <t>(million US$)</t>
  </si>
  <si>
    <t>Celg Distribuidora S.A.</t>
  </si>
  <si>
    <t>Variation in million US$ and  %.</t>
  </si>
  <si>
    <t>Earning per share from continuing operations  (US$ /share)</t>
  </si>
  <si>
    <t>Earning per share from discontinued operations  (US$ /share)</t>
  </si>
  <si>
    <t>Earning per share  (US$ /share)</t>
  </si>
  <si>
    <t>MMUSD</t>
  </si>
  <si>
    <t>Enel Distribución Río S.A.</t>
  </si>
  <si>
    <t>Enel Distribución Ceará S.A.</t>
  </si>
  <si>
    <t>Energy Sale Revenues</t>
  </si>
  <si>
    <t>Other Expenses  Generation and Transmission businesses</t>
  </si>
  <si>
    <t>Total consolidated Other Expenses  Enel Américas</t>
  </si>
  <si>
    <t>Other Expenses Distribution business</t>
  </si>
  <si>
    <t>(*) As of December 31, 2017  the average number of paid and subscribed shares were 57,452,641,516 (49.768.783.340  as of December 31, 2016)</t>
  </si>
  <si>
    <t>As of December 31</t>
  </si>
  <si>
    <t>As of December 31, 2017</t>
  </si>
  <si>
    <t>As of December 31, 2016</t>
  </si>
  <si>
    <t>Celg</t>
  </si>
  <si>
    <t>Enel Dx Perú</t>
  </si>
  <si>
    <t>Enel Dx Ceará</t>
  </si>
  <si>
    <t>Enel Dx Río</t>
  </si>
  <si>
    <t>Volta Grande</t>
  </si>
  <si>
    <t>MUS$</t>
  </si>
  <si>
    <t>Enel Argentina S.A.</t>
  </si>
  <si>
    <t>Enel Generación Costanera S.A.</t>
  </si>
  <si>
    <t>Enel Generación El Chocón S.A.</t>
  </si>
  <si>
    <t>Empresa Distribuidora Sur S.A.</t>
  </si>
  <si>
    <t xml:space="preserve">Enel Trading Argentina S.R.L
</t>
  </si>
  <si>
    <t>Grupo Dock Sud, S.A.</t>
  </si>
  <si>
    <t>Grupo Enel Argentina</t>
  </si>
  <si>
    <t>Enel Brasil S.A.</t>
  </si>
  <si>
    <t>Enel Generación Fortaleza S.A.</t>
  </si>
  <si>
    <t>EGP Cachoeira Dourada S.A.</t>
  </si>
  <si>
    <t>Enel Green Power Proyectos I (Volta Grande)</t>
  </si>
  <si>
    <t>Enel Cien S.A.</t>
  </si>
  <si>
    <t>Compañía de Transmisión del Mercosur S.A.</t>
  </si>
  <si>
    <t>Transportadora de Energía S.A.</t>
  </si>
  <si>
    <t>Enel Distribución Rio S.A.</t>
  </si>
  <si>
    <t>Celg Distribución S.A.</t>
  </si>
  <si>
    <t>Enel Soluciones S.A.</t>
  </si>
  <si>
    <t>Grupo Enel Brasil</t>
  </si>
  <si>
    <t>Emgesa S.A. E.S.P.</t>
  </si>
  <si>
    <t>Compañía Distribuidora y Comercializadora de Energía S.A.</t>
  </si>
  <si>
    <t>Inversora Codensa S.A.</t>
  </si>
  <si>
    <t>Enel Perú, S.A.C.</t>
  </si>
  <si>
    <t>Enel Generación Perú S.A.</t>
  </si>
  <si>
    <t>Chinango S.A.C.</t>
  </si>
  <si>
    <t>Enel Generación Piura S.A.</t>
  </si>
  <si>
    <t>Enel Distribución Perú S.A.</t>
  </si>
  <si>
    <t>Inversiones Distrilima S.A.</t>
  </si>
  <si>
    <t>Generandes Perú S.A.</t>
  </si>
  <si>
    <t>Grupo Eléctrica Cabo Blanco, S.A.C.</t>
  </si>
  <si>
    <t>Grupo Enel Perú</t>
  </si>
  <si>
    <t>Grupo Distrilima</t>
  </si>
  <si>
    <t>Grupo Generandes Perú</t>
  </si>
  <si>
    <t>Non Current Assets</t>
  </si>
  <si>
    <t>Equity</t>
  </si>
  <si>
    <t>Procurement and Services</t>
  </si>
  <si>
    <t>EBIT</t>
  </si>
  <si>
    <t>Financial Result</t>
  </si>
  <si>
    <t>Net Income before taxes</t>
  </si>
  <si>
    <t>ThUS$</t>
  </si>
  <si>
    <t>Chile ( Holdings y Otros)</t>
  </si>
  <si>
    <t>Eliminaciones</t>
  </si>
  <si>
    <t>Totales</t>
  </si>
  <si>
    <t>Ganancia (pérdida), antes de impuestos</t>
  </si>
  <si>
    <t>GANANCIA (PÉRDIDA)</t>
  </si>
  <si>
    <t xml:space="preserve">Ganancia (Pérdida) Atribuibles a </t>
  </si>
  <si>
    <t>Ganancia (pérdida), atribuible a los propietarios de la controladora</t>
  </si>
  <si>
    <t>Ganancia (pérdida), atribuible a participaciones no controladoras</t>
  </si>
  <si>
    <t>Generación</t>
  </si>
  <si>
    <t>Holdings, Eliminaciones y otros</t>
  </si>
  <si>
    <t>Pegar planilla</t>
  </si>
  <si>
    <t>pegar flujo</t>
  </si>
  <si>
    <t>Generacion y Transmision</t>
  </si>
  <si>
    <t xml:space="preserve">Holding  y eliminaciones </t>
  </si>
  <si>
    <t xml:space="preserve">Enel Américas </t>
  </si>
  <si>
    <t>Enel Generación Chocon S.A.</t>
  </si>
  <si>
    <t>Emgesa S.A.E.S.P.</t>
  </si>
  <si>
    <t>Celg Distribución</t>
  </si>
  <si>
    <t>Enel Distribución Fortaleza</t>
  </si>
  <si>
    <t>Enel Distribución Rio (Ampla) (*)</t>
  </si>
  <si>
    <t>Enel Distribución Ceara (Coelce) (*)</t>
  </si>
  <si>
    <t>Enel Trading Argentina S.R.L.</t>
  </si>
  <si>
    <t>Central Dock Sud S.A.</t>
  </si>
  <si>
    <t>Enel Generación Chile S.A.</t>
  </si>
  <si>
    <t>Enel Distribución Chile S.A.</t>
  </si>
  <si>
    <t>Servicios Informaticos e Inmobiliarios Ltda.(ex ICT)</t>
  </si>
  <si>
    <t>Holding Enel Americas y Sociedades de Inversión</t>
  </si>
  <si>
    <t>-</t>
  </si>
  <si>
    <t>SIN Argentina</t>
  </si>
  <si>
    <t>Central Dock Sud</t>
  </si>
  <si>
    <t>Enel Generación Perú S.A. (Edegel)</t>
  </si>
  <si>
    <t>SICN Peru</t>
  </si>
  <si>
    <t>Enel Generación Piura S.A. (Piura)</t>
  </si>
  <si>
    <t>Emgesa S.A.</t>
  </si>
  <si>
    <t>SIN Colombia</t>
  </si>
  <si>
    <t>SICN Brasil</t>
  </si>
  <si>
    <t>EGP Vuelta Grande S.A.</t>
  </si>
  <si>
    <t>ASSETS</t>
  </si>
  <si>
    <t>CURRENT ASSETS</t>
  </si>
  <si>
    <t>Cash and cash equivalents</t>
  </si>
  <si>
    <t>Other current financial assets</t>
  </si>
  <si>
    <t>Other current non-financial assets</t>
  </si>
  <si>
    <t>Trade and other current receivables</t>
  </si>
  <si>
    <t>Current accounts receivable from related companies</t>
  </si>
  <si>
    <t>Inventories</t>
  </si>
  <si>
    <t>Current tax assets</t>
  </si>
  <si>
    <t>Non-current assets or disposal groups held for sale or for distribution to owners</t>
  </si>
  <si>
    <t>NON-CURRENT ASSETS</t>
  </si>
  <si>
    <t>Other non-current financial assets</t>
  </si>
  <si>
    <t>Other non-current non-financial assets</t>
  </si>
  <si>
    <t>Trade and other non-current receivables</t>
  </si>
  <si>
    <t>Non-current accounts receivable from related companies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</si>
  <si>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</si>
  <si>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</si>
  <si>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</si>
  <si>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</si>
  <si>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</si>
  <si>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>Deferred tax assets</t>
  </si>
  <si>
    <t>TOTAL ASSETS</t>
  </si>
  <si>
    <t>LIABILITIES AND EQUITY</t>
  </si>
  <si>
    <t>CURRENT LIABILITIES</t>
  </si>
  <si>
    <t>Other non-current financial liabilities</t>
  </si>
  <si>
    <t>Trade and other non-current payables</t>
  </si>
  <si>
    <t>Accounts payable to related companies</t>
  </si>
  <si>
    <t>Other short-term provisions</t>
  </si>
  <si>
    <t>Current tax liabilities</t>
  </si>
  <si>
    <t>Current provisions for employee benefits</t>
  </si>
  <si>
    <t>Other current  non-financial liabilities</t>
  </si>
  <si>
    <t>Current liabilities other than those associated with groups of assets for disposal classified as held for sale</t>
  </si>
  <si>
    <t>NON-CURRENT LIABILITIES</t>
  </si>
  <si>
    <t>Non-current accounts payable to related companies</t>
  </si>
  <si>
    <t>Other long-term provisions</t>
  </si>
  <si>
    <t>Deferred tax liabilities</t>
  </si>
  <si>
    <t>Non-current provisions for employee benefits</t>
  </si>
  <si>
    <t>Other non-current non-financial liabilities</t>
  </si>
  <si>
    <t>EQUITY</t>
  </si>
  <si>
    <t>Equity Attributable to Shareholders of the Company</t>
  </si>
  <si>
    <t>Issued capital</t>
  </si>
  <si>
    <t>Retained earnings (losses)</t>
  </si>
  <si>
    <t>Share premium</t>
  </si>
  <si>
    <t>Treasury shares</t>
  </si>
  <si>
    <t>Other equity changes</t>
  </si>
  <si>
    <t>Reserves</t>
  </si>
  <si>
    <t>Equity Attributable to Minority Interest</t>
  </si>
  <si>
    <t>TOTAL LIABILITIES AND EQUITY</t>
  </si>
  <si>
    <t>CONSOLIDATED FINANCIAL STATEMENTS</t>
  </si>
  <si>
    <t>REVENUES</t>
  </si>
  <si>
    <t>Other Sales</t>
  </si>
  <si>
    <t>Other services</t>
  </si>
  <si>
    <t>PROCUREMENTS AND SERVICES</t>
  </si>
  <si>
    <t>Power purchased</t>
  </si>
  <si>
    <t>Cost of fuel consumed</t>
  </si>
  <si>
    <t>Other variable procurements and services</t>
  </si>
  <si>
    <t>CONTRIBUTION MARGIN</t>
  </si>
  <si>
    <t>Other work perfomed by the entity and capitalized</t>
  </si>
  <si>
    <t>Employee benefits expenses</t>
  </si>
  <si>
    <t>Other expenses</t>
  </si>
  <si>
    <t>GROSS OPERATING INCOME (EBITDA)</t>
  </si>
  <si>
    <t>Depreciation and amortization expense</t>
  </si>
  <si>
    <t>Impairment loss recognized in the period's profit or loss</t>
  </si>
  <si>
    <t>NET FINANCIAL INCOME</t>
  </si>
  <si>
    <t>Others financial income</t>
  </si>
  <si>
    <t>Bank loans</t>
  </si>
  <si>
    <t>Secured and unsecured obligations</t>
  </si>
  <si>
    <t>Income (Loss) for indexed assets and liabilities</t>
  </si>
  <si>
    <t>Foreign currency exchange differences</t>
  </si>
  <si>
    <t>Positives</t>
  </si>
  <si>
    <t>Negatives</t>
  </si>
  <si>
    <t>Share of profit (loss) of associates and joint ventures accounted for using the equity method</t>
  </si>
  <si>
    <t>Other profit (loss)</t>
  </si>
  <si>
    <t>Other investments result</t>
  </si>
  <si>
    <t>Profit (Loss) from sales of assets</t>
  </si>
  <si>
    <t>Income (losses) before taxes</t>
  </si>
  <si>
    <t>Income tax expenses</t>
  </si>
  <si>
    <t>Income from continuing operations</t>
  </si>
  <si>
    <t>Income (loss) from discontinued operations</t>
  </si>
  <si>
    <t>Net Income attributable to:</t>
  </si>
  <si>
    <t>Consolidated Statements of Cash Flow</t>
  </si>
  <si>
    <t>Cash flow from (used in) operating activities</t>
  </si>
  <si>
    <t>Cash flow from (used in) investing activities</t>
  </si>
  <si>
    <t>Cash flows from (used in) financing activities</t>
  </si>
  <si>
    <t>Other Services</t>
  </si>
  <si>
    <t>Other profit (losses)</t>
  </si>
  <si>
    <t>Income (loss) before taxes</t>
  </si>
  <si>
    <t>Energy sales</t>
  </si>
  <si>
    <t>Other sales</t>
  </si>
  <si>
    <t>Holdings, Eliminations and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</si>
</sst>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9" formatCode="_-* #,##0_-;\-* #,##0_-;_-* &quot;-&quot;_-;_-@_-"/>
    <numFmt numFmtId="171" formatCode="_-* #,##0.00_-;\-* #,##0.00_-;_-* &quot;-&quot;??_-;_-@_-"/>
    <numFmt numFmtId="172" formatCode="_(* #,##0_);_(* \(#,##0\);_(* &quot;-&quot;_);_(@_)"/>
    <numFmt numFmtId="173" formatCode="_(* #,##0.00_);_(* \(#,##0.00\);_(* &quot;-&quot;??_);_(@_)"/>
    <numFmt numFmtId="174" formatCode="0.0%"/>
    <numFmt numFmtId="175" formatCode="#,##0.000;[Red]\-#,##0.000"/>
    <numFmt numFmtId="176" formatCode="#,##0_ ;[Red]\-#,##0\ "/>
    <numFmt numFmtId="178" formatCode="0.000%"/>
    <numFmt numFmtId="180" formatCode="_(* #,##0_);_(* \(#,##0\);_(* &quot;-&quot;??_);_(@_)"/>
    <numFmt numFmtId="181" formatCode="#,##0_);[Black]\(#,##0\);&quot;-       &quot;"/>
    <numFmt numFmtId="182" formatCode="#,##0.00_);[Black]\(#,##0.00\);&quot;-       &quot;"/>
    <numFmt numFmtId="184" formatCode="0.0%;\(0.0%\)"/>
    <numFmt numFmtId="185" formatCode="0.0%_);\(0.0%\)"/>
    <numFmt numFmtId="186" formatCode="#,##0.000;\-#,##0.000"/>
    <numFmt numFmtId="188" formatCode="0_);\(0\)"/>
    <numFmt numFmtId="189" formatCode="#,##0\ ;\(#,##0\);&quot;-       &quot;"/>
    <numFmt numFmtId="191" formatCode="#,##0\ ;[Black]\(#,##0\);&quot;-       &quot;"/>
    <numFmt numFmtId="195" formatCode="#,##0.0\ ;\(#,##0.0\);&quot;-       &quot;"/>
    <numFmt numFmtId="197" formatCode="#,##0;\(#,##0\)"/>
    <numFmt numFmtId="198" formatCode="#,##0;\(#,##0\);&quot;-&quot;"/>
    <numFmt numFmtId="199" formatCode="0.000000"/>
    <numFmt numFmtId="200" formatCode="0%_);\(0%\)"/>
    <numFmt numFmtId="201" formatCode="#,##0.0"/>
    <numFmt numFmtId="202" formatCode="_-* #,##0_-;\-* #,##0_-;_-* &quot;-&quot;??_-;_-@_-"/>
    <numFmt numFmtId="203" formatCode="#,##0.0_);[Black]\(#,##0.0\);&quot;-       &quot;"/>
    <numFmt numFmtId="212" formatCode="#,##0.0;[Black]\(#,##0.0\);&quot; - &quot;"/>
    <numFmt numFmtId="214" formatCode="#,##0.0;\(#,##0.0\)"/>
    <numFmt numFmtId="215" formatCode="#,##0.00;\(#,##0.00\)"/>
    <numFmt numFmtId="217" formatCode="#,##0.00000\ ;\(#,##0.00000\);&quot;-       &quot;"/>
    <numFmt numFmtId="218" formatCode="_-* #,##0.0_-;\-* #,##0.0_-;_-* &quot;-&quot;??_-;_-@_-"/>
    <numFmt numFmtId="221" formatCode="#,##0;[Black]\(#,##0\);&quot;-&quot;"/>
    <numFmt numFmtId="222" formatCode="_-* #,##0.0000_-;\-* #,##0.0000_-;_-* &quot;-&quot;??_-;_-@_-"/>
    <numFmt numFmtId="223" formatCode="#,##0.000000_);[Black]\(#,##0.000000\);&quot;-       &quot;"/>
  </numFmts>
  <fonts count="44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Comic Sans MS"/>
      <family val="4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indexed="9"/>
      <name val="Czcionka tekstu podstawowego"/>
      <family val="2"/>
      <charset val="238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8"/>
      <color indexed="40"/>
      <name val="Arial Narrow"/>
      <family val="2"/>
    </font>
    <font>
      <sz val="12"/>
      <color indexed="8"/>
      <name val="Calibri"/>
      <family val="2"/>
    </font>
    <font>
      <b/>
      <i/>
      <sz val="16"/>
      <color indexed="12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sz val="8"/>
      <name val="ＭＳ Ｐゴシック"/>
      <family val="3"/>
      <charset val="128"/>
    </font>
    <font>
      <b/>
      <sz val="9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rgb="FFFF0000"/>
      <name val="Calibri"/>
      <family val="2"/>
    </font>
    <font>
      <b/>
      <sz val="11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4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55FA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9">
    <xf numFmtId="0" fontId="0" fillId="0" borderId="0"/>
    <xf numFmtId="0" fontId="15" fillId="2" borderId="0" applyNumberFormat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28" fillId="0" borderId="0" applyNumberFormat="0" applyFill="0" applyBorder="0">
      <alignment vertical="center"/>
    </xf>
    <xf numFmtId="0" fontId="1" fillId="0" borderId="0" applyNumberFormat="0" applyFont="0" applyFill="0" applyBorder="0" applyAlignment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9">
    <xf numFmtId="0" fontId="0" fillId="0" borderId="0" xfId="0"/>
    <xf numFmtId="0" fontId="4" fillId="0" borderId="0" xfId="13" applyFont="1"/>
    <xf numFmtId="0" fontId="6" fillId="0" borderId="0" xfId="0" applyFont="1"/>
    <xf numFmtId="0" fontId="7" fillId="0" borderId="0" xfId="0" applyFont="1"/>
    <xf numFmtId="17" fontId="5" fillId="3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/>
    </xf>
    <xf numFmtId="0" fontId="9" fillId="0" borderId="0" xfId="13" applyFont="1" applyAlignment="1">
      <alignment vertical="center"/>
    </xf>
    <xf numFmtId="0" fontId="6" fillId="0" borderId="1" xfId="0" quotePrefix="1" applyFont="1" applyBorder="1" applyAlignment="1">
      <alignment horizontal="left" vertical="center" indent="1"/>
    </xf>
    <xf numFmtId="37" fontId="6" fillId="5" borderId="1" xfId="0" applyNumberFormat="1" applyFont="1" applyFill="1" applyBorder="1" applyAlignment="1">
      <alignment horizontal="center" vertical="center"/>
    </xf>
    <xf numFmtId="189" fontId="6" fillId="4" borderId="5" xfId="0" applyNumberFormat="1" applyFont="1" applyFill="1" applyBorder="1" applyAlignment="1">
      <alignment vertical="center"/>
    </xf>
    <xf numFmtId="189" fontId="6" fillId="3" borderId="6" xfId="0" applyNumberFormat="1" applyFont="1" applyFill="1" applyBorder="1" applyAlignment="1">
      <alignment vertical="center"/>
    </xf>
    <xf numFmtId="174" fontId="6" fillId="4" borderId="7" xfId="17" applyNumberFormat="1" applyFont="1" applyFill="1" applyBorder="1" applyAlignment="1">
      <alignment vertical="center"/>
    </xf>
    <xf numFmtId="174" fontId="6" fillId="3" borderId="8" xfId="17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72" fontId="9" fillId="0" borderId="0" xfId="7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89" fontId="6" fillId="3" borderId="9" xfId="0" applyNumberFormat="1" applyFont="1" applyFill="1" applyBorder="1" applyAlignment="1">
      <alignment vertical="center"/>
    </xf>
    <xf numFmtId="174" fontId="6" fillId="3" borderId="10" xfId="17" applyNumberFormat="1" applyFont="1" applyFill="1" applyBorder="1" applyAlignment="1">
      <alignment vertical="center"/>
    </xf>
    <xf numFmtId="189" fontId="6" fillId="3" borderId="3" xfId="0" applyNumberFormat="1" applyFont="1" applyFill="1" applyBorder="1" applyAlignment="1">
      <alignment vertical="center"/>
    </xf>
    <xf numFmtId="174" fontId="6" fillId="3" borderId="3" xfId="17" applyNumberFormat="1" applyFont="1" applyFill="1" applyBorder="1" applyAlignment="1">
      <alignment vertical="center"/>
    </xf>
    <xf numFmtId="189" fontId="8" fillId="3" borderId="11" xfId="0" applyNumberFormat="1" applyFont="1" applyFill="1" applyBorder="1" applyAlignment="1">
      <alignment vertical="center"/>
    </xf>
    <xf numFmtId="0" fontId="9" fillId="0" borderId="0" xfId="13" applyFont="1"/>
    <xf numFmtId="0" fontId="6" fillId="0" borderId="0" xfId="13" applyFont="1"/>
    <xf numFmtId="0" fontId="9" fillId="0" borderId="0" xfId="13" quotePrefix="1" applyFont="1" applyAlignment="1">
      <alignment horizontal="left"/>
    </xf>
    <xf numFmtId="176" fontId="9" fillId="0" borderId="0" xfId="13" applyNumberFormat="1" applyFont="1"/>
    <xf numFmtId="10" fontId="9" fillId="0" borderId="0" xfId="17" applyNumberFormat="1" applyFont="1"/>
    <xf numFmtId="188" fontId="9" fillId="0" borderId="0" xfId="13" quotePrefix="1" applyNumberFormat="1" applyFont="1" applyAlignment="1">
      <alignment horizontal="left"/>
    </xf>
    <xf numFmtId="0" fontId="9" fillId="0" borderId="0" xfId="13" applyFont="1" applyBorder="1"/>
    <xf numFmtId="186" fontId="7" fillId="5" borderId="0" xfId="0" applyNumberFormat="1" applyFont="1" applyFill="1" applyBorder="1" applyAlignment="1">
      <alignment vertical="center"/>
    </xf>
    <xf numFmtId="174" fontId="7" fillId="5" borderId="0" xfId="17" applyNumberFormat="1" applyFont="1" applyFill="1" applyBorder="1" applyAlignment="1">
      <alignment vertical="center"/>
    </xf>
    <xf numFmtId="186" fontId="9" fillId="0" borderId="0" xfId="13" applyNumberFormat="1" applyFont="1" applyBorder="1"/>
    <xf numFmtId="0" fontId="6" fillId="0" borderId="0" xfId="0" applyFont="1" applyBorder="1"/>
    <xf numFmtId="0" fontId="6" fillId="0" borderId="0" xfId="13" applyFont="1" applyAlignment="1">
      <alignment vertical="center"/>
    </xf>
    <xf numFmtId="10" fontId="6" fillId="0" borderId="0" xfId="17" applyNumberFormat="1" applyFont="1"/>
    <xf numFmtId="17" fontId="8" fillId="3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indent="1"/>
    </xf>
    <xf numFmtId="189" fontId="6" fillId="4" borderId="12" xfId="0" applyNumberFormat="1" applyFont="1" applyFill="1" applyBorder="1" applyAlignment="1">
      <alignment vertical="center"/>
    </xf>
    <xf numFmtId="181" fontId="6" fillId="3" borderId="10" xfId="0" applyNumberFormat="1" applyFont="1" applyFill="1" applyBorder="1" applyAlignment="1">
      <alignment vertical="center"/>
    </xf>
    <xf numFmtId="0" fontId="1" fillId="0" borderId="0" xfId="0" applyFont="1"/>
    <xf numFmtId="38" fontId="7" fillId="0" borderId="0" xfId="0" applyNumberFormat="1" applyFont="1"/>
    <xf numFmtId="181" fontId="7" fillId="0" borderId="0" xfId="0" applyNumberFormat="1" applyFont="1"/>
    <xf numFmtId="0" fontId="5" fillId="5" borderId="0" xfId="0" applyFont="1" applyFill="1"/>
    <xf numFmtId="180" fontId="7" fillId="0" borderId="0" xfId="8" applyNumberFormat="1" applyFont="1"/>
    <xf numFmtId="185" fontId="0" fillId="0" borderId="0" xfId="17" applyNumberFormat="1" applyFont="1"/>
    <xf numFmtId="185" fontId="6" fillId="3" borderId="13" xfId="17" applyNumberFormat="1" applyFont="1" applyFill="1" applyBorder="1" applyAlignment="1">
      <alignment vertical="center"/>
    </xf>
    <xf numFmtId="17" fontId="5" fillId="3" borderId="14" xfId="0" applyNumberFormat="1" applyFont="1" applyFill="1" applyBorder="1" applyAlignment="1">
      <alignment horizontal="center"/>
    </xf>
    <xf numFmtId="17" fontId="5" fillId="3" borderId="15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0" borderId="0" xfId="15" applyFont="1" applyFill="1" applyAlignment="1">
      <alignment horizontal="centerContinuous" vertical="top"/>
    </xf>
    <xf numFmtId="189" fontId="8" fillId="4" borderId="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17" fontId="5" fillId="4" borderId="16" xfId="0" applyNumberFormat="1" applyFont="1" applyFill="1" applyBorder="1" applyAlignment="1">
      <alignment horizontal="center" vertical="center"/>
    </xf>
    <xf numFmtId="17" fontId="5" fillId="3" borderId="17" xfId="0" applyNumberFormat="1" applyFont="1" applyFill="1" applyBorder="1" applyAlignment="1">
      <alignment horizontal="center"/>
    </xf>
    <xf numFmtId="17" fontId="5" fillId="3" borderId="18" xfId="0" applyNumberFormat="1" applyFont="1" applyFill="1" applyBorder="1" applyAlignment="1">
      <alignment horizontal="center"/>
    </xf>
    <xf numFmtId="17" fontId="5" fillId="3" borderId="19" xfId="0" applyNumberFormat="1" applyFont="1" applyFill="1" applyBorder="1" applyAlignment="1">
      <alignment horizontal="center"/>
    </xf>
    <xf numFmtId="17" fontId="5" fillId="3" borderId="20" xfId="0" applyNumberFormat="1" applyFont="1" applyFill="1" applyBorder="1" applyAlignment="1">
      <alignment horizontal="center"/>
    </xf>
    <xf numFmtId="181" fontId="0" fillId="0" borderId="0" xfId="0" applyNumberFormat="1"/>
    <xf numFmtId="1" fontId="7" fillId="0" borderId="0" xfId="0" applyNumberFormat="1" applyFont="1"/>
    <xf numFmtId="176" fontId="4" fillId="0" borderId="0" xfId="13" applyNumberFormat="1" applyFont="1"/>
    <xf numFmtId="178" fontId="4" fillId="0" borderId="0" xfId="17" applyNumberFormat="1" applyFont="1"/>
    <xf numFmtId="191" fontId="7" fillId="0" borderId="0" xfId="0" applyNumberFormat="1" applyFont="1"/>
    <xf numFmtId="17" fontId="8" fillId="4" borderId="21" xfId="0" applyNumberFormat="1" applyFont="1" applyFill="1" applyBorder="1" applyAlignment="1">
      <alignment horizontal="center" vertical="center"/>
    </xf>
    <xf numFmtId="189" fontId="6" fillId="0" borderId="0" xfId="13" applyNumberFormat="1" applyFont="1"/>
    <xf numFmtId="174" fontId="6" fillId="0" borderId="0" xfId="17" applyNumberFormat="1" applyFont="1"/>
    <xf numFmtId="174" fontId="6" fillId="0" borderId="0" xfId="17" applyNumberFormat="1" applyFont="1" applyAlignment="1">
      <alignment vertical="center"/>
    </xf>
    <xf numFmtId="0" fontId="4" fillId="0" borderId="0" xfId="15" applyFont="1" applyAlignment="1">
      <alignment vertical="center"/>
    </xf>
    <xf numFmtId="0" fontId="4" fillId="0" borderId="0" xfId="13" applyFont="1" applyAlignment="1">
      <alignment vertical="center"/>
    </xf>
    <xf numFmtId="175" fontId="7" fillId="0" borderId="0" xfId="0" applyNumberFormat="1" applyFont="1"/>
    <xf numFmtId="174" fontId="0" fillId="0" borderId="0" xfId="17" applyNumberFormat="1" applyFont="1"/>
    <xf numFmtId="0" fontId="0" fillId="6" borderId="0" xfId="0" applyFill="1"/>
    <xf numFmtId="0" fontId="0" fillId="6" borderId="0" xfId="0" applyFill="1" applyAlignment="1">
      <alignment horizontal="center"/>
    </xf>
    <xf numFmtId="0" fontId="7" fillId="6" borderId="22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indent="1"/>
    </xf>
    <xf numFmtId="0" fontId="6" fillId="6" borderId="22" xfId="0" applyFont="1" applyFill="1" applyBorder="1"/>
    <xf numFmtId="197" fontId="7" fillId="6" borderId="10" xfId="0" applyNumberFormat="1" applyFont="1" applyFill="1" applyBorder="1"/>
    <xf numFmtId="0" fontId="6" fillId="6" borderId="1" xfId="0" applyFont="1" applyFill="1" applyBorder="1" applyAlignment="1">
      <alignment horizontal="left" vertical="center" indent="1"/>
    </xf>
    <xf numFmtId="197" fontId="6" fillId="4" borderId="10" xfId="0" applyNumberFormat="1" applyFont="1" applyFill="1" applyBorder="1"/>
    <xf numFmtId="197" fontId="6" fillId="3" borderId="10" xfId="0" applyNumberFormat="1" applyFont="1" applyFill="1" applyBorder="1"/>
    <xf numFmtId="197" fontId="8" fillId="4" borderId="20" xfId="0" applyNumberFormat="1" applyFont="1" applyFill="1" applyBorder="1"/>
    <xf numFmtId="197" fontId="8" fillId="3" borderId="20" xfId="0" applyNumberFormat="1" applyFont="1" applyFill="1" applyBorder="1"/>
    <xf numFmtId="17" fontId="8" fillId="4" borderId="23" xfId="0" applyNumberFormat="1" applyFont="1" applyFill="1" applyBorder="1" applyAlignment="1">
      <alignment horizontal="center" vertical="center" wrapText="1"/>
    </xf>
    <xf numFmtId="0" fontId="0" fillId="0" borderId="24" xfId="0" applyBorder="1"/>
    <xf numFmtId="3" fontId="0" fillId="0" borderId="24" xfId="0" applyNumberFormat="1" applyBorder="1"/>
    <xf numFmtId="3" fontId="0" fillId="0" borderId="0" xfId="0" applyNumberFormat="1"/>
    <xf numFmtId="0" fontId="10" fillId="0" borderId="24" xfId="0" applyFont="1" applyBorder="1"/>
    <xf numFmtId="0" fontId="10" fillId="0" borderId="23" xfId="0" applyFont="1" applyBorder="1"/>
    <xf numFmtId="3" fontId="10" fillId="0" borderId="23" xfId="0" applyNumberFormat="1" applyFont="1" applyBorder="1"/>
    <xf numFmtId="0" fontId="10" fillId="0" borderId="25" xfId="0" applyFont="1" applyBorder="1"/>
    <xf numFmtId="3" fontId="10" fillId="0" borderId="25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10" fillId="0" borderId="24" xfId="0" applyNumberFormat="1" applyFont="1" applyBorder="1"/>
    <xf numFmtId="3" fontId="10" fillId="4" borderId="23" xfId="0" applyNumberFormat="1" applyFont="1" applyFill="1" applyBorder="1"/>
    <xf numFmtId="3" fontId="0" fillId="0" borderId="24" xfId="0" applyNumberFormat="1" applyBorder="1" applyAlignment="1">
      <alignment horizontal="center"/>
    </xf>
    <xf numFmtId="189" fontId="0" fillId="0" borderId="0" xfId="0" applyNumberFormat="1"/>
    <xf numFmtId="189" fontId="7" fillId="0" borderId="0" xfId="0" applyNumberFormat="1" applyFont="1"/>
    <xf numFmtId="10" fontId="7" fillId="0" borderId="0" xfId="17" applyNumberFormat="1" applyFont="1"/>
    <xf numFmtId="189" fontId="6" fillId="0" borderId="0" xfId="0" applyNumberFormat="1" applyFont="1" applyAlignment="1">
      <alignment vertical="center"/>
    </xf>
    <xf numFmtId="174" fontId="1" fillId="0" borderId="24" xfId="17" applyNumberFormat="1" applyBorder="1" applyAlignment="1">
      <alignment horizontal="center"/>
    </xf>
    <xf numFmtId="174" fontId="10" fillId="0" borderId="23" xfId="17" applyNumberFormat="1" applyFont="1" applyBorder="1" applyAlignment="1">
      <alignment horizontal="center"/>
    </xf>
    <xf numFmtId="174" fontId="10" fillId="0" borderId="25" xfId="17" applyNumberFormat="1" applyFont="1" applyBorder="1" applyAlignment="1">
      <alignment horizontal="center"/>
    </xf>
    <xf numFmtId="174" fontId="10" fillId="0" borderId="24" xfId="17" applyNumberFormat="1" applyFont="1" applyBorder="1" applyAlignment="1">
      <alignment horizontal="center"/>
    </xf>
    <xf numFmtId="174" fontId="10" fillId="4" borderId="23" xfId="17" applyNumberFormat="1" applyFont="1" applyFill="1" applyBorder="1" applyAlignment="1">
      <alignment horizontal="center"/>
    </xf>
    <xf numFmtId="2" fontId="9" fillId="0" borderId="0" xfId="13" applyNumberFormat="1" applyFont="1" applyAlignment="1">
      <alignment vertical="center"/>
    </xf>
    <xf numFmtId="171" fontId="0" fillId="6" borderId="0" xfId="3" applyFont="1" applyFill="1"/>
    <xf numFmtId="0" fontId="7" fillId="0" borderId="0" xfId="0" applyFont="1" applyFill="1"/>
    <xf numFmtId="0" fontId="6" fillId="0" borderId="0" xfId="0" applyFont="1" applyFill="1" applyBorder="1" applyAlignment="1">
      <alignment horizontal="left" vertical="center" wrapText="1" indent="2"/>
    </xf>
    <xf numFmtId="189" fontId="6" fillId="0" borderId="0" xfId="0" applyNumberFormat="1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185" fontId="6" fillId="0" borderId="0" xfId="17" applyNumberFormat="1" applyFont="1" applyFill="1" applyBorder="1" applyAlignment="1">
      <alignment vertical="center"/>
    </xf>
    <xf numFmtId="10" fontId="6" fillId="0" borderId="0" xfId="17" applyNumberFormat="1" applyFont="1" applyAlignment="1">
      <alignment vertical="center"/>
    </xf>
    <xf numFmtId="0" fontId="14" fillId="0" borderId="0" xfId="0" applyFont="1"/>
    <xf numFmtId="174" fontId="6" fillId="0" borderId="0" xfId="17" applyNumberFormat="1" applyFont="1" applyFill="1" applyBorder="1" applyAlignment="1">
      <alignment vertical="center"/>
    </xf>
    <xf numFmtId="191" fontId="0" fillId="0" borderId="0" xfId="0" applyNumberFormat="1"/>
    <xf numFmtId="186" fontId="9" fillId="0" borderId="0" xfId="13" applyNumberFormat="1" applyFont="1"/>
    <xf numFmtId="199" fontId="6" fillId="0" borderId="0" xfId="13" applyNumberFormat="1" applyFont="1"/>
    <xf numFmtId="1" fontId="6" fillId="0" borderId="0" xfId="13" applyNumberFormat="1" applyFont="1"/>
    <xf numFmtId="201" fontId="9" fillId="0" borderId="0" xfId="13" applyNumberFormat="1" applyFont="1" applyAlignment="1">
      <alignment vertical="center"/>
    </xf>
    <xf numFmtId="195" fontId="7" fillId="0" borderId="0" xfId="0" applyNumberFormat="1" applyFont="1"/>
    <xf numFmtId="178" fontId="6" fillId="0" borderId="0" xfId="17" applyNumberFormat="1" applyFont="1" applyAlignment="1">
      <alignment vertical="center"/>
    </xf>
    <xf numFmtId="174" fontId="6" fillId="0" borderId="0" xfId="13" applyNumberFormat="1" applyFont="1"/>
    <xf numFmtId="0" fontId="18" fillId="0" borderId="0" xfId="11" applyFont="1" applyFill="1" applyBorder="1" applyAlignment="1">
      <alignment vertical="center"/>
    </xf>
    <xf numFmtId="202" fontId="18" fillId="0" borderId="0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8" fillId="0" borderId="0" xfId="15" applyFont="1" applyFill="1" applyBorder="1" applyAlignment="1">
      <alignment horizontal="left" indent="1"/>
    </xf>
    <xf numFmtId="181" fontId="18" fillId="0" borderId="0" xfId="15" applyNumberFormat="1" applyFont="1" applyFill="1" applyBorder="1"/>
    <xf numFmtId="0" fontId="18" fillId="0" borderId="0" xfId="15" applyFont="1" applyFill="1" applyBorder="1"/>
    <xf numFmtId="189" fontId="18" fillId="0" borderId="46" xfId="0" applyNumberFormat="1" applyFont="1" applyFill="1" applyBorder="1" applyAlignment="1">
      <alignment vertical="center"/>
    </xf>
    <xf numFmtId="0" fontId="18" fillId="0" borderId="47" xfId="15" applyFont="1" applyFill="1" applyBorder="1" applyAlignment="1">
      <alignment horizontal="left" indent="1"/>
    </xf>
    <xf numFmtId="0" fontId="18" fillId="0" borderId="46" xfId="15" applyFont="1" applyFill="1" applyBorder="1" applyAlignment="1">
      <alignment horizontal="left" indent="1"/>
    </xf>
    <xf numFmtId="181" fontId="18" fillId="0" borderId="47" xfId="15" applyNumberFormat="1" applyFont="1" applyFill="1" applyBorder="1"/>
    <xf numFmtId="0" fontId="1" fillId="0" borderId="0" xfId="10"/>
    <xf numFmtId="0" fontId="18" fillId="0" borderId="0" xfId="0" applyFont="1" applyFill="1" applyBorder="1" applyAlignment="1">
      <alignment horizontal="left" vertical="center" wrapText="1" indent="2"/>
    </xf>
    <xf numFmtId="0" fontId="16" fillId="0" borderId="0" xfId="0" applyFont="1"/>
    <xf numFmtId="0" fontId="12" fillId="0" borderId="0" xfId="10" applyFont="1" applyFill="1" applyBorder="1"/>
    <xf numFmtId="38" fontId="12" fillId="0" borderId="0" xfId="10" applyNumberFormat="1" applyFont="1" applyFill="1" applyBorder="1"/>
    <xf numFmtId="212" fontId="12" fillId="0" borderId="0" xfId="10" applyNumberFormat="1" applyFont="1" applyFill="1" applyBorder="1"/>
    <xf numFmtId="0" fontId="1" fillId="0" borderId="0" xfId="10" applyBorder="1"/>
    <xf numFmtId="203" fontId="18" fillId="0" borderId="0" xfId="15" applyNumberFormat="1" applyFont="1" applyFill="1" applyBorder="1"/>
    <xf numFmtId="0" fontId="21" fillId="0" borderId="0" xfId="0" applyFont="1" applyFill="1"/>
    <xf numFmtId="0" fontId="17" fillId="0" borderId="46" xfId="15" applyFont="1" applyFill="1" applyBorder="1" applyAlignment="1">
      <alignment horizontal="left" indent="1"/>
    </xf>
    <xf numFmtId="174" fontId="18" fillId="0" borderId="47" xfId="17" applyNumberFormat="1" applyFont="1" applyFill="1" applyBorder="1"/>
    <xf numFmtId="181" fontId="17" fillId="0" borderId="47" xfId="15" applyNumberFormat="1" applyFont="1" applyFill="1" applyBorder="1"/>
    <xf numFmtId="181" fontId="17" fillId="11" borderId="47" xfId="15" applyNumberFormat="1" applyFont="1" applyFill="1" applyBorder="1"/>
    <xf numFmtId="181" fontId="18" fillId="11" borderId="47" xfId="15" applyNumberFormat="1" applyFont="1" applyFill="1" applyBorder="1"/>
    <xf numFmtId="174" fontId="18" fillId="11" borderId="47" xfId="17" applyNumberFormat="1" applyFont="1" applyFill="1" applyBorder="1"/>
    <xf numFmtId="0" fontId="32" fillId="12" borderId="0" xfId="0" applyFont="1" applyFill="1"/>
    <xf numFmtId="0" fontId="33" fillId="13" borderId="0" xfId="0" applyNumberFormat="1" applyFont="1" applyFill="1" applyBorder="1" applyAlignment="1">
      <alignment horizontal="center" vertical="center"/>
    </xf>
    <xf numFmtId="189" fontId="17" fillId="14" borderId="0" xfId="0" applyNumberFormat="1" applyFont="1" applyFill="1" applyBorder="1" applyAlignment="1">
      <alignment vertical="center"/>
    </xf>
    <xf numFmtId="0" fontId="1" fillId="14" borderId="0" xfId="0" applyFont="1" applyFill="1" applyBorder="1" applyAlignment="1">
      <alignment vertical="center"/>
    </xf>
    <xf numFmtId="3" fontId="1" fillId="14" borderId="0" xfId="0" applyNumberFormat="1" applyFont="1" applyFill="1" applyBorder="1" applyAlignment="1">
      <alignment horizontal="right" vertical="center"/>
    </xf>
    <xf numFmtId="174" fontId="1" fillId="14" borderId="0" xfId="0" applyNumberFormat="1" applyFont="1" applyFill="1" applyBorder="1" applyAlignment="1">
      <alignment horizontal="right" vertical="center"/>
    </xf>
    <xf numFmtId="0" fontId="18" fillId="12" borderId="0" xfId="11" applyFont="1" applyFill="1"/>
    <xf numFmtId="0" fontId="33" fillId="13" borderId="0" xfId="11" applyFont="1" applyFill="1"/>
    <xf numFmtId="189" fontId="18" fillId="12" borderId="0" xfId="11" applyNumberFormat="1" applyFont="1" applyFill="1"/>
    <xf numFmtId="0" fontId="17" fillId="14" borderId="0" xfId="11" applyFont="1" applyFill="1"/>
    <xf numFmtId="0" fontId="17" fillId="12" borderId="0" xfId="11" applyFont="1" applyFill="1"/>
    <xf numFmtId="0" fontId="18" fillId="12" borderId="0" xfId="11" applyFont="1" applyFill="1" applyAlignment="1">
      <alignment horizontal="center"/>
    </xf>
    <xf numFmtId="0" fontId="33" fillId="13" borderId="0" xfId="11" applyFont="1" applyFill="1" applyAlignment="1">
      <alignment horizontal="center" vertical="center"/>
    </xf>
    <xf numFmtId="0" fontId="33" fillId="13" borderId="48" xfId="11" applyFont="1" applyFill="1" applyBorder="1" applyAlignment="1">
      <alignment horizontal="center" vertical="center"/>
    </xf>
    <xf numFmtId="0" fontId="33" fillId="13" borderId="48" xfId="11" applyFont="1" applyFill="1" applyBorder="1" applyAlignment="1">
      <alignment horizontal="center" vertical="center" wrapText="1"/>
    </xf>
    <xf numFmtId="0" fontId="33" fillId="13" borderId="49" xfId="11" applyFont="1" applyFill="1" applyBorder="1" applyAlignment="1">
      <alignment horizontal="center" vertical="center"/>
    </xf>
    <xf numFmtId="0" fontId="33" fillId="13" borderId="49" xfId="11" applyFont="1" applyFill="1" applyBorder="1" applyAlignment="1">
      <alignment horizontal="center" vertical="center" wrapText="1"/>
    </xf>
    <xf numFmtId="197" fontId="22" fillId="12" borderId="0" xfId="0" applyNumberFormat="1" applyFont="1" applyFill="1" applyBorder="1" applyAlignment="1" applyProtection="1">
      <alignment vertical="center"/>
      <protection locked="0"/>
    </xf>
    <xf numFmtId="214" fontId="22" fillId="12" borderId="0" xfId="0" applyNumberFormat="1" applyFont="1" applyFill="1" applyBorder="1" applyAlignment="1" applyProtection="1">
      <alignment vertical="center"/>
      <protection locked="0"/>
    </xf>
    <xf numFmtId="0" fontId="17" fillId="14" borderId="26" xfId="11" applyFont="1" applyFill="1" applyBorder="1" applyAlignment="1">
      <alignment horizontal="center"/>
    </xf>
    <xf numFmtId="0" fontId="17" fillId="14" borderId="0" xfId="11" applyFont="1" applyFill="1" applyAlignment="1">
      <alignment horizontal="center"/>
    </xf>
    <xf numFmtId="38" fontId="18" fillId="0" borderId="0" xfId="0" applyNumberFormat="1" applyFont="1"/>
    <xf numFmtId="0" fontId="18" fillId="0" borderId="0" xfId="0" applyFont="1" applyAlignment="1">
      <alignment vertical="center"/>
    </xf>
    <xf numFmtId="0" fontId="34" fillId="13" borderId="0" xfId="0" applyFont="1" applyFill="1" applyBorder="1" applyAlignment="1">
      <alignment horizontal="center" vertical="center"/>
    </xf>
    <xf numFmtId="0" fontId="34" fillId="13" borderId="0" xfId="0" applyNumberFormat="1" applyFont="1" applyFill="1" applyBorder="1" applyAlignment="1">
      <alignment horizontal="center" vertical="center"/>
    </xf>
    <xf numFmtId="191" fontId="7" fillId="0" borderId="0" xfId="0" applyNumberFormat="1" applyFont="1" applyBorder="1"/>
    <xf numFmtId="0" fontId="18" fillId="0" borderId="0" xfId="15" applyFont="1" applyBorder="1"/>
    <xf numFmtId="0" fontId="7" fillId="0" borderId="0" xfId="0" applyFont="1" applyBorder="1"/>
    <xf numFmtId="0" fontId="17" fillId="14" borderId="0" xfId="15" applyFont="1" applyFill="1" applyBorder="1" applyAlignment="1">
      <alignment horizontal="left" indent="1"/>
    </xf>
    <xf numFmtId="181" fontId="17" fillId="14" borderId="0" xfId="15" applyNumberFormat="1" applyFont="1" applyFill="1" applyBorder="1"/>
    <xf numFmtId="0" fontId="35" fillId="13" borderId="0" xfId="0" applyFont="1" applyFill="1" applyAlignment="1">
      <alignment horizontal="center" vertical="center"/>
    </xf>
    <xf numFmtId="0" fontId="35" fillId="13" borderId="0" xfId="0" applyNumberFormat="1" applyFont="1" applyFill="1" applyAlignment="1">
      <alignment horizontal="center" vertical="center"/>
    </xf>
    <xf numFmtId="17" fontId="36" fillId="13" borderId="0" xfId="0" applyNumberFormat="1" applyFont="1" applyFill="1" applyBorder="1" applyAlignment="1">
      <alignment horizontal="center"/>
    </xf>
    <xf numFmtId="0" fontId="36" fillId="13" borderId="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189" fontId="1" fillId="0" borderId="0" xfId="0" applyNumberFormat="1" applyFont="1" applyFill="1" applyBorder="1" applyAlignment="1">
      <alignment vertical="center"/>
    </xf>
    <xf numFmtId="0" fontId="1" fillId="14" borderId="0" xfId="0" applyFont="1" applyFill="1" applyBorder="1" applyAlignment="1">
      <alignment horizontal="left" vertical="center" indent="1"/>
    </xf>
    <xf numFmtId="189" fontId="1" fillId="14" borderId="0" xfId="0" applyNumberFormat="1" applyFont="1" applyFill="1" applyBorder="1" applyAlignment="1">
      <alignment vertical="center"/>
    </xf>
    <xf numFmtId="174" fontId="1" fillId="14" borderId="0" xfId="17" applyNumberFormat="1" applyFont="1" applyFill="1" applyBorder="1" applyAlignment="1">
      <alignment vertical="center"/>
    </xf>
    <xf numFmtId="0" fontId="36" fillId="13" borderId="50" xfId="0" applyFont="1" applyFill="1" applyBorder="1" applyAlignment="1">
      <alignment horizontal="left" vertical="center" indent="1"/>
    </xf>
    <xf numFmtId="0" fontId="23" fillId="0" borderId="0" xfId="13" applyFont="1"/>
    <xf numFmtId="189" fontId="23" fillId="0" borderId="0" xfId="13" applyNumberFormat="1" applyFont="1"/>
    <xf numFmtId="0" fontId="1" fillId="0" borderId="0" xfId="13" applyFont="1"/>
    <xf numFmtId="0" fontId="24" fillId="0" borderId="0" xfId="10" applyFont="1" applyAlignment="1">
      <alignment horizontal="center"/>
    </xf>
    <xf numFmtId="0" fontId="1" fillId="13" borderId="0" xfId="0" applyFont="1" applyFill="1" applyBorder="1"/>
    <xf numFmtId="17" fontId="36" fillId="13" borderId="0" xfId="10" applyNumberFormat="1" applyFont="1" applyFill="1" applyBorder="1" applyAlignment="1">
      <alignment horizontal="center"/>
    </xf>
    <xf numFmtId="0" fontId="36" fillId="13" borderId="0" xfId="10" applyNumberFormat="1" applyFont="1" applyFill="1" applyBorder="1" applyAlignment="1">
      <alignment horizontal="center" vertical="center"/>
    </xf>
    <xf numFmtId="0" fontId="1" fillId="13" borderId="0" xfId="0" applyNumberFormat="1" applyFont="1" applyFill="1" applyBorder="1"/>
    <xf numFmtId="0" fontId="10" fillId="14" borderId="0" xfId="10" applyFont="1" applyFill="1" applyBorder="1" applyAlignment="1">
      <alignment horizontal="left" vertical="center" indent="1"/>
    </xf>
    <xf numFmtId="0" fontId="1" fillId="0" borderId="0" xfId="10" applyFont="1" applyFill="1" applyBorder="1" applyAlignment="1">
      <alignment horizontal="left" vertical="center" indent="1"/>
    </xf>
    <xf numFmtId="0" fontId="1" fillId="0" borderId="0" xfId="10" applyFont="1" applyFill="1" applyBorder="1"/>
    <xf numFmtId="0" fontId="36" fillId="13" borderId="0" xfId="10" applyFont="1" applyFill="1" applyBorder="1" applyAlignment="1">
      <alignment horizontal="left" vertical="center" indent="1"/>
    </xf>
    <xf numFmtId="0" fontId="36" fillId="13" borderId="51" xfId="10" applyFont="1" applyFill="1" applyBorder="1" applyAlignment="1">
      <alignment horizontal="left" vertical="center" indent="1"/>
    </xf>
    <xf numFmtId="0" fontId="23" fillId="0" borderId="0" xfId="0" applyFont="1"/>
    <xf numFmtId="0" fontId="36" fillId="13" borderId="51" xfId="11" applyFont="1" applyFill="1" applyBorder="1" applyAlignment="1">
      <alignment horizontal="left" vertical="center"/>
    </xf>
    <xf numFmtId="0" fontId="36" fillId="13" borderId="51" xfId="11" applyNumberFormat="1" applyFont="1" applyFill="1" applyBorder="1" applyAlignment="1">
      <alignment horizontal="center" vertical="center"/>
    </xf>
    <xf numFmtId="0" fontId="36" fillId="13" borderId="51" xfId="11" applyFont="1" applyFill="1" applyBorder="1" applyAlignment="1">
      <alignment horizontal="center" vertical="center"/>
    </xf>
    <xf numFmtId="184" fontId="23" fillId="0" borderId="0" xfId="17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189" fontId="10" fillId="0" borderId="0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200" fontId="10" fillId="0" borderId="0" xfId="17" applyNumberFormat="1" applyFont="1" applyFill="1" applyBorder="1" applyAlignment="1">
      <alignment vertical="center"/>
    </xf>
    <xf numFmtId="0" fontId="10" fillId="14" borderId="0" xfId="0" applyFont="1" applyFill="1" applyBorder="1" applyAlignment="1">
      <alignment horizontal="left" vertical="center" indent="1"/>
    </xf>
    <xf numFmtId="189" fontId="10" fillId="14" borderId="0" xfId="0" applyNumberFormat="1" applyFont="1" applyFill="1" applyBorder="1" applyAlignment="1">
      <alignment vertical="center"/>
    </xf>
    <xf numFmtId="185" fontId="10" fillId="14" borderId="0" xfId="17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"/>
    </xf>
    <xf numFmtId="181" fontId="1" fillId="0" borderId="0" xfId="0" applyNumberFormat="1" applyFont="1" applyFill="1" applyBorder="1" applyAlignment="1">
      <alignment vertical="center"/>
    </xf>
    <xf numFmtId="185" fontId="1" fillId="0" borderId="0" xfId="17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36" fillId="13" borderId="0" xfId="0" applyFont="1" applyFill="1" applyBorder="1" applyAlignment="1">
      <alignment horizontal="left" vertical="center" indent="1"/>
    </xf>
    <xf numFmtId="185" fontId="36" fillId="13" borderId="0" xfId="17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 indent="2"/>
    </xf>
    <xf numFmtId="189" fontId="23" fillId="0" borderId="0" xfId="0" applyNumberFormat="1" applyFont="1" applyFill="1" applyBorder="1" applyAlignment="1">
      <alignment vertical="center"/>
    </xf>
    <xf numFmtId="0" fontId="1" fillId="12" borderId="0" xfId="11" applyFont="1" applyFill="1"/>
    <xf numFmtId="0" fontId="10" fillId="12" borderId="26" xfId="11" applyFont="1" applyFill="1" applyBorder="1" applyAlignment="1">
      <alignment horizontal="center"/>
    </xf>
    <xf numFmtId="0" fontId="10" fillId="12" borderId="0" xfId="11" applyFont="1" applyFill="1" applyAlignment="1">
      <alignment horizontal="center"/>
    </xf>
    <xf numFmtId="0" fontId="10" fillId="12" borderId="0" xfId="11" applyFont="1" applyFill="1"/>
    <xf numFmtId="189" fontId="1" fillId="12" borderId="0" xfId="0" applyNumberFormat="1" applyFont="1" applyFill="1" applyBorder="1" applyAlignment="1">
      <alignment vertical="center"/>
    </xf>
    <xf numFmtId="195" fontId="1" fillId="12" borderId="0" xfId="0" applyNumberFormat="1" applyFont="1" applyFill="1" applyBorder="1" applyAlignment="1">
      <alignment vertical="center"/>
    </xf>
    <xf numFmtId="0" fontId="10" fillId="14" borderId="0" xfId="11" applyFont="1" applyFill="1"/>
    <xf numFmtId="195" fontId="10" fillId="14" borderId="0" xfId="0" applyNumberFormat="1" applyFont="1" applyFill="1" applyBorder="1" applyAlignment="1">
      <alignment vertical="center"/>
    </xf>
    <xf numFmtId="0" fontId="36" fillId="13" borderId="0" xfId="11" applyFont="1" applyFill="1"/>
    <xf numFmtId="0" fontId="37" fillId="13" borderId="0" xfId="11" applyFont="1" applyFill="1"/>
    <xf numFmtId="0" fontId="1" fillId="14" borderId="0" xfId="11" applyFont="1" applyFill="1"/>
    <xf numFmtId="195" fontId="1" fillId="14" borderId="0" xfId="0" applyNumberFormat="1" applyFont="1" applyFill="1" applyBorder="1" applyAlignment="1">
      <alignment vertical="center"/>
    </xf>
    <xf numFmtId="189" fontId="36" fillId="13" borderId="0" xfId="0" applyNumberFormat="1" applyFont="1" applyFill="1" applyBorder="1" applyAlignment="1">
      <alignment vertical="center"/>
    </xf>
    <xf numFmtId="195" fontId="36" fillId="13" borderId="0" xfId="0" applyNumberFormat="1" applyFont="1" applyFill="1" applyBorder="1" applyAlignment="1">
      <alignment vertical="center"/>
    </xf>
    <xf numFmtId="0" fontId="36" fillId="12" borderId="0" xfId="11" applyFont="1" applyFill="1"/>
    <xf numFmtId="0" fontId="37" fillId="12" borderId="0" xfId="11" applyFont="1" applyFill="1"/>
    <xf numFmtId="0" fontId="25" fillId="15" borderId="0" xfId="11" applyFont="1" applyFill="1"/>
    <xf numFmtId="0" fontId="1" fillId="15" borderId="0" xfId="11" applyFont="1" applyFill="1"/>
    <xf numFmtId="189" fontId="1" fillId="12" borderId="0" xfId="11" applyNumberFormat="1" applyFont="1" applyFill="1"/>
    <xf numFmtId="0" fontId="10" fillId="15" borderId="0" xfId="11" applyFont="1" applyFill="1"/>
    <xf numFmtId="0" fontId="25" fillId="12" borderId="0" xfId="11" applyFont="1" applyFill="1"/>
    <xf numFmtId="195" fontId="1" fillId="12" borderId="0" xfId="11" applyNumberFormat="1" applyFont="1" applyFill="1"/>
    <xf numFmtId="0" fontId="25" fillId="14" borderId="0" xfId="11" applyFont="1" applyFill="1"/>
    <xf numFmtId="189" fontId="36" fillId="13" borderId="0" xfId="11" applyNumberFormat="1" applyFont="1" applyFill="1"/>
    <xf numFmtId="0" fontId="25" fillId="0" borderId="0" xfId="11" applyFont="1" applyFill="1"/>
    <xf numFmtId="0" fontId="38" fillId="13" borderId="0" xfId="0" applyFont="1" applyFill="1"/>
    <xf numFmtId="0" fontId="38" fillId="13" borderId="0" xfId="0" applyFont="1" applyFill="1" applyBorder="1"/>
    <xf numFmtId="0" fontId="38" fillId="13" borderId="0" xfId="0" applyFont="1" applyFill="1" applyBorder="1" applyAlignment="1">
      <alignment vertical="center" wrapText="1"/>
    </xf>
    <xf numFmtId="0" fontId="32" fillId="13" borderId="0" xfId="0" applyFont="1" applyFill="1"/>
    <xf numFmtId="0" fontId="39" fillId="13" borderId="0" xfId="0" applyFont="1" applyFill="1" applyBorder="1"/>
    <xf numFmtId="0" fontId="39" fillId="13" borderId="0" xfId="0" applyFont="1" applyFill="1"/>
    <xf numFmtId="17" fontId="36" fillId="13" borderId="0" xfId="10" applyNumberFormat="1" applyFont="1" applyFill="1" applyBorder="1" applyAlignment="1">
      <alignment horizontal="center" vertical="center"/>
    </xf>
    <xf numFmtId="0" fontId="37" fillId="0" borderId="0" xfId="0" applyFont="1"/>
    <xf numFmtId="0" fontId="1" fillId="0" borderId="0" xfId="10" applyFont="1" applyFill="1" applyBorder="1" applyAlignment="1">
      <alignment horizontal="left" vertical="center" indent="3"/>
    </xf>
    <xf numFmtId="181" fontId="1" fillId="0" borderId="0" xfId="10" applyNumberFormat="1" applyFont="1" applyFill="1" applyBorder="1" applyAlignment="1">
      <alignment vertical="center"/>
    </xf>
    <xf numFmtId="181" fontId="10" fillId="14" borderId="0" xfId="10" applyNumberFormat="1" applyFont="1" applyFill="1" applyBorder="1" applyAlignment="1">
      <alignment vertical="center"/>
    </xf>
    <xf numFmtId="9" fontId="1" fillId="0" borderId="0" xfId="18" applyFont="1" applyFill="1" applyBorder="1" applyAlignment="1">
      <alignment horizontal="right" vertical="center"/>
    </xf>
    <xf numFmtId="9" fontId="1" fillId="0" borderId="0" xfId="18" applyFont="1" applyFill="1" applyBorder="1" applyAlignment="1">
      <alignment vertical="center"/>
    </xf>
    <xf numFmtId="176" fontId="36" fillId="13" borderId="0" xfId="10" applyNumberFormat="1" applyFont="1" applyFill="1" applyBorder="1" applyAlignment="1">
      <alignment vertical="center"/>
    </xf>
    <xf numFmtId="181" fontId="36" fillId="13" borderId="0" xfId="10" applyNumberFormat="1" applyFont="1" applyFill="1" applyBorder="1" applyAlignment="1">
      <alignment vertical="center"/>
    </xf>
    <xf numFmtId="189" fontId="36" fillId="13" borderId="51" xfId="10" applyNumberFormat="1" applyFont="1" applyFill="1" applyBorder="1" applyAlignment="1">
      <alignment vertical="center"/>
    </xf>
    <xf numFmtId="185" fontId="36" fillId="13" borderId="51" xfId="18" applyNumberFormat="1" applyFont="1" applyFill="1" applyBorder="1" applyAlignment="1">
      <alignment vertical="center"/>
    </xf>
    <xf numFmtId="0" fontId="10" fillId="0" borderId="0" xfId="0" applyFont="1"/>
    <xf numFmtId="217" fontId="36" fillId="13" borderId="0" xfId="0" applyNumberFormat="1" applyFont="1" applyFill="1" applyBorder="1" applyAlignment="1">
      <alignment vertical="center"/>
    </xf>
    <xf numFmtId="195" fontId="36" fillId="13" borderId="0" xfId="11" applyNumberFormat="1" applyFont="1" applyFill="1"/>
    <xf numFmtId="189" fontId="10" fillId="12" borderId="0" xfId="11" applyNumberFormat="1" applyFont="1" applyFill="1"/>
    <xf numFmtId="195" fontId="10" fillId="12" borderId="0" xfId="11" applyNumberFormat="1" applyFont="1" applyFill="1"/>
    <xf numFmtId="191" fontId="33" fillId="13" borderId="26" xfId="15" applyNumberFormat="1" applyFont="1" applyFill="1" applyBorder="1" applyAlignment="1">
      <alignment vertical="center"/>
    </xf>
    <xf numFmtId="9" fontId="33" fillId="13" borderId="26" xfId="17" applyFont="1" applyFill="1" applyBorder="1" applyAlignment="1">
      <alignment vertical="center"/>
    </xf>
    <xf numFmtId="0" fontId="40" fillId="13" borderId="0" xfId="11" applyFont="1" applyFill="1" applyBorder="1" applyAlignment="1">
      <alignment horizontal="center" vertical="center"/>
    </xf>
    <xf numFmtId="0" fontId="33" fillId="13" borderId="0" xfId="11" applyFont="1" applyFill="1" applyBorder="1" applyAlignment="1">
      <alignment horizontal="center" vertical="center"/>
    </xf>
    <xf numFmtId="0" fontId="39" fillId="13" borderId="52" xfId="0" applyFont="1" applyFill="1" applyBorder="1" applyAlignment="1">
      <alignment horizontal="center"/>
    </xf>
    <xf numFmtId="0" fontId="39" fillId="13" borderId="0" xfId="0" applyFont="1" applyFill="1" applyBorder="1" applyAlignment="1">
      <alignment horizontal="center"/>
    </xf>
    <xf numFmtId="185" fontId="26" fillId="16" borderId="0" xfId="0" applyNumberFormat="1" applyFont="1" applyFill="1" applyBorder="1" applyAlignment="1" applyProtection="1">
      <alignment vertical="center"/>
      <protection locked="0"/>
    </xf>
    <xf numFmtId="185" fontId="26" fillId="17" borderId="0" xfId="0" applyNumberFormat="1" applyFont="1" applyFill="1" applyBorder="1" applyAlignment="1" applyProtection="1">
      <alignment vertical="center"/>
      <protection locked="0"/>
    </xf>
    <xf numFmtId="185" fontId="26" fillId="16" borderId="53" xfId="0" applyNumberFormat="1" applyFont="1" applyFill="1" applyBorder="1" applyAlignment="1" applyProtection="1">
      <alignment vertical="center"/>
      <protection locked="0"/>
    </xf>
    <xf numFmtId="185" fontId="26" fillId="17" borderId="53" xfId="0" applyNumberFormat="1" applyFont="1" applyFill="1" applyBorder="1" applyAlignment="1" applyProtection="1">
      <alignment vertical="center"/>
      <protection locked="0"/>
    </xf>
    <xf numFmtId="185" fontId="26" fillId="18" borderId="0" xfId="0" applyNumberFormat="1" applyFont="1" applyFill="1" applyBorder="1" applyAlignment="1" applyProtection="1">
      <alignment vertical="center"/>
      <protection locked="0"/>
    </xf>
    <xf numFmtId="185" fontId="26" fillId="18" borderId="53" xfId="0" applyNumberFormat="1" applyFont="1" applyFill="1" applyBorder="1" applyAlignment="1" applyProtection="1">
      <alignment vertical="center"/>
      <protection locked="0"/>
    </xf>
    <xf numFmtId="197" fontId="26" fillId="16" borderId="53" xfId="0" applyNumberFormat="1" applyFont="1" applyFill="1" applyBorder="1" applyAlignment="1" applyProtection="1">
      <alignment vertical="center"/>
      <protection locked="0"/>
    </xf>
    <xf numFmtId="214" fontId="26" fillId="17" borderId="0" xfId="0" applyNumberFormat="1" applyFont="1" applyFill="1" applyBorder="1" applyAlignment="1" applyProtection="1">
      <alignment vertical="center"/>
      <protection locked="0"/>
    </xf>
    <xf numFmtId="214" fontId="26" fillId="17" borderId="53" xfId="0" applyNumberFormat="1" applyFont="1" applyFill="1" applyBorder="1" applyAlignment="1" applyProtection="1">
      <alignment vertical="center"/>
      <protection locked="0"/>
    </xf>
    <xf numFmtId="0" fontId="12" fillId="16" borderId="0" xfId="11" applyFont="1" applyFill="1"/>
    <xf numFmtId="0" fontId="12" fillId="16" borderId="0" xfId="11" applyFont="1" applyFill="1" applyAlignment="1">
      <alignment horizontal="center"/>
    </xf>
    <xf numFmtId="171" fontId="12" fillId="16" borderId="0" xfId="3" applyFont="1" applyFill="1"/>
    <xf numFmtId="0" fontId="12" fillId="16" borderId="53" xfId="11" applyFont="1" applyFill="1" applyBorder="1"/>
    <xf numFmtId="0" fontId="12" fillId="16" borderId="53" xfId="11" applyFont="1" applyFill="1" applyBorder="1" applyAlignment="1">
      <alignment horizontal="center"/>
    </xf>
    <xf numFmtId="0" fontId="16" fillId="17" borderId="0" xfId="11" applyFont="1" applyFill="1"/>
    <xf numFmtId="0" fontId="12" fillId="17" borderId="0" xfId="11" applyFont="1" applyFill="1"/>
    <xf numFmtId="0" fontId="12" fillId="17" borderId="0" xfId="11" applyFont="1" applyFill="1" applyAlignment="1">
      <alignment horizontal="center"/>
    </xf>
    <xf numFmtId="171" fontId="12" fillId="17" borderId="0" xfId="3" applyFont="1" applyFill="1"/>
    <xf numFmtId="174" fontId="12" fillId="17" borderId="0" xfId="17" applyNumberFormat="1" applyFont="1" applyFill="1"/>
    <xf numFmtId="0" fontId="12" fillId="17" borderId="53" xfId="11" applyFont="1" applyFill="1" applyBorder="1"/>
    <xf numFmtId="0" fontId="12" fillId="17" borderId="53" xfId="11" applyFont="1" applyFill="1" applyBorder="1" applyAlignment="1">
      <alignment horizontal="center"/>
    </xf>
    <xf numFmtId="171" fontId="12" fillId="17" borderId="53" xfId="3" applyFont="1" applyFill="1" applyBorder="1"/>
    <xf numFmtId="171" fontId="12" fillId="17" borderId="53" xfId="3" applyFont="1" applyFill="1" applyBorder="1" applyAlignment="1">
      <alignment horizontal="center"/>
    </xf>
    <xf numFmtId="0" fontId="16" fillId="18" borderId="0" xfId="11" applyFont="1" applyFill="1"/>
    <xf numFmtId="0" fontId="12" fillId="18" borderId="0" xfId="11" applyFont="1" applyFill="1"/>
    <xf numFmtId="0" fontId="12" fillId="18" borderId="0" xfId="11" applyFont="1" applyFill="1" applyAlignment="1">
      <alignment horizontal="center"/>
    </xf>
    <xf numFmtId="174" fontId="12" fillId="18" borderId="0" xfId="17" applyNumberFormat="1" applyFont="1" applyFill="1"/>
    <xf numFmtId="174" fontId="12" fillId="18" borderId="0" xfId="17" applyNumberFormat="1" applyFont="1" applyFill="1" applyAlignment="1">
      <alignment horizontal="center"/>
    </xf>
    <xf numFmtId="0" fontId="12" fillId="18" borderId="53" xfId="11" applyFont="1" applyFill="1" applyBorder="1"/>
    <xf numFmtId="0" fontId="12" fillId="18" borderId="53" xfId="11" applyFont="1" applyFill="1" applyBorder="1" applyAlignment="1">
      <alignment horizontal="center"/>
    </xf>
    <xf numFmtId="174" fontId="12" fillId="18" borderId="53" xfId="17" applyNumberFormat="1" applyFont="1" applyFill="1" applyBorder="1"/>
    <xf numFmtId="0" fontId="16" fillId="16" borderId="0" xfId="11" applyFont="1" applyFill="1"/>
    <xf numFmtId="17" fontId="33" fillId="13" borderId="0" xfId="10" applyNumberFormat="1" applyFont="1" applyFill="1" applyBorder="1" applyAlignment="1">
      <alignment horizontal="center" vertical="center"/>
    </xf>
    <xf numFmtId="0" fontId="41" fillId="13" borderId="54" xfId="11" applyFont="1" applyFill="1" applyBorder="1" applyAlignment="1">
      <alignment vertical="center"/>
    </xf>
    <xf numFmtId="202" fontId="41" fillId="13" borderId="54" xfId="3" applyNumberFormat="1" applyFont="1" applyFill="1" applyBorder="1" applyAlignment="1">
      <alignment vertical="center"/>
    </xf>
    <xf numFmtId="174" fontId="36" fillId="13" borderId="0" xfId="17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185" fontId="10" fillId="0" borderId="0" xfId="17" applyNumberFormat="1" applyFont="1" applyFill="1" applyBorder="1" applyAlignment="1">
      <alignment vertical="center"/>
    </xf>
    <xf numFmtId="189" fontId="33" fillId="13" borderId="0" xfId="11" applyNumberFormat="1" applyFont="1" applyFill="1"/>
    <xf numFmtId="197" fontId="33" fillId="13" borderId="0" xfId="0" applyNumberFormat="1" applyFont="1" applyFill="1" applyBorder="1" applyAlignment="1" applyProtection="1">
      <alignment vertical="center"/>
      <protection locked="0"/>
    </xf>
    <xf numFmtId="214" fontId="33" fillId="13" borderId="0" xfId="0" applyNumberFormat="1" applyFont="1" applyFill="1" applyBorder="1" applyAlignment="1" applyProtection="1">
      <alignment vertical="center"/>
      <protection locked="0"/>
    </xf>
    <xf numFmtId="171" fontId="12" fillId="16" borderId="0" xfId="3" applyFont="1" applyFill="1" applyAlignment="1">
      <alignment horizontal="right"/>
    </xf>
    <xf numFmtId="215" fontId="26" fillId="16" borderId="0" xfId="0" applyNumberFormat="1" applyFont="1" applyFill="1" applyBorder="1" applyAlignment="1" applyProtection="1">
      <alignment vertical="center"/>
      <protection locked="0"/>
    </xf>
    <xf numFmtId="3" fontId="12" fillId="16" borderId="53" xfId="3" applyNumberFormat="1" applyFont="1" applyFill="1" applyBorder="1" applyAlignment="1">
      <alignment horizontal="right" vertical="center"/>
    </xf>
    <xf numFmtId="174" fontId="12" fillId="18" borderId="53" xfId="11" applyNumberFormat="1" applyFont="1" applyFill="1" applyBorder="1" applyAlignment="1">
      <alignment horizontal="center"/>
    </xf>
    <xf numFmtId="174" fontId="12" fillId="18" borderId="0" xfId="17" applyNumberFormat="1" applyFont="1" applyFill="1" applyAlignment="1">
      <alignment horizontal="right"/>
    </xf>
    <xf numFmtId="174" fontId="12" fillId="18" borderId="53" xfId="11" applyNumberFormat="1" applyFont="1" applyFill="1" applyBorder="1" applyAlignment="1">
      <alignment horizontal="right"/>
    </xf>
    <xf numFmtId="0" fontId="18" fillId="12" borderId="47" xfId="15" applyFont="1" applyFill="1" applyBorder="1" applyAlignment="1">
      <alignment horizontal="left" indent="1"/>
    </xf>
    <xf numFmtId="181" fontId="18" fillId="12" borderId="47" xfId="15" applyNumberFormat="1" applyFont="1" applyFill="1" applyBorder="1"/>
    <xf numFmtId="191" fontId="33" fillId="12" borderId="26" xfId="15" applyNumberFormat="1" applyFont="1" applyFill="1" applyBorder="1" applyAlignment="1">
      <alignment vertical="center"/>
    </xf>
    <xf numFmtId="0" fontId="19" fillId="12" borderId="0" xfId="10" applyFont="1" applyFill="1"/>
    <xf numFmtId="0" fontId="20" fillId="12" borderId="0" xfId="10" applyFont="1" applyFill="1"/>
    <xf numFmtId="0" fontId="42" fillId="12" borderId="0" xfId="10" applyFont="1" applyFill="1"/>
    <xf numFmtId="17" fontId="33" fillId="12" borderId="0" xfId="10" applyNumberFormat="1" applyFont="1" applyFill="1" applyBorder="1" applyAlignment="1">
      <alignment horizontal="center" vertical="center"/>
    </xf>
    <xf numFmtId="9" fontId="18" fillId="12" borderId="47" xfId="17" applyFont="1" applyFill="1" applyBorder="1"/>
    <xf numFmtId="218" fontId="32" fillId="12" borderId="0" xfId="3" applyNumberFormat="1" applyFont="1" applyFill="1"/>
    <xf numFmtId="202" fontId="32" fillId="12" borderId="0" xfId="3" applyNumberFormat="1" applyFont="1" applyFill="1"/>
    <xf numFmtId="0" fontId="38" fillId="14" borderId="0" xfId="0" applyFont="1" applyFill="1"/>
    <xf numFmtId="171" fontId="38" fillId="14" borderId="0" xfId="3" applyFont="1" applyFill="1"/>
    <xf numFmtId="218" fontId="38" fillId="14" borderId="0" xfId="3" applyNumberFormat="1" applyFont="1" applyFill="1"/>
    <xf numFmtId="202" fontId="38" fillId="14" borderId="0" xfId="3" applyNumberFormat="1" applyFont="1" applyFill="1"/>
    <xf numFmtId="0" fontId="16" fillId="0" borderId="0" xfId="16" applyFont="1" applyBorder="1" applyAlignment="1">
      <alignment vertical="center"/>
    </xf>
    <xf numFmtId="0" fontId="12" fillId="0" borderId="0" xfId="11" applyFont="1"/>
    <xf numFmtId="0" fontId="16" fillId="8" borderId="27" xfId="11" applyFont="1" applyFill="1" applyBorder="1" applyAlignment="1" applyProtection="1">
      <alignment horizontal="center" vertical="center" wrapText="1"/>
    </xf>
    <xf numFmtId="198" fontId="16" fillId="8" borderId="27" xfId="14" applyNumberFormat="1" applyFont="1" applyFill="1" applyBorder="1" applyAlignment="1" applyProtection="1">
      <alignment horizontal="center" vertical="center" wrapText="1"/>
    </xf>
    <xf numFmtId="221" fontId="16" fillId="8" borderId="28" xfId="12" applyNumberFormat="1" applyFont="1" applyFill="1" applyBorder="1" applyAlignment="1" applyProtection="1">
      <alignment horizontal="center" vertical="center"/>
    </xf>
    <xf numFmtId="0" fontId="12" fillId="5" borderId="0" xfId="11" applyFont="1" applyFill="1" applyBorder="1"/>
    <xf numFmtId="221" fontId="16" fillId="5" borderId="0" xfId="12" applyNumberFormat="1" applyFont="1" applyFill="1" applyBorder="1" applyAlignment="1" applyProtection="1">
      <alignment horizontal="center" vertical="center"/>
    </xf>
    <xf numFmtId="0" fontId="16" fillId="0" borderId="29" xfId="11" applyFont="1" applyBorder="1" applyAlignment="1">
      <alignment vertical="top"/>
    </xf>
    <xf numFmtId="221" fontId="12" fillId="7" borderId="29" xfId="12" applyNumberFormat="1" applyFont="1" applyFill="1" applyBorder="1" applyAlignment="1" applyProtection="1">
      <alignment vertical="top"/>
    </xf>
    <xf numFmtId="0" fontId="1" fillId="0" borderId="55" xfId="0" applyFont="1" applyBorder="1"/>
    <xf numFmtId="221" fontId="12" fillId="7" borderId="29" xfId="12" applyNumberFormat="1" applyFont="1" applyFill="1" applyBorder="1" applyAlignment="1" applyProtection="1">
      <alignment vertical="center"/>
    </xf>
    <xf numFmtId="0" fontId="1" fillId="0" borderId="55" xfId="11" applyFont="1" applyBorder="1"/>
    <xf numFmtId="0" fontId="14" fillId="5" borderId="0" xfId="0" applyFont="1" applyFill="1"/>
    <xf numFmtId="171" fontId="14" fillId="5" borderId="0" xfId="3" applyFont="1" applyFill="1"/>
    <xf numFmtId="169" fontId="14" fillId="5" borderId="0" xfId="4" applyFont="1" applyFill="1"/>
    <xf numFmtId="181" fontId="29" fillId="5" borderId="0" xfId="4" applyNumberFormat="1" applyFont="1" applyFill="1" applyBorder="1" applyAlignment="1">
      <alignment vertical="center"/>
    </xf>
    <xf numFmtId="14" fontId="29" fillId="4" borderId="21" xfId="0" applyNumberFormat="1" applyFont="1" applyFill="1" applyBorder="1" applyAlignment="1">
      <alignment horizontal="center"/>
    </xf>
    <xf numFmtId="14" fontId="29" fillId="9" borderId="21" xfId="0" applyNumberFormat="1" applyFont="1" applyFill="1" applyBorder="1" applyAlignment="1">
      <alignment horizontal="center"/>
    </xf>
    <xf numFmtId="0" fontId="29" fillId="4" borderId="30" xfId="0" applyFont="1" applyFill="1" applyBorder="1" applyAlignment="1">
      <alignment horizontal="center"/>
    </xf>
    <xf numFmtId="0" fontId="30" fillId="8" borderId="30" xfId="0" applyFont="1" applyFill="1" applyBorder="1" applyAlignment="1">
      <alignment horizontal="center"/>
    </xf>
    <xf numFmtId="0" fontId="29" fillId="5" borderId="12" xfId="0" applyFont="1" applyFill="1" applyBorder="1" applyAlignment="1">
      <alignment vertical="center"/>
    </xf>
    <xf numFmtId="181" fontId="14" fillId="4" borderId="1" xfId="4" applyNumberFormat="1" applyFont="1" applyFill="1" applyBorder="1" applyAlignment="1">
      <alignment vertical="center"/>
    </xf>
    <xf numFmtId="181" fontId="14" fillId="5" borderId="1" xfId="3" applyNumberFormat="1" applyFont="1" applyFill="1" applyBorder="1" applyAlignment="1">
      <alignment vertical="center"/>
    </xf>
    <xf numFmtId="181" fontId="29" fillId="5" borderId="1" xfId="4" applyNumberFormat="1" applyFont="1" applyFill="1" applyBorder="1" applyAlignment="1">
      <alignment vertical="center"/>
    </xf>
    <xf numFmtId="181" fontId="14" fillId="10" borderId="1" xfId="3" applyNumberFormat="1" applyFont="1" applyFill="1" applyBorder="1" applyAlignment="1">
      <alignment vertical="center"/>
    </xf>
    <xf numFmtId="181" fontId="29" fillId="4" borderId="1" xfId="4" applyNumberFormat="1" applyFont="1" applyFill="1" applyBorder="1" applyAlignment="1">
      <alignment vertical="center"/>
    </xf>
    <xf numFmtId="181" fontId="14" fillId="5" borderId="0" xfId="0" applyNumberFormat="1" applyFont="1" applyFill="1"/>
    <xf numFmtId="181" fontId="14" fillId="5" borderId="0" xfId="3" applyNumberFormat="1" applyFont="1" applyFill="1"/>
    <xf numFmtId="181" fontId="29" fillId="5" borderId="0" xfId="0" applyNumberFormat="1" applyFont="1" applyFill="1"/>
    <xf numFmtId="0" fontId="14" fillId="5" borderId="3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vertical="center"/>
    </xf>
    <xf numFmtId="0" fontId="14" fillId="5" borderId="31" xfId="0" applyFont="1" applyFill="1" applyBorder="1"/>
    <xf numFmtId="202" fontId="14" fillId="5" borderId="1" xfId="3" applyNumberFormat="1" applyFont="1" applyFill="1" applyBorder="1" applyAlignment="1">
      <alignment vertical="center"/>
    </xf>
    <xf numFmtId="202" fontId="14" fillId="4" borderId="1" xfId="4" applyNumberFormat="1" applyFont="1" applyFill="1" applyBorder="1" applyAlignment="1">
      <alignment vertical="center"/>
    </xf>
    <xf numFmtId="202" fontId="14" fillId="10" borderId="1" xfId="3" applyNumberFormat="1" applyFont="1" applyFill="1" applyBorder="1" applyAlignment="1">
      <alignment vertical="center"/>
    </xf>
    <xf numFmtId="202" fontId="14" fillId="5" borderId="0" xfId="3" applyNumberFormat="1" applyFont="1" applyFill="1"/>
    <xf numFmtId="202" fontId="14" fillId="5" borderId="0" xfId="0" applyNumberFormat="1" applyFont="1" applyFill="1"/>
    <xf numFmtId="222" fontId="14" fillId="5" borderId="0" xfId="0" applyNumberFormat="1" applyFont="1" applyFill="1"/>
    <xf numFmtId="222" fontId="14" fillId="5" borderId="12" xfId="0" applyNumberFormat="1" applyFont="1" applyFill="1" applyBorder="1" applyAlignment="1">
      <alignment vertical="center"/>
    </xf>
    <xf numFmtId="222" fontId="14" fillId="4" borderId="1" xfId="4" applyNumberFormat="1" applyFont="1" applyFill="1" applyBorder="1" applyAlignment="1">
      <alignment vertical="center"/>
    </xf>
    <xf numFmtId="202" fontId="29" fillId="4" borderId="1" xfId="4" applyNumberFormat="1" applyFont="1" applyFill="1" applyBorder="1" applyAlignment="1">
      <alignment vertical="center"/>
    </xf>
    <xf numFmtId="169" fontId="14" fillId="5" borderId="12" xfId="4" applyFont="1" applyFill="1" applyBorder="1" applyAlignment="1">
      <alignment vertical="center"/>
    </xf>
    <xf numFmtId="169" fontId="14" fillId="4" borderId="1" xfId="4" applyFont="1" applyFill="1" applyBorder="1" applyAlignment="1">
      <alignment vertical="center"/>
    </xf>
    <xf numFmtId="202" fontId="14" fillId="10" borderId="1" xfId="4" applyNumberFormat="1" applyFont="1" applyFill="1" applyBorder="1" applyAlignment="1">
      <alignment vertical="center"/>
    </xf>
    <xf numFmtId="169" fontId="29" fillId="4" borderId="1" xfId="4" applyFont="1" applyFill="1" applyBorder="1" applyAlignment="1">
      <alignment vertical="center"/>
    </xf>
    <xf numFmtId="182" fontId="29" fillId="5" borderId="1" xfId="4" applyNumberFormat="1" applyFont="1" applyFill="1" applyBorder="1" applyAlignment="1">
      <alignment vertical="center"/>
    </xf>
    <xf numFmtId="202" fontId="29" fillId="5" borderId="1" xfId="4" applyNumberFormat="1" applyFont="1" applyFill="1" applyBorder="1" applyAlignment="1">
      <alignment vertical="center"/>
    </xf>
    <xf numFmtId="181" fontId="29" fillId="4" borderId="1" xfId="5" applyNumberFormat="1" applyFont="1" applyFill="1" applyBorder="1" applyAlignment="1">
      <alignment vertical="center"/>
    </xf>
    <xf numFmtId="181" fontId="29" fillId="5" borderId="1" xfId="5" applyNumberFormat="1" applyFont="1" applyFill="1" applyBorder="1" applyAlignment="1">
      <alignment vertical="center"/>
    </xf>
    <xf numFmtId="182" fontId="29" fillId="5" borderId="1" xfId="5" applyNumberFormat="1" applyFont="1" applyFill="1" applyBorder="1" applyAlignment="1">
      <alignment vertical="center"/>
    </xf>
    <xf numFmtId="0" fontId="14" fillId="5" borderId="12" xfId="0" applyFont="1" applyFill="1" applyBorder="1" applyAlignment="1">
      <alignment vertical="center" wrapText="1"/>
    </xf>
    <xf numFmtId="181" fontId="14" fillId="4" borderId="1" xfId="5" applyNumberFormat="1" applyFont="1" applyFill="1" applyBorder="1" applyAlignment="1">
      <alignment vertical="center"/>
    </xf>
    <xf numFmtId="181" fontId="14" fillId="10" borderId="1" xfId="5" applyNumberFormat="1" applyFont="1" applyFill="1" applyBorder="1" applyAlignment="1">
      <alignment vertical="center"/>
    </xf>
    <xf numFmtId="182" fontId="14" fillId="10" borderId="1" xfId="5" applyNumberFormat="1" applyFont="1" applyFill="1" applyBorder="1" applyAlignment="1">
      <alignment vertical="center"/>
    </xf>
    <xf numFmtId="181" fontId="14" fillId="5" borderId="1" xfId="5" applyNumberFormat="1" applyFont="1" applyFill="1" applyBorder="1" applyAlignment="1">
      <alignment vertical="center"/>
    </xf>
    <xf numFmtId="182" fontId="14" fillId="5" borderId="0" xfId="0" applyNumberFormat="1" applyFont="1" applyFill="1"/>
    <xf numFmtId="0" fontId="29" fillId="5" borderId="31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181" fontId="14" fillId="4" borderId="0" xfId="5" applyNumberFormat="1" applyFont="1" applyFill="1" applyBorder="1" applyAlignment="1">
      <alignment vertical="center"/>
    </xf>
    <xf numFmtId="181" fontId="14" fillId="10" borderId="0" xfId="5" applyNumberFormat="1" applyFont="1" applyFill="1" applyBorder="1" applyAlignment="1">
      <alignment vertical="center"/>
    </xf>
    <xf numFmtId="182" fontId="14" fillId="10" borderId="0" xfId="5" applyNumberFormat="1" applyFont="1" applyFill="1" applyBorder="1" applyAlignment="1">
      <alignment vertical="center"/>
    </xf>
    <xf numFmtId="181" fontId="14" fillId="5" borderId="0" xfId="5" applyNumberFormat="1" applyFont="1" applyFill="1" applyBorder="1" applyAlignment="1">
      <alignment vertical="center"/>
    </xf>
    <xf numFmtId="202" fontId="29" fillId="5" borderId="1" xfId="3" applyNumberFormat="1" applyFont="1" applyFill="1" applyBorder="1" applyAlignment="1">
      <alignment vertical="center"/>
    </xf>
    <xf numFmtId="0" fontId="14" fillId="5" borderId="32" xfId="0" applyFont="1" applyFill="1" applyBorder="1" applyAlignment="1">
      <alignment vertical="center" wrapText="1"/>
    </xf>
    <xf numFmtId="181" fontId="29" fillId="10" borderId="1" xfId="5" applyNumberFormat="1" applyFont="1" applyFill="1" applyBorder="1" applyAlignment="1">
      <alignment vertical="center"/>
    </xf>
    <xf numFmtId="0" fontId="29" fillId="5" borderId="12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horizontal="left" vertical="center" wrapText="1"/>
    </xf>
    <xf numFmtId="182" fontId="29" fillId="4" borderId="1" xfId="5" applyNumberFormat="1" applyFont="1" applyFill="1" applyBorder="1" applyAlignment="1">
      <alignment vertical="center"/>
    </xf>
    <xf numFmtId="4" fontId="14" fillId="5" borderId="0" xfId="0" applyNumberFormat="1" applyFont="1" applyFill="1"/>
    <xf numFmtId="0" fontId="14" fillId="12" borderId="0" xfId="0" applyFont="1" applyFill="1"/>
    <xf numFmtId="181" fontId="14" fillId="5" borderId="1" xfId="4" applyNumberFormat="1" applyFont="1" applyFill="1" applyBorder="1" applyAlignment="1">
      <alignment vertical="center"/>
    </xf>
    <xf numFmtId="171" fontId="14" fillId="5" borderId="0" xfId="0" applyNumberFormat="1" applyFont="1" applyFill="1"/>
    <xf numFmtId="181" fontId="14" fillId="5" borderId="0" xfId="4" applyNumberFormat="1" applyFont="1" applyFill="1" applyBorder="1" applyAlignment="1">
      <alignment vertical="center"/>
    </xf>
    <xf numFmtId="0" fontId="14" fillId="19" borderId="23" xfId="0" applyFont="1" applyFill="1" applyBorder="1"/>
    <xf numFmtId="181" fontId="14" fillId="10" borderId="1" xfId="4" applyNumberFormat="1" applyFont="1" applyFill="1" applyBorder="1" applyAlignment="1">
      <alignment vertical="center"/>
    </xf>
    <xf numFmtId="181" fontId="29" fillId="5" borderId="1" xfId="3" applyNumberFormat="1" applyFont="1" applyFill="1" applyBorder="1" applyAlignment="1">
      <alignment vertical="center"/>
    </xf>
    <xf numFmtId="181" fontId="29" fillId="10" borderId="0" xfId="4" applyNumberFormat="1" applyFont="1" applyFill="1" applyBorder="1" applyAlignment="1">
      <alignment vertical="center"/>
    </xf>
    <xf numFmtId="182" fontId="14" fillId="4" borderId="1" xfId="4" applyNumberFormat="1" applyFont="1" applyFill="1" applyBorder="1" applyAlignment="1">
      <alignment vertical="center"/>
    </xf>
    <xf numFmtId="182" fontId="14" fillId="10" borderId="1" xfId="4" applyNumberFormat="1" applyFont="1" applyFill="1" applyBorder="1" applyAlignment="1">
      <alignment vertical="center"/>
    </xf>
    <xf numFmtId="181" fontId="29" fillId="5" borderId="0" xfId="5" applyNumberFormat="1" applyFont="1" applyFill="1" applyBorder="1" applyAlignment="1">
      <alignment vertical="center"/>
    </xf>
    <xf numFmtId="181" fontId="29" fillId="12" borderId="1" xfId="5" applyNumberFormat="1" applyFont="1" applyFill="1" applyBorder="1" applyAlignment="1">
      <alignment vertical="center"/>
    </xf>
    <xf numFmtId="0" fontId="14" fillId="12" borderId="23" xfId="0" applyFont="1" applyFill="1" applyBorder="1"/>
    <xf numFmtId="181" fontId="14" fillId="5" borderId="0" xfId="4" applyNumberFormat="1" applyFont="1" applyFill="1"/>
    <xf numFmtId="169" fontId="14" fillId="5" borderId="0" xfId="0" applyNumberFormat="1" applyFont="1" applyFill="1"/>
    <xf numFmtId="182" fontId="14" fillId="5" borderId="0" xfId="3" applyNumberFormat="1" applyFont="1" applyFill="1"/>
    <xf numFmtId="181" fontId="29" fillId="10" borderId="1" xfId="4" applyNumberFormat="1" applyFont="1" applyFill="1" applyBorder="1" applyAlignment="1">
      <alignment vertical="center"/>
    </xf>
    <xf numFmtId="223" fontId="14" fillId="19" borderId="0" xfId="0" applyNumberFormat="1" applyFont="1" applyFill="1"/>
    <xf numFmtId="182" fontId="14" fillId="5" borderId="1" xfId="5" applyNumberFormat="1" applyFont="1" applyFill="1" applyBorder="1" applyAlignment="1">
      <alignment vertical="center"/>
    </xf>
    <xf numFmtId="181" fontId="29" fillId="4" borderId="0" xfId="5" applyNumberFormat="1" applyFont="1" applyFill="1" applyBorder="1" applyAlignment="1">
      <alignment vertical="center"/>
    </xf>
    <xf numFmtId="182" fontId="29" fillId="10" borderId="1" xfId="4" applyNumberFormat="1" applyFont="1" applyFill="1" applyBorder="1" applyAlignment="1">
      <alignment vertical="center"/>
    </xf>
    <xf numFmtId="182" fontId="14" fillId="5" borderId="1" xfId="4" applyNumberFormat="1" applyFont="1" applyFill="1" applyBorder="1" applyAlignment="1">
      <alignment vertical="center"/>
    </xf>
    <xf numFmtId="182" fontId="29" fillId="10" borderId="1" xfId="5" applyNumberFormat="1" applyFont="1" applyFill="1" applyBorder="1" applyAlignment="1">
      <alignment vertical="center"/>
    </xf>
    <xf numFmtId="182" fontId="29" fillId="5" borderId="0" xfId="4" applyNumberFormat="1" applyFont="1" applyFill="1" applyBorder="1" applyAlignment="1">
      <alignment vertical="center"/>
    </xf>
    <xf numFmtId="0" fontId="29" fillId="12" borderId="12" xfId="0" applyFont="1" applyFill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0" fontId="14" fillId="12" borderId="12" xfId="0" applyFont="1" applyFill="1" applyBorder="1" applyAlignment="1">
      <alignment vertical="center"/>
    </xf>
    <xf numFmtId="0" fontId="14" fillId="0" borderId="0" xfId="0" applyFont="1" applyFill="1"/>
    <xf numFmtId="0" fontId="14" fillId="0" borderId="31" xfId="0" applyFont="1" applyFill="1" applyBorder="1"/>
    <xf numFmtId="0" fontId="14" fillId="0" borderId="31" xfId="0" applyFont="1" applyFill="1" applyBorder="1" applyAlignment="1">
      <alignment vertical="center" wrapText="1"/>
    </xf>
    <xf numFmtId="222" fontId="14" fillId="0" borderId="31" xfId="0" applyNumberFormat="1" applyFont="1" applyFill="1" applyBorder="1" applyAlignment="1">
      <alignment vertical="center"/>
    </xf>
    <xf numFmtId="169" fontId="14" fillId="0" borderId="31" xfId="4" applyFont="1" applyFill="1" applyBorder="1" applyAlignment="1">
      <alignment vertical="center"/>
    </xf>
    <xf numFmtId="0" fontId="29" fillId="0" borderId="33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0" fontId="29" fillId="0" borderId="3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34" xfId="0" applyFont="1" applyFill="1" applyBorder="1" applyAlignment="1">
      <alignment vertical="center" wrapText="1"/>
    </xf>
    <xf numFmtId="0" fontId="14" fillId="12" borderId="0" xfId="0" applyFont="1" applyFill="1" applyBorder="1" applyAlignment="1">
      <alignment vertical="center" wrapText="1"/>
    </xf>
    <xf numFmtId="214" fontId="18" fillId="0" borderId="0" xfId="0" applyNumberFormat="1" applyFont="1"/>
    <xf numFmtId="0" fontId="39" fillId="13" borderId="0" xfId="0" applyFont="1" applyFill="1" applyBorder="1" applyAlignment="1">
      <alignment vertical="center" wrapText="1"/>
    </xf>
    <xf numFmtId="0" fontId="39" fillId="13" borderId="52" xfId="0" applyFont="1" applyFill="1" applyBorder="1" applyAlignment="1">
      <alignment horizontal="center"/>
    </xf>
    <xf numFmtId="0" fontId="39" fillId="13" borderId="0" xfId="0" applyFont="1" applyFill="1" applyBorder="1" applyAlignment="1">
      <alignment horizontal="center"/>
    </xf>
    <xf numFmtId="0" fontId="39" fillId="13" borderId="0" xfId="0" applyFont="1" applyFill="1" applyAlignment="1">
      <alignment horizontal="center"/>
    </xf>
    <xf numFmtId="0" fontId="35" fillId="13" borderId="0" xfId="0" applyFont="1" applyFill="1" applyAlignment="1">
      <alignment horizontal="center" vertical="center"/>
    </xf>
    <xf numFmtId="17" fontId="36" fillId="13" borderId="0" xfId="0" applyNumberFormat="1" applyFont="1" applyFill="1" applyBorder="1" applyAlignment="1">
      <alignment horizontal="center"/>
    </xf>
    <xf numFmtId="17" fontId="36" fillId="13" borderId="0" xfId="10" applyNumberFormat="1" applyFont="1" applyFill="1" applyBorder="1" applyAlignment="1">
      <alignment horizontal="center" vertical="center"/>
    </xf>
    <xf numFmtId="17" fontId="36" fillId="13" borderId="0" xfId="1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1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0" fillId="12" borderId="0" xfId="11" applyFont="1" applyFill="1" applyAlignment="1">
      <alignment horizontal="center"/>
    </xf>
    <xf numFmtId="0" fontId="36" fillId="13" borderId="0" xfId="11" applyFont="1" applyFill="1" applyAlignment="1">
      <alignment horizontal="center"/>
    </xf>
    <xf numFmtId="0" fontId="1" fillId="12" borderId="0" xfId="11" applyFont="1" applyFill="1" applyAlignment="1">
      <alignment horizontal="center"/>
    </xf>
    <xf numFmtId="0" fontId="10" fillId="12" borderId="35" xfId="11" applyFont="1" applyFill="1" applyBorder="1" applyAlignment="1">
      <alignment horizontal="center" wrapText="1"/>
    </xf>
    <xf numFmtId="0" fontId="33" fillId="13" borderId="0" xfId="11" applyFont="1" applyFill="1" applyBorder="1" applyAlignment="1">
      <alignment horizontal="center"/>
    </xf>
    <xf numFmtId="0" fontId="33" fillId="13" borderId="48" xfId="11" applyFont="1" applyFill="1" applyBorder="1" applyAlignment="1">
      <alignment horizontal="center"/>
    </xf>
    <xf numFmtId="0" fontId="10" fillId="12" borderId="36" xfId="11" applyFont="1" applyFill="1" applyBorder="1" applyAlignment="1">
      <alignment horizontal="center"/>
    </xf>
    <xf numFmtId="0" fontId="10" fillId="15" borderId="0" xfId="11" applyFont="1" applyFill="1" applyAlignment="1">
      <alignment horizontal="center"/>
    </xf>
    <xf numFmtId="0" fontId="1" fillId="12" borderId="0" xfId="11" quotePrefix="1" applyFont="1" applyFill="1" applyAlignment="1">
      <alignment horizontal="left" vertical="top" wrapText="1"/>
    </xf>
    <xf numFmtId="0" fontId="17" fillId="14" borderId="0" xfId="11" applyFont="1" applyFill="1" applyAlignment="1">
      <alignment horizontal="center" vertical="center"/>
    </xf>
    <xf numFmtId="0" fontId="17" fillId="14" borderId="36" xfId="11" applyFont="1" applyFill="1" applyBorder="1" applyAlignment="1">
      <alignment horizontal="center"/>
    </xf>
    <xf numFmtId="0" fontId="17" fillId="14" borderId="35" xfId="11" applyFont="1" applyFill="1" applyBorder="1" applyAlignment="1">
      <alignment horizontal="center" wrapText="1"/>
    </xf>
    <xf numFmtId="0" fontId="34" fillId="13" borderId="0" xfId="0" applyFont="1" applyFill="1" applyBorder="1" applyAlignment="1">
      <alignment horizontal="center" vertical="center"/>
    </xf>
    <xf numFmtId="0" fontId="8" fillId="0" borderId="0" xfId="15" applyFont="1" applyFill="1" applyAlignment="1">
      <alignment horizontal="center" vertical="center"/>
    </xf>
    <xf numFmtId="0" fontId="8" fillId="0" borderId="0" xfId="15" applyFont="1" applyFill="1" applyAlignment="1">
      <alignment horizontal="center" vertical="top"/>
    </xf>
    <xf numFmtId="0" fontId="33" fillId="13" borderId="0" xfId="15" applyFont="1" applyFill="1" applyBorder="1" applyAlignment="1">
      <alignment horizontal="center" vertical="center" wrapText="1"/>
    </xf>
    <xf numFmtId="0" fontId="33" fillId="13" borderId="0" xfId="15" applyFont="1" applyFill="1" applyBorder="1" applyAlignment="1">
      <alignment horizontal="center" vertical="center"/>
    </xf>
    <xf numFmtId="17" fontId="33" fillId="13" borderId="0" xfId="10" applyNumberFormat="1" applyFont="1" applyFill="1" applyBorder="1" applyAlignment="1">
      <alignment horizontal="center" vertical="center"/>
    </xf>
    <xf numFmtId="0" fontId="43" fillId="13" borderId="0" xfId="10" applyFont="1" applyFill="1" applyAlignment="1">
      <alignment horizontal="center"/>
    </xf>
    <xf numFmtId="17" fontId="33" fillId="12" borderId="0" xfId="10" applyNumberFormat="1" applyFont="1" applyFill="1" applyBorder="1" applyAlignment="1">
      <alignment horizontal="center" vertical="center"/>
    </xf>
    <xf numFmtId="0" fontId="33" fillId="12" borderId="0" xfId="15" applyFont="1" applyFill="1" applyBorder="1" applyAlignment="1">
      <alignment horizontal="center" vertical="center"/>
    </xf>
    <xf numFmtId="0" fontId="16" fillId="0" borderId="0" xfId="16" applyFont="1" applyBorder="1" applyAlignment="1">
      <alignment horizontal="center" vertical="center"/>
    </xf>
    <xf numFmtId="14" fontId="16" fillId="8" borderId="37" xfId="16" applyNumberFormat="1" applyFont="1" applyFill="1" applyBorder="1" applyAlignment="1" applyProtection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33" xfId="0" applyFont="1" applyFill="1" applyBorder="1" applyAlignment="1">
      <alignment horizontal="center" vertical="center" wrapText="1"/>
    </xf>
    <xf numFmtId="0" fontId="29" fillId="4" borderId="31" xfId="0" applyFont="1" applyFill="1" applyBorder="1" applyAlignment="1">
      <alignment horizontal="center" vertical="center" wrapText="1"/>
    </xf>
    <xf numFmtId="0" fontId="29" fillId="12" borderId="38" xfId="0" applyFont="1" applyFill="1" applyBorder="1" applyAlignment="1">
      <alignment horizontal="left" vertical="center" wrapText="1" indent="4"/>
    </xf>
    <xf numFmtId="0" fontId="29" fillId="12" borderId="39" xfId="0" applyFont="1" applyFill="1" applyBorder="1" applyAlignment="1">
      <alignment horizontal="left" vertical="center" wrapText="1" indent="4"/>
    </xf>
    <xf numFmtId="0" fontId="29" fillId="12" borderId="32" xfId="0" applyFont="1" applyFill="1" applyBorder="1" applyAlignment="1">
      <alignment horizontal="left" vertical="center" wrapText="1" indent="4"/>
    </xf>
    <xf numFmtId="0" fontId="29" fillId="12" borderId="40" xfId="0" applyFont="1" applyFill="1" applyBorder="1" applyAlignment="1">
      <alignment horizontal="left" vertical="center" wrapText="1" indent="4"/>
    </xf>
    <xf numFmtId="0" fontId="29" fillId="12" borderId="38" xfId="0" applyFont="1" applyFill="1" applyBorder="1" applyAlignment="1">
      <alignment horizontal="left" vertical="center" indent="4"/>
    </xf>
    <xf numFmtId="0" fontId="14" fillId="0" borderId="39" xfId="0" applyFont="1" applyBorder="1" applyAlignment="1">
      <alignment horizontal="left" vertical="center" indent="4"/>
    </xf>
    <xf numFmtId="0" fontId="14" fillId="0" borderId="32" xfId="0" applyFont="1" applyBorder="1" applyAlignment="1">
      <alignment horizontal="left" vertical="center" indent="4"/>
    </xf>
    <xf numFmtId="0" fontId="14" fillId="0" borderId="40" xfId="0" applyFont="1" applyBorder="1" applyAlignment="1">
      <alignment horizontal="left" vertical="center" indent="4"/>
    </xf>
    <xf numFmtId="0" fontId="29" fillId="4" borderId="12" xfId="0" applyFont="1" applyFill="1" applyBorder="1" applyAlignment="1">
      <alignment horizontal="center" wrapText="1"/>
    </xf>
    <xf numFmtId="0" fontId="29" fillId="4" borderId="31" xfId="0" applyFont="1" applyFill="1" applyBorder="1" applyAlignment="1">
      <alignment horizontal="center" wrapText="1"/>
    </xf>
    <xf numFmtId="0" fontId="14" fillId="12" borderId="39" xfId="0" applyFont="1" applyFill="1" applyBorder="1" applyAlignment="1">
      <alignment horizontal="left" vertical="center" indent="4"/>
    </xf>
    <xf numFmtId="0" fontId="14" fillId="12" borderId="32" xfId="0" applyFont="1" applyFill="1" applyBorder="1" applyAlignment="1">
      <alignment horizontal="left" vertical="center" indent="4"/>
    </xf>
    <xf numFmtId="0" fontId="14" fillId="12" borderId="40" xfId="0" applyFont="1" applyFill="1" applyBorder="1" applyAlignment="1">
      <alignment horizontal="left" vertical="center" indent="4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31" xfId="0" applyFont="1" applyFill="1" applyBorder="1" applyAlignment="1">
      <alignment horizontal="center" vertical="center" wrapText="1"/>
    </xf>
    <xf numFmtId="0" fontId="29" fillId="12" borderId="39" xfId="0" applyFont="1" applyFill="1" applyBorder="1" applyAlignment="1">
      <alignment horizontal="left" vertical="center" indent="4"/>
    </xf>
    <xf numFmtId="0" fontId="29" fillId="12" borderId="32" xfId="0" applyFont="1" applyFill="1" applyBorder="1" applyAlignment="1">
      <alignment horizontal="left" vertical="center" indent="4"/>
    </xf>
    <xf numFmtId="0" fontId="29" fillId="12" borderId="40" xfId="0" applyFont="1" applyFill="1" applyBorder="1" applyAlignment="1">
      <alignment horizontal="left" vertical="center" indent="4"/>
    </xf>
    <xf numFmtId="0" fontId="31" fillId="4" borderId="12" xfId="0" applyFont="1" applyFill="1" applyBorder="1" applyAlignment="1">
      <alignment horizontal="center" wrapText="1"/>
    </xf>
    <xf numFmtId="0" fontId="31" fillId="4" borderId="33" xfId="0" applyFont="1" applyFill="1" applyBorder="1" applyAlignment="1">
      <alignment horizontal="center" wrapText="1"/>
    </xf>
    <xf numFmtId="0" fontId="31" fillId="4" borderId="3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12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17" fontId="5" fillId="3" borderId="14" xfId="0" applyNumberFormat="1" applyFont="1" applyFill="1" applyBorder="1" applyAlignment="1">
      <alignment horizontal="center"/>
    </xf>
    <xf numFmtId="17" fontId="5" fillId="3" borderId="41" xfId="0" applyNumberFormat="1" applyFont="1" applyFill="1" applyBorder="1" applyAlignment="1">
      <alignment horizontal="center"/>
    </xf>
    <xf numFmtId="17" fontId="5" fillId="3" borderId="42" xfId="0" applyNumberFormat="1" applyFont="1" applyFill="1" applyBorder="1" applyAlignment="1">
      <alignment horizontal="center"/>
    </xf>
    <xf numFmtId="17" fontId="5" fillId="3" borderId="43" xfId="0" applyNumberFormat="1" applyFont="1" applyFill="1" applyBorder="1" applyAlignment="1">
      <alignment horizontal="center"/>
    </xf>
    <xf numFmtId="17" fontId="5" fillId="3" borderId="44" xfId="0" applyNumberFormat="1" applyFont="1" applyFill="1" applyBorder="1" applyAlignment="1">
      <alignment horizontal="center"/>
    </xf>
    <xf numFmtId="17" fontId="5" fillId="3" borderId="45" xfId="0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</cellXfs>
  <cellStyles count="19">
    <cellStyle name="60% - akcent 1" xfId="1"/>
    <cellStyle name="Diseño" xfId="2"/>
    <cellStyle name="Millares" xfId="3" builtinId="3"/>
    <cellStyle name="Millares [0] 10" xfId="4"/>
    <cellStyle name="Millares [0] 2" xfId="5"/>
    <cellStyle name="Millares [0] 2 19" xfId="6"/>
    <cellStyle name="Millares [0]_razind092003" xfId="7"/>
    <cellStyle name="Millares_razind092003" xfId="8"/>
    <cellStyle name="No-definido" xfId="9"/>
    <cellStyle name="Normal" xfId="0" builtinId="0"/>
    <cellStyle name="Normal 10" xfId="10"/>
    <cellStyle name="Normal 2" xfId="11"/>
    <cellStyle name="Normal 3" xfId="12"/>
    <cellStyle name="Normal_graficos" xfId="13"/>
    <cellStyle name="Normal_Modelo Paquete Ifrs Chile (2008)" xfId="14"/>
    <cellStyle name="Normal_operacional" xfId="15"/>
    <cellStyle name="Normal_Paquete Nic 2005" xfId="16"/>
    <cellStyle name="Porcentaje" xfId="17" builtinId="5"/>
    <cellStyle name="Porcentual 2 10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48</xdr:row>
      <xdr:rowOff>0</xdr:rowOff>
    </xdr:from>
    <xdr:to>
      <xdr:col>2</xdr:col>
      <xdr:colOff>600075</xdr:colOff>
      <xdr:row>49</xdr:row>
      <xdr:rowOff>123825</xdr:rowOff>
    </xdr:to>
    <xdr:sp macro="" textlink="">
      <xdr:nvSpPr>
        <xdr:cNvPr id="47297" name="Text Box 1"/>
        <xdr:cNvSpPr txBox="1">
          <a:spLocks noChangeArrowheads="1"/>
        </xdr:cNvSpPr>
      </xdr:nvSpPr>
      <xdr:spPr bwMode="auto">
        <a:xfrm>
          <a:off x="5657850" y="9153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48</xdr:row>
      <xdr:rowOff>0</xdr:rowOff>
    </xdr:from>
    <xdr:to>
      <xdr:col>3</xdr:col>
      <xdr:colOff>600075</xdr:colOff>
      <xdr:row>49</xdr:row>
      <xdr:rowOff>123825</xdr:rowOff>
    </xdr:to>
    <xdr:sp macro="" textlink="">
      <xdr:nvSpPr>
        <xdr:cNvPr id="47298" name="Text Box 1"/>
        <xdr:cNvSpPr txBox="1">
          <a:spLocks noChangeArrowheads="1"/>
        </xdr:cNvSpPr>
      </xdr:nvSpPr>
      <xdr:spPr bwMode="auto">
        <a:xfrm>
          <a:off x="6772275" y="9153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5"/>
  <sheetViews>
    <sheetView showGridLines="0" tabSelected="1" workbookViewId="0">
      <selection activeCell="G24" sqref="G24"/>
    </sheetView>
  </sheetViews>
  <sheetFormatPr baseColWidth="10" defaultRowHeight="12.75"/>
  <cols>
    <col min="3" max="3" width="26.140625" bestFit="1" customWidth="1"/>
    <col min="4" max="4" width="2.5703125" customWidth="1"/>
    <col min="6" max="6" width="2" customWidth="1"/>
    <col min="8" max="8" width="1.85546875" customWidth="1"/>
  </cols>
  <sheetData>
    <row r="4" spans="3:9" ht="15.75">
      <c r="C4" s="250"/>
      <c r="D4" s="250"/>
      <c r="E4" s="448" t="s">
        <v>35</v>
      </c>
      <c r="F4" s="448"/>
      <c r="G4" s="448"/>
      <c r="H4" s="250"/>
      <c r="I4" s="251"/>
    </row>
    <row r="5" spans="3:9" ht="12.75" customHeight="1">
      <c r="C5" s="447" t="s">
        <v>109</v>
      </c>
      <c r="D5" s="252"/>
      <c r="E5" s="449"/>
      <c r="F5" s="449"/>
      <c r="G5" s="449"/>
      <c r="H5" s="251"/>
      <c r="I5" s="253"/>
    </row>
    <row r="6" spans="3:9" ht="12.75" customHeight="1">
      <c r="C6" s="447"/>
      <c r="D6" s="252"/>
      <c r="E6" s="276">
        <v>2017</v>
      </c>
      <c r="F6" s="254"/>
      <c r="G6" s="276">
        <v>2016</v>
      </c>
      <c r="H6" s="251"/>
      <c r="I6" s="277" t="s">
        <v>57</v>
      </c>
    </row>
    <row r="7" spans="3:9" ht="15.75">
      <c r="C7" s="255"/>
      <c r="D7" s="255"/>
      <c r="E7" s="450" t="s">
        <v>230</v>
      </c>
      <c r="F7" s="450"/>
      <c r="G7" s="450"/>
      <c r="H7" s="255"/>
      <c r="I7" s="277" t="s">
        <v>21</v>
      </c>
    </row>
    <row r="8" spans="3:9" ht="15">
      <c r="C8" s="151" t="s">
        <v>10</v>
      </c>
      <c r="D8" s="151"/>
      <c r="E8" s="334">
        <v>327.38499999999999</v>
      </c>
      <c r="F8" s="334">
        <v>0</v>
      </c>
      <c r="G8" s="334">
        <v>307.74700000000001</v>
      </c>
      <c r="H8" s="334">
        <v>0</v>
      </c>
      <c r="I8" s="333">
        <v>6.3812157389024016</v>
      </c>
    </row>
    <row r="9" spans="3:9" ht="15">
      <c r="C9" s="151" t="s">
        <v>38</v>
      </c>
      <c r="D9" s="151"/>
      <c r="E9" s="334">
        <v>906.75900000000001</v>
      </c>
      <c r="F9" s="334">
        <v>0</v>
      </c>
      <c r="G9" s="334">
        <v>644.07899999999995</v>
      </c>
      <c r="H9" s="334">
        <v>0</v>
      </c>
      <c r="I9" s="333">
        <v>40.783816892027232</v>
      </c>
    </row>
    <row r="10" spans="3:9" ht="15">
      <c r="C10" s="151" t="s">
        <v>14</v>
      </c>
      <c r="D10" s="151"/>
      <c r="E10" s="334">
        <v>1203.038</v>
      </c>
      <c r="F10" s="334">
        <v>0</v>
      </c>
      <c r="G10" s="334">
        <v>1099.6420000000001</v>
      </c>
      <c r="H10" s="334">
        <v>0</v>
      </c>
      <c r="I10" s="333">
        <v>9.4026965139563536</v>
      </c>
    </row>
    <row r="11" spans="3:9" ht="15">
      <c r="C11" s="151" t="s">
        <v>12</v>
      </c>
      <c r="D11" s="151"/>
      <c r="E11" s="334">
        <v>539.44100000000003</v>
      </c>
      <c r="F11" s="334">
        <v>0</v>
      </c>
      <c r="G11" s="334">
        <v>437.29300000000001</v>
      </c>
      <c r="H11" s="334">
        <v>0</v>
      </c>
      <c r="I11" s="333">
        <v>23.359166508496585</v>
      </c>
    </row>
    <row r="12" spans="3:9" ht="15" hidden="1">
      <c r="C12" s="151" t="s">
        <v>314</v>
      </c>
      <c r="D12" s="151"/>
      <c r="E12" s="334">
        <v>-29.382000000000001</v>
      </c>
      <c r="F12" s="334">
        <v>0</v>
      </c>
      <c r="G12" s="334">
        <v>-58.424999999999997</v>
      </c>
      <c r="H12" s="334">
        <v>0</v>
      </c>
      <c r="I12" s="333">
        <v>0</v>
      </c>
    </row>
    <row r="13" spans="3:9" ht="15.75">
      <c r="C13" s="335" t="s">
        <v>315</v>
      </c>
      <c r="D13" s="335"/>
      <c r="E13" s="338">
        <v>2947.2409999999995</v>
      </c>
      <c r="F13" s="338">
        <v>0</v>
      </c>
      <c r="G13" s="338">
        <v>2430.3359999999998</v>
      </c>
      <c r="H13" s="336">
        <v>0</v>
      </c>
      <c r="I13" s="337">
        <v>21.26886981882339</v>
      </c>
    </row>
    <row r="25" spans="12:12">
      <c r="L25" s="71"/>
    </row>
  </sheetData>
  <mergeCells count="4">
    <mergeCell ref="C5:C6"/>
    <mergeCell ref="E4:G4"/>
    <mergeCell ref="E5:G5"/>
    <mergeCell ref="E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workbookViewId="0"/>
  </sheetViews>
  <sheetFormatPr baseColWidth="10" defaultColWidth="7.28515625" defaultRowHeight="12.75"/>
  <cols>
    <col min="1" max="1" width="0.7109375" style="128" customWidth="1"/>
    <col min="2" max="2" width="10.5703125" style="128" customWidth="1"/>
    <col min="3" max="3" width="27.140625" style="128" customWidth="1"/>
    <col min="4" max="4" width="12" style="128" customWidth="1"/>
    <col min="5" max="6" width="13" style="172" customWidth="1"/>
    <col min="7" max="7" width="13" style="172" hidden="1" customWidth="1"/>
    <col min="8" max="8" width="13.42578125" style="128" customWidth="1"/>
    <col min="9" max="9" width="10.42578125" style="128" customWidth="1"/>
    <col min="10" max="10" width="1.140625" style="128" customWidth="1"/>
    <col min="11" max="11" width="7.28515625" style="128" customWidth="1"/>
    <col min="12" max="16384" width="7.28515625" style="128"/>
  </cols>
  <sheetData>
    <row r="1" spans="1:9">
      <c r="A1" s="128">
        <v>0</v>
      </c>
    </row>
    <row r="3" spans="1:9" ht="15.75" customHeight="1">
      <c r="B3" s="471" t="s">
        <v>96</v>
      </c>
      <c r="C3" s="471"/>
      <c r="D3" s="174" t="s">
        <v>97</v>
      </c>
      <c r="E3" s="175">
        <v>2017</v>
      </c>
      <c r="F3" s="175">
        <v>2016</v>
      </c>
      <c r="G3" s="175">
        <v>2016</v>
      </c>
      <c r="H3" s="174" t="s">
        <v>105</v>
      </c>
      <c r="I3" s="174" t="s">
        <v>106</v>
      </c>
    </row>
    <row r="4" spans="1:9" ht="6" customHeight="1">
      <c r="E4" s="128"/>
      <c r="F4" s="128"/>
      <c r="G4" s="128"/>
    </row>
    <row r="5" spans="1:9" s="173" customFormat="1" ht="18" customHeight="1">
      <c r="B5" s="309" t="s">
        <v>82</v>
      </c>
      <c r="C5" s="287" t="s">
        <v>88</v>
      </c>
      <c r="D5" s="288" t="s">
        <v>107</v>
      </c>
      <c r="E5" s="319">
        <v>0.92118436252355951</v>
      </c>
      <c r="F5" s="289">
        <v>1.249555206698064</v>
      </c>
      <c r="G5" s="289"/>
      <c r="H5" s="320">
        <v>-0.32837084417450446</v>
      </c>
      <c r="I5" s="278">
        <v>-0.26279018519095354</v>
      </c>
    </row>
    <row r="6" spans="1:9" s="173" customFormat="1" ht="18" customHeight="1">
      <c r="B6" s="287"/>
      <c r="C6" s="287" t="s">
        <v>87</v>
      </c>
      <c r="D6" s="288" t="s">
        <v>107</v>
      </c>
      <c r="E6" s="319">
        <v>0.87131122955637064</v>
      </c>
      <c r="F6" s="289">
        <v>1.2236007326007325</v>
      </c>
      <c r="G6" s="289"/>
      <c r="H6" s="320">
        <v>-0.35228950304436191</v>
      </c>
      <c r="I6" s="278">
        <v>-0.28791213805142091</v>
      </c>
    </row>
    <row r="7" spans="1:9" s="173" customFormat="1" ht="18" customHeight="1" thickBot="1">
      <c r="B7" s="290"/>
      <c r="C7" s="290" t="s">
        <v>89</v>
      </c>
      <c r="D7" s="291" t="s">
        <v>245</v>
      </c>
      <c r="E7" s="321">
        <v>-389</v>
      </c>
      <c r="F7" s="284">
        <v>954</v>
      </c>
      <c r="G7" s="284"/>
      <c r="H7" s="284">
        <v>-1343</v>
      </c>
      <c r="I7" s="280">
        <v>-1.4077568134171907</v>
      </c>
    </row>
    <row r="8" spans="1:9" s="173" customFormat="1" ht="18" customHeight="1" thickTop="1">
      <c r="B8" s="292" t="s">
        <v>83</v>
      </c>
      <c r="C8" s="293" t="s">
        <v>83</v>
      </c>
      <c r="D8" s="294" t="s">
        <v>107</v>
      </c>
      <c r="E8" s="295">
        <v>1.4362000241575068</v>
      </c>
      <c r="F8" s="295">
        <v>1.1384373294755141</v>
      </c>
      <c r="G8" s="295"/>
      <c r="H8" s="285">
        <v>0.29776269468199268</v>
      </c>
      <c r="I8" s="279">
        <v>0.2615538747479178</v>
      </c>
    </row>
    <row r="9" spans="1:9" s="173" customFormat="1" ht="18" customHeight="1">
      <c r="B9" s="293"/>
      <c r="C9" s="293" t="s">
        <v>91</v>
      </c>
      <c r="D9" s="294" t="s">
        <v>21</v>
      </c>
      <c r="E9" s="296">
        <v>0.41498532417180395</v>
      </c>
      <c r="F9" s="296">
        <v>0.42603946048378105</v>
      </c>
      <c r="G9" s="296"/>
      <c r="H9" s="279">
        <v>-1.1054136311977103E-2</v>
      </c>
      <c r="I9" s="279">
        <v>-2.594627337905453E-2</v>
      </c>
    </row>
    <row r="10" spans="1:9" s="173" customFormat="1" ht="18" customHeight="1">
      <c r="B10" s="293"/>
      <c r="C10" s="293" t="s">
        <v>90</v>
      </c>
      <c r="D10" s="294" t="s">
        <v>21</v>
      </c>
      <c r="E10" s="296">
        <v>0.58501467582819611</v>
      </c>
      <c r="F10" s="296">
        <v>0.57396053951621895</v>
      </c>
      <c r="G10" s="296"/>
      <c r="H10" s="279">
        <v>1.1054136311977159E-2</v>
      </c>
      <c r="I10" s="279">
        <v>1.9259401214749783E-2</v>
      </c>
    </row>
    <row r="11" spans="1:9" s="173" customFormat="1" ht="18" customHeight="1" thickBot="1">
      <c r="B11" s="297"/>
      <c r="C11" s="297" t="s">
        <v>92</v>
      </c>
      <c r="D11" s="298" t="s">
        <v>107</v>
      </c>
      <c r="E11" s="299">
        <v>3.3641552511415527</v>
      </c>
      <c r="F11" s="300">
        <v>3.3938547486033519</v>
      </c>
      <c r="G11" s="300"/>
      <c r="H11" s="286">
        <v>-2.9699497461799229E-2</v>
      </c>
      <c r="I11" s="281">
        <v>-8.7509630381268355E-3</v>
      </c>
    </row>
    <row r="12" spans="1:9" s="173" customFormat="1" ht="18" customHeight="1" thickTop="1">
      <c r="B12" s="301" t="s">
        <v>84</v>
      </c>
      <c r="C12" s="302" t="s">
        <v>93</v>
      </c>
      <c r="D12" s="303" t="s">
        <v>21</v>
      </c>
      <c r="E12" s="304">
        <v>0.21053130929791272</v>
      </c>
      <c r="F12" s="323">
        <v>0.23419203747072601</v>
      </c>
      <c r="G12" s="305"/>
      <c r="H12" s="282">
        <v>-2.3660728172813283E-2</v>
      </c>
      <c r="I12" s="282">
        <v>-0.10103130929791271</v>
      </c>
    </row>
    <row r="13" spans="1:9" s="173" customFormat="1" ht="18" customHeight="1">
      <c r="B13" s="302"/>
      <c r="C13" s="302" t="s">
        <v>94</v>
      </c>
      <c r="D13" s="303" t="s">
        <v>21</v>
      </c>
      <c r="E13" s="304">
        <v>0.1166</v>
      </c>
      <c r="F13" s="323">
        <v>9.2999999999999999E-2</v>
      </c>
      <c r="G13" s="305"/>
      <c r="H13" s="282">
        <v>2.3599999999999996E-2</v>
      </c>
      <c r="I13" s="282">
        <v>0.25376344086021496</v>
      </c>
    </row>
    <row r="14" spans="1:9" s="173" customFormat="1" ht="18" customHeight="1" thickBot="1">
      <c r="B14" s="306"/>
      <c r="C14" s="306" t="s">
        <v>95</v>
      </c>
      <c r="D14" s="307" t="s">
        <v>21</v>
      </c>
      <c r="E14" s="308">
        <v>6.1800000000000001E-2</v>
      </c>
      <c r="F14" s="324">
        <v>5.8999999999999997E-2</v>
      </c>
      <c r="G14" s="322"/>
      <c r="H14" s="283">
        <v>2.8000000000000039E-3</v>
      </c>
      <c r="I14" s="283">
        <v>4.7457627118644208E-2</v>
      </c>
    </row>
    <row r="15" spans="1:9" ht="6" customHeight="1" thickTop="1"/>
    <row r="16" spans="1:9" ht="11.25" customHeight="1">
      <c r="B16" s="128" t="s">
        <v>85</v>
      </c>
    </row>
    <row r="17" spans="2:7" ht="17.25" customHeight="1">
      <c r="B17" s="128" t="s">
        <v>86</v>
      </c>
      <c r="E17" s="128"/>
      <c r="F17" s="128"/>
      <c r="G17" s="128"/>
    </row>
    <row r="18" spans="2:7">
      <c r="E18" s="128"/>
      <c r="F18" s="128"/>
      <c r="G18" s="128"/>
    </row>
  </sheetData>
  <mergeCells count="1">
    <mergeCell ref="B3:C3"/>
  </mergeCells>
  <phoneticPr fontId="12" type="noConversion"/>
  <printOptions horizontalCentered="1" verticalCentered="1"/>
  <pageMargins left="0.21" right="0.21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9"/>
  <sheetViews>
    <sheetView showGridLines="0" zoomScaleNormal="100" workbookViewId="0"/>
  </sheetViews>
  <sheetFormatPr baseColWidth="10" defaultRowHeight="12.75"/>
  <cols>
    <col min="1" max="1" width="11.42578125" style="3"/>
    <col min="2" max="2" width="41.28515625" style="3" customWidth="1"/>
    <col min="3" max="3" width="16.85546875" style="3" customWidth="1"/>
    <col min="4" max="4" width="17.7109375" style="3" customWidth="1"/>
    <col min="5" max="6" width="12.28515625" style="3" customWidth="1"/>
    <col min="7" max="7" width="2" style="3" customWidth="1"/>
    <col min="8" max="8" width="5" style="3" customWidth="1"/>
    <col min="9" max="16384" width="11.42578125" style="3"/>
  </cols>
  <sheetData>
    <row r="3" spans="2:17" ht="14.25">
      <c r="B3" s="472" t="s">
        <v>98</v>
      </c>
      <c r="C3" s="472"/>
      <c r="D3" s="472"/>
      <c r="E3" s="472"/>
      <c r="F3" s="472"/>
    </row>
    <row r="4" spans="2:17" s="49" customFormat="1" ht="17.25" customHeight="1">
      <c r="B4" s="473" t="s">
        <v>239</v>
      </c>
      <c r="C4" s="473"/>
      <c r="D4" s="473"/>
      <c r="E4" s="473"/>
      <c r="F4" s="473"/>
    </row>
    <row r="5" spans="2:17" s="50" customFormat="1" ht="15.75" customHeight="1">
      <c r="C5" s="51"/>
      <c r="D5" s="51"/>
      <c r="E5" s="51"/>
      <c r="F5" s="51"/>
    </row>
    <row r="6" spans="2:17" ht="48" customHeight="1">
      <c r="B6" s="475" t="s">
        <v>62</v>
      </c>
      <c r="C6" s="474" t="s">
        <v>125</v>
      </c>
      <c r="D6" s="474"/>
      <c r="E6" s="474" t="s">
        <v>99</v>
      </c>
      <c r="F6" s="474"/>
      <c r="K6"/>
      <c r="L6"/>
      <c r="M6"/>
      <c r="N6"/>
      <c r="O6"/>
      <c r="P6"/>
      <c r="Q6"/>
    </row>
    <row r="7" spans="2:17" ht="21.75" customHeight="1">
      <c r="B7" s="475"/>
      <c r="C7" s="152">
        <v>2017</v>
      </c>
      <c r="D7" s="152">
        <v>2016</v>
      </c>
      <c r="E7" s="152">
        <v>2017</v>
      </c>
      <c r="F7" s="152">
        <v>2016</v>
      </c>
      <c r="J7"/>
      <c r="K7"/>
      <c r="L7"/>
      <c r="M7"/>
      <c r="N7"/>
      <c r="O7"/>
      <c r="P7"/>
      <c r="Q7"/>
    </row>
    <row r="8" spans="2:17" ht="6" customHeight="1">
      <c r="B8" s="128"/>
      <c r="C8" s="128"/>
      <c r="D8" s="128"/>
      <c r="E8" s="128"/>
      <c r="F8" s="128"/>
      <c r="J8"/>
      <c r="K8"/>
      <c r="L8"/>
      <c r="M8"/>
      <c r="N8"/>
      <c r="O8"/>
      <c r="P8"/>
      <c r="Q8"/>
    </row>
    <row r="9" spans="2:17" ht="13.5" customHeight="1">
      <c r="B9" s="129" t="s">
        <v>316</v>
      </c>
      <c r="C9" s="130">
        <v>0.88034277930439508</v>
      </c>
      <c r="D9" s="130">
        <v>1.8411988534539552</v>
      </c>
      <c r="E9" s="130">
        <v>3.1754016120608899</v>
      </c>
      <c r="F9" s="130">
        <v>2.9843689046346036</v>
      </c>
      <c r="J9" t="s">
        <v>227</v>
      </c>
      <c r="K9"/>
      <c r="L9"/>
      <c r="M9"/>
      <c r="N9"/>
      <c r="O9"/>
      <c r="P9"/>
      <c r="Q9"/>
    </row>
    <row r="10" spans="2:17" ht="13.5" customHeight="1">
      <c r="B10" s="129" t="s">
        <v>263</v>
      </c>
      <c r="C10" s="130">
        <v>25.818999999999999</v>
      </c>
      <c r="D10" s="130">
        <v>53.427301990948621</v>
      </c>
      <c r="E10" s="130">
        <v>36.007558877546799</v>
      </c>
      <c r="F10" s="130">
        <v>25.025515661162913</v>
      </c>
      <c r="J10"/>
      <c r="K10"/>
      <c r="L10"/>
      <c r="M10"/>
      <c r="N10"/>
      <c r="O10"/>
      <c r="P10"/>
      <c r="Q10"/>
    </row>
    <row r="11" spans="2:17" ht="13.5" customHeight="1">
      <c r="B11" s="129" t="s">
        <v>317</v>
      </c>
      <c r="C11" s="130">
        <v>109.24774374942655</v>
      </c>
      <c r="D11" s="130">
        <v>123.78328131160602</v>
      </c>
      <c r="E11" s="130">
        <v>71.196328864143737</v>
      </c>
      <c r="F11" s="130">
        <v>62.915761303206111</v>
      </c>
      <c r="J11"/>
      <c r="K11"/>
      <c r="L11"/>
      <c r="M11"/>
      <c r="N11"/>
      <c r="O11"/>
      <c r="P11"/>
      <c r="Q11"/>
    </row>
    <row r="12" spans="2:17" ht="13.5" customHeight="1">
      <c r="B12" s="129" t="s">
        <v>284</v>
      </c>
      <c r="C12" s="130">
        <v>40.494999999999997</v>
      </c>
      <c r="D12" s="130">
        <v>35.546229431019491</v>
      </c>
      <c r="E12" s="130">
        <v>58.466460651171481</v>
      </c>
      <c r="F12" s="130">
        <v>61.089351195563033</v>
      </c>
      <c r="J12"/>
      <c r="K12"/>
      <c r="L12"/>
      <c r="M12"/>
      <c r="N12"/>
      <c r="O12"/>
      <c r="P12"/>
      <c r="Q12"/>
    </row>
    <row r="13" spans="2:17" ht="13.5" customHeight="1">
      <c r="B13" s="129" t="s">
        <v>318</v>
      </c>
      <c r="C13" s="130">
        <v>160.09838011227271</v>
      </c>
      <c r="D13" s="130">
        <v>0</v>
      </c>
      <c r="E13" s="130">
        <v>84.482369166786043</v>
      </c>
      <c r="F13" s="130">
        <v>0</v>
      </c>
      <c r="J13"/>
      <c r="K13"/>
      <c r="L13"/>
      <c r="M13"/>
      <c r="N13"/>
      <c r="O13"/>
      <c r="P13"/>
      <c r="Q13"/>
    </row>
    <row r="14" spans="2:17" ht="13.5" customHeight="1">
      <c r="B14" s="129" t="s">
        <v>271</v>
      </c>
      <c r="C14" s="130">
        <v>1.631309996748376</v>
      </c>
      <c r="D14" s="130">
        <v>6.4671185430956992</v>
      </c>
      <c r="E14" s="130">
        <v>7.956868757071546</v>
      </c>
      <c r="F14" s="130">
        <v>7.4771898819784717</v>
      </c>
      <c r="J14"/>
      <c r="K14"/>
      <c r="L14"/>
      <c r="M14"/>
      <c r="N14"/>
      <c r="O14"/>
      <c r="P14"/>
      <c r="Q14"/>
    </row>
    <row r="15" spans="2:17" ht="13.5" customHeight="1">
      <c r="B15" s="129" t="s">
        <v>319</v>
      </c>
      <c r="C15" s="130">
        <v>16.72309922541374</v>
      </c>
      <c r="D15" s="130">
        <v>15.065295357538506</v>
      </c>
      <c r="E15" s="130">
        <v>14.436922695137024</v>
      </c>
      <c r="F15" s="130">
        <v>8.2476835387250667</v>
      </c>
      <c r="J15"/>
      <c r="K15"/>
      <c r="L15"/>
      <c r="M15"/>
      <c r="N15"/>
      <c r="O15"/>
      <c r="P15"/>
      <c r="Q15"/>
    </row>
    <row r="16" spans="2:17" ht="13.5" customHeight="1">
      <c r="B16" s="129" t="s">
        <v>273</v>
      </c>
      <c r="C16" s="130">
        <v>3.0036642772364228</v>
      </c>
      <c r="D16" s="130">
        <v>2.2966922244289094</v>
      </c>
      <c r="E16" s="130">
        <v>16.469631730646377</v>
      </c>
      <c r="F16" s="130">
        <v>15.020929120105881</v>
      </c>
      <c r="J16"/>
      <c r="K16"/>
      <c r="L16"/>
      <c r="M16"/>
      <c r="N16"/>
      <c r="O16"/>
      <c r="P16"/>
      <c r="Q16"/>
    </row>
    <row r="17" spans="2:17" ht="13.5" customHeight="1">
      <c r="B17" s="129" t="s">
        <v>22</v>
      </c>
      <c r="C17" s="130">
        <v>122.01611975711481</v>
      </c>
      <c r="D17" s="130">
        <v>134.85117867646497</v>
      </c>
      <c r="E17" s="130">
        <v>22.411309844374184</v>
      </c>
      <c r="F17" s="130">
        <v>16.715719390032174</v>
      </c>
      <c r="J17"/>
      <c r="K17"/>
      <c r="L17"/>
      <c r="M17"/>
      <c r="N17"/>
      <c r="O17"/>
      <c r="P17"/>
      <c r="Q17"/>
    </row>
    <row r="18" spans="2:17" ht="13.5" customHeight="1">
      <c r="B18" s="129" t="s">
        <v>287</v>
      </c>
      <c r="C18" s="130">
        <v>77.584419999999994</v>
      </c>
      <c r="D18" s="130">
        <v>118.75214998674629</v>
      </c>
      <c r="E18" s="130">
        <v>50.297494877675462</v>
      </c>
      <c r="F18" s="130">
        <v>44.688632091302502</v>
      </c>
      <c r="J18"/>
      <c r="K18"/>
      <c r="L18"/>
      <c r="M18"/>
      <c r="N18"/>
      <c r="O18"/>
      <c r="P18"/>
      <c r="Q18"/>
    </row>
    <row r="19" spans="2:17" ht="13.5" customHeight="1">
      <c r="B19" s="129" t="s">
        <v>320</v>
      </c>
      <c r="C19" s="130">
        <v>300.35270435627621</v>
      </c>
      <c r="D19" s="130">
        <v>257.13488116284827</v>
      </c>
      <c r="E19" s="130">
        <v>89.957760573215154</v>
      </c>
      <c r="F19" s="130">
        <v>70.508303402509412</v>
      </c>
      <c r="J19"/>
      <c r="K19"/>
      <c r="L19"/>
      <c r="M19"/>
      <c r="N19"/>
      <c r="O19"/>
      <c r="P19"/>
      <c r="Q19"/>
    </row>
    <row r="20" spans="2:17" ht="13.5" customHeight="1">
      <c r="B20" s="129" t="s">
        <v>321</v>
      </c>
      <c r="C20" s="130">
        <v>226.09476255574751</v>
      </c>
      <c r="D20" s="130">
        <v>148.75851523701195</v>
      </c>
      <c r="E20" s="130">
        <v>56.917445566063819</v>
      </c>
      <c r="F20" s="130">
        <v>47.084408912664273</v>
      </c>
      <c r="J20"/>
      <c r="K20"/>
      <c r="L20"/>
      <c r="M20"/>
      <c r="N20"/>
      <c r="O20"/>
      <c r="P20"/>
      <c r="Q20"/>
    </row>
    <row r="21" spans="2:17" ht="13.5" customHeight="1">
      <c r="B21" s="129" t="s">
        <v>23</v>
      </c>
      <c r="C21" s="130">
        <v>250.59642090624664</v>
      </c>
      <c r="D21" s="130">
        <v>221.35055292427367</v>
      </c>
      <c r="E21" s="130">
        <v>106.15768308142928</v>
      </c>
      <c r="F21" s="130">
        <v>86.552613732727849</v>
      </c>
      <c r="J21"/>
      <c r="K21"/>
      <c r="L21"/>
      <c r="M21"/>
      <c r="N21"/>
      <c r="O21"/>
      <c r="P21"/>
      <c r="Q21"/>
    </row>
    <row r="22" spans="2:17" ht="13.5" customHeight="1">
      <c r="B22" s="129" t="s">
        <v>322</v>
      </c>
      <c r="C22" s="130">
        <v>0</v>
      </c>
      <c r="D22" s="130">
        <v>0.14788745810875142</v>
      </c>
      <c r="E22" s="130">
        <v>7.7180940603667106E-2</v>
      </c>
      <c r="F22" s="130">
        <v>7.6901478216550731E-2</v>
      </c>
      <c r="J22"/>
      <c r="K22"/>
      <c r="L22"/>
      <c r="M22"/>
      <c r="N22"/>
      <c r="O22"/>
      <c r="P22"/>
      <c r="Q22"/>
    </row>
    <row r="23" spans="2:17" ht="13.5" customHeight="1">
      <c r="B23" s="129" t="s">
        <v>323</v>
      </c>
      <c r="C23" s="130">
        <v>22.094780462854015</v>
      </c>
      <c r="D23" s="130">
        <v>8.4000076205770799</v>
      </c>
      <c r="E23" s="130">
        <v>16.389900955255801</v>
      </c>
      <c r="F23" s="130">
        <v>16.808888488640687</v>
      </c>
      <c r="J23"/>
      <c r="K23"/>
      <c r="L23"/>
      <c r="M23"/>
      <c r="N23"/>
      <c r="O23"/>
      <c r="P23"/>
      <c r="Q23"/>
    </row>
    <row r="24" spans="2:17" ht="13.5" customHeight="1">
      <c r="B24" s="129" t="s">
        <v>286</v>
      </c>
      <c r="C24" s="130">
        <v>9.831389999999999</v>
      </c>
      <c r="D24" s="130">
        <v>7.1991614607340191</v>
      </c>
      <c r="E24" s="130">
        <v>9.5728656901718896</v>
      </c>
      <c r="F24" s="130">
        <v>8.1219791993326282</v>
      </c>
      <c r="J24"/>
      <c r="K24"/>
      <c r="L24"/>
      <c r="M24"/>
      <c r="N24"/>
      <c r="O24"/>
      <c r="P24"/>
      <c r="Q24"/>
    </row>
    <row r="25" spans="2:17" ht="13.5" customHeight="1">
      <c r="B25" s="129" t="s">
        <v>324</v>
      </c>
      <c r="C25" s="130">
        <v>0</v>
      </c>
      <c r="D25" s="130">
        <v>71.753515799785092</v>
      </c>
      <c r="E25" s="130">
        <v>0</v>
      </c>
      <c r="F25" s="130">
        <v>0</v>
      </c>
      <c r="J25"/>
      <c r="K25"/>
      <c r="L25"/>
      <c r="M25"/>
      <c r="N25"/>
      <c r="O25"/>
      <c r="P25"/>
      <c r="Q25"/>
    </row>
    <row r="26" spans="2:17" ht="13.5" customHeight="1">
      <c r="B26" s="129" t="s">
        <v>325</v>
      </c>
      <c r="C26" s="130">
        <v>0</v>
      </c>
      <c r="D26" s="130">
        <v>17.012973180830762</v>
      </c>
      <c r="E26" s="130">
        <v>0</v>
      </c>
      <c r="F26" s="130">
        <v>0</v>
      </c>
      <c r="J26"/>
      <c r="K26"/>
      <c r="L26"/>
      <c r="M26"/>
      <c r="N26"/>
      <c r="O26"/>
      <c r="P26"/>
      <c r="Q26"/>
    </row>
    <row r="27" spans="2:17" ht="13.5" customHeight="1">
      <c r="B27" s="129" t="s">
        <v>326</v>
      </c>
      <c r="C27" s="130">
        <v>0</v>
      </c>
      <c r="D27" s="130">
        <v>7.5422603635463215E-2</v>
      </c>
      <c r="E27" s="130">
        <v>0</v>
      </c>
      <c r="F27" s="130">
        <v>0</v>
      </c>
      <c r="J27"/>
      <c r="K27"/>
      <c r="L27"/>
      <c r="M27"/>
      <c r="N27"/>
      <c r="O27"/>
      <c r="P27"/>
      <c r="Q27"/>
    </row>
    <row r="28" spans="2:17" ht="13.5" customHeight="1">
      <c r="B28" s="129" t="s">
        <v>327</v>
      </c>
      <c r="C28" s="130">
        <v>4.1568618213582864</v>
      </c>
      <c r="D28" s="130">
        <v>6.1266210827398835</v>
      </c>
      <c r="E28" s="130">
        <v>4.1404907286776291</v>
      </c>
      <c r="F28" s="130">
        <v>0</v>
      </c>
      <c r="J28"/>
      <c r="K28"/>
      <c r="L28"/>
      <c r="M28"/>
      <c r="N28"/>
      <c r="O28"/>
      <c r="P28"/>
      <c r="Q28"/>
    </row>
    <row r="29" spans="2:17" ht="13.5" customHeight="1">
      <c r="B29" s="179" t="s">
        <v>20</v>
      </c>
      <c r="C29" s="180">
        <v>1370.626</v>
      </c>
      <c r="D29" s="180">
        <v>1229.9899849058475</v>
      </c>
      <c r="E29" s="180">
        <v>648.11367461203065</v>
      </c>
      <c r="F29" s="180">
        <v>473.31824630080212</v>
      </c>
      <c r="J29"/>
      <c r="K29"/>
      <c r="L29"/>
      <c r="M29"/>
      <c r="N29"/>
      <c r="O29"/>
      <c r="P29"/>
      <c r="Q29"/>
    </row>
    <row r="30" spans="2:17" ht="10.5" customHeight="1">
      <c r="B30" s="131"/>
      <c r="C30" s="176"/>
      <c r="D30" s="176"/>
      <c r="E30" s="176"/>
      <c r="F30" s="176"/>
      <c r="J30"/>
      <c r="K30"/>
      <c r="L30"/>
      <c r="M30"/>
      <c r="N30"/>
      <c r="O30"/>
      <c r="P30"/>
      <c r="Q30"/>
    </row>
    <row r="31" spans="2:17">
      <c r="B31" s="177" t="s">
        <v>100</v>
      </c>
      <c r="C31" s="176"/>
      <c r="D31" s="178"/>
      <c r="E31" s="178"/>
      <c r="F31" s="176"/>
      <c r="J31"/>
      <c r="K31"/>
      <c r="L31"/>
      <c r="M31"/>
    </row>
    <row r="32" spans="2:17">
      <c r="C32" s="63"/>
      <c r="D32" s="63"/>
      <c r="E32" s="63"/>
      <c r="F32" s="63"/>
      <c r="J32"/>
      <c r="K32"/>
      <c r="L32"/>
      <c r="M32"/>
    </row>
    <row r="33" spans="3:13">
      <c r="C33" s="63"/>
      <c r="J33"/>
      <c r="K33"/>
      <c r="L33"/>
      <c r="M33"/>
    </row>
    <row r="34" spans="3:13">
      <c r="C34"/>
      <c r="D34"/>
      <c r="F34"/>
    </row>
    <row r="35" spans="3:13">
      <c r="C35" s="117"/>
      <c r="D35"/>
      <c r="E35" s="117"/>
      <c r="F35"/>
    </row>
    <row r="36" spans="3:13">
      <c r="C36"/>
      <c r="D36"/>
      <c r="E36"/>
      <c r="F36"/>
      <c r="G36"/>
      <c r="H36"/>
    </row>
    <row r="37" spans="3:13">
      <c r="C37" s="59"/>
      <c r="D37"/>
      <c r="E37"/>
      <c r="F37"/>
      <c r="G37"/>
      <c r="H37"/>
    </row>
    <row r="38" spans="3:13">
      <c r="G38"/>
      <c r="H38"/>
    </row>
    <row r="39" spans="3:13">
      <c r="G39"/>
      <c r="H39"/>
    </row>
  </sheetData>
  <mergeCells count="5">
    <mergeCell ref="B3:F3"/>
    <mergeCell ref="B4:F4"/>
    <mergeCell ref="C6:D6"/>
    <mergeCell ref="E6:F6"/>
    <mergeCell ref="B6:B7"/>
  </mergeCells>
  <phoneticPr fontId="12" type="noConversion"/>
  <printOptions horizontalCentered="1" verticalCentered="1"/>
  <pageMargins left="0.23" right="0.21" top="0.81" bottom="1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5"/>
  <sheetViews>
    <sheetView showGridLines="0" workbookViewId="0"/>
  </sheetViews>
  <sheetFormatPr baseColWidth="10" defaultRowHeight="12.75"/>
  <cols>
    <col min="1" max="1" width="11.42578125" style="136"/>
    <col min="2" max="2" width="20.5703125" style="136" customWidth="1"/>
    <col min="3" max="16384" width="11.42578125" style="136"/>
  </cols>
  <sheetData>
    <row r="2" spans="2:14">
      <c r="B2" s="475" t="s">
        <v>155</v>
      </c>
      <c r="C2" s="476" t="s">
        <v>140</v>
      </c>
      <c r="D2" s="476"/>
      <c r="E2" s="476" t="s">
        <v>77</v>
      </c>
      <c r="F2" s="476"/>
      <c r="G2" s="476" t="s">
        <v>78</v>
      </c>
      <c r="H2" s="476"/>
    </row>
    <row r="3" spans="2:14">
      <c r="B3" s="475"/>
      <c r="C3" s="476" t="s">
        <v>156</v>
      </c>
      <c r="D3" s="476"/>
      <c r="E3" s="476" t="s">
        <v>21</v>
      </c>
      <c r="F3" s="476"/>
      <c r="G3" s="476" t="s">
        <v>157</v>
      </c>
      <c r="H3" s="476"/>
    </row>
    <row r="4" spans="2:14">
      <c r="B4" s="475"/>
      <c r="C4" s="152">
        <v>2017</v>
      </c>
      <c r="D4" s="152">
        <v>2016</v>
      </c>
      <c r="E4" s="152">
        <v>2017</v>
      </c>
      <c r="F4" s="152">
        <v>2016</v>
      </c>
      <c r="G4" s="152">
        <v>2017</v>
      </c>
      <c r="H4" s="152">
        <v>2016</v>
      </c>
    </row>
    <row r="5" spans="2:14" s="142" customFormat="1">
      <c r="B5" s="139"/>
      <c r="C5" s="140"/>
      <c r="D5" s="140"/>
      <c r="E5" s="141"/>
      <c r="F5" s="141"/>
      <c r="G5" s="140"/>
      <c r="H5" s="140"/>
    </row>
    <row r="6" spans="2:14" ht="13.5" thickBot="1">
      <c r="B6" s="133" t="s">
        <v>17</v>
      </c>
      <c r="C6" s="135">
        <v>17736.4291403797</v>
      </c>
      <c r="D6" s="135">
        <v>18492.915869054199</v>
      </c>
      <c r="E6" s="146">
        <v>0.120371260824742</v>
      </c>
      <c r="F6" s="146">
        <v>0.12037203105475999</v>
      </c>
      <c r="G6" s="135">
        <v>2529307</v>
      </c>
      <c r="H6" s="135">
        <v>2504558</v>
      </c>
    </row>
    <row r="7" spans="2:14" ht="13.5" thickBot="1">
      <c r="B7" s="133" t="s">
        <v>257</v>
      </c>
      <c r="C7" s="135">
        <v>7934.1133790594704</v>
      </c>
      <c r="D7" s="135">
        <v>7781.5636319683299</v>
      </c>
      <c r="E7" s="146">
        <v>8.2447826713646991E-2</v>
      </c>
      <c r="F7" s="146">
        <v>7.7941484895410001E-2</v>
      </c>
      <c r="G7" s="135">
        <v>1396966</v>
      </c>
      <c r="H7" s="135">
        <v>1367044</v>
      </c>
    </row>
    <row r="8" spans="2:14" ht="13.5" thickBot="1">
      <c r="B8" s="133" t="s">
        <v>158</v>
      </c>
      <c r="C8" s="135">
        <v>11090.9926226926</v>
      </c>
      <c r="D8" s="135">
        <v>11180.59443189</v>
      </c>
      <c r="E8" s="146">
        <v>0.20390236501259898</v>
      </c>
      <c r="F8" s="146">
        <v>0.19402978002637</v>
      </c>
      <c r="G8" s="135">
        <v>3029751</v>
      </c>
      <c r="H8" s="135">
        <v>3053695</v>
      </c>
    </row>
    <row r="9" spans="2:14" ht="13.5" thickBot="1">
      <c r="B9" s="133" t="s">
        <v>19</v>
      </c>
      <c r="C9" s="135">
        <v>11521.725192</v>
      </c>
      <c r="D9" s="135">
        <v>11628.255455</v>
      </c>
      <c r="E9" s="146">
        <v>0.13580287853536699</v>
      </c>
      <c r="F9" s="146">
        <v>0.12543636467598002</v>
      </c>
      <c r="G9" s="135">
        <v>4016546</v>
      </c>
      <c r="H9" s="135">
        <v>3889905</v>
      </c>
    </row>
    <row r="10" spans="2:14" ht="13.5" thickBot="1">
      <c r="B10" s="133" t="s">
        <v>256</v>
      </c>
      <c r="C10" s="135">
        <v>12263.6051173385</v>
      </c>
      <c r="D10" s="135">
        <v>0</v>
      </c>
      <c r="E10" s="146">
        <v>0.1168</v>
      </c>
      <c r="F10" s="146">
        <v>0</v>
      </c>
      <c r="G10" s="135">
        <v>2928176</v>
      </c>
      <c r="H10" s="135">
        <v>0</v>
      </c>
    </row>
    <row r="11" spans="2:14" ht="13.5" thickBot="1">
      <c r="B11" s="133" t="s">
        <v>159</v>
      </c>
      <c r="C11" s="135">
        <v>13790.23</v>
      </c>
      <c r="D11" s="135">
        <v>13631.999774433798</v>
      </c>
      <c r="E11" s="146">
        <v>7.8399999999999997E-2</v>
      </c>
      <c r="F11" s="146">
        <v>7.0849442752929995E-2</v>
      </c>
      <c r="G11" s="135">
        <v>3340457</v>
      </c>
      <c r="H11" s="135">
        <v>3248447</v>
      </c>
    </row>
    <row r="12" spans="2:14">
      <c r="B12" s="129"/>
      <c r="C12" s="130"/>
      <c r="D12" s="130"/>
      <c r="E12" s="143"/>
      <c r="F12" s="143"/>
      <c r="G12" s="130"/>
      <c r="H12" s="130"/>
      <c r="I12" s="130"/>
      <c r="J12" s="130"/>
      <c r="K12" s="130"/>
      <c r="L12" s="130"/>
      <c r="M12" s="130"/>
      <c r="N12" s="130"/>
    </row>
    <row r="13" spans="2:14">
      <c r="B13" s="129"/>
      <c r="C13" s="130"/>
      <c r="D13" s="130"/>
      <c r="E13" s="143"/>
      <c r="F13" s="143"/>
      <c r="G13" s="130"/>
      <c r="H13" s="130"/>
      <c r="I13" s="130"/>
      <c r="J13" s="130"/>
      <c r="K13" s="130"/>
      <c r="L13" s="130"/>
      <c r="M13" s="130"/>
      <c r="N13" s="130"/>
    </row>
    <row r="14" spans="2:14">
      <c r="B14" s="129"/>
      <c r="C14" s="130"/>
      <c r="D14" s="130"/>
      <c r="E14" s="143"/>
      <c r="F14" s="143"/>
      <c r="G14" s="130"/>
      <c r="H14" s="130"/>
      <c r="I14" s="130"/>
      <c r="J14" s="130"/>
      <c r="K14" s="130"/>
      <c r="L14" s="130"/>
      <c r="M14" s="130"/>
      <c r="N14" s="130"/>
    </row>
    <row r="17" spans="2:18" ht="15">
      <c r="B17" s="477" t="s">
        <v>161</v>
      </c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</row>
    <row r="19" spans="2:18">
      <c r="B19" s="475"/>
      <c r="C19" s="476" t="s">
        <v>10</v>
      </c>
      <c r="D19" s="476"/>
      <c r="E19" s="476" t="s">
        <v>61</v>
      </c>
      <c r="F19" s="476"/>
      <c r="G19" s="476" t="s">
        <v>60</v>
      </c>
      <c r="H19" s="476"/>
      <c r="I19" s="476"/>
      <c r="J19" s="476"/>
      <c r="K19" s="310"/>
      <c r="L19" s="310"/>
      <c r="M19" s="476" t="s">
        <v>14</v>
      </c>
      <c r="N19" s="476"/>
      <c r="O19" s="476" t="s">
        <v>160</v>
      </c>
      <c r="P19" s="476"/>
    </row>
    <row r="20" spans="2:18">
      <c r="B20" s="475"/>
      <c r="C20" s="476" t="s">
        <v>17</v>
      </c>
      <c r="D20" s="476"/>
      <c r="E20" s="476" t="s">
        <v>18</v>
      </c>
      <c r="F20" s="476"/>
      <c r="G20" s="476" t="s">
        <v>259</v>
      </c>
      <c r="H20" s="476"/>
      <c r="I20" s="476" t="s">
        <v>258</v>
      </c>
      <c r="J20" s="476"/>
      <c r="K20" s="476" t="s">
        <v>256</v>
      </c>
      <c r="L20" s="476"/>
      <c r="M20" s="476" t="s">
        <v>159</v>
      </c>
      <c r="N20" s="476"/>
      <c r="O20" s="476"/>
      <c r="P20" s="476"/>
    </row>
    <row r="21" spans="2:18">
      <c r="B21" s="475"/>
      <c r="C21" s="152">
        <v>2017</v>
      </c>
      <c r="D21" s="152">
        <v>2016</v>
      </c>
      <c r="E21" s="152">
        <v>2017</v>
      </c>
      <c r="F21" s="152">
        <v>2016</v>
      </c>
      <c r="G21" s="152">
        <v>2017</v>
      </c>
      <c r="H21" s="152">
        <v>2016</v>
      </c>
      <c r="I21" s="152">
        <v>2017</v>
      </c>
      <c r="J21" s="152">
        <v>2016</v>
      </c>
      <c r="K21" s="152">
        <v>2017</v>
      </c>
      <c r="L21" s="152">
        <v>2016</v>
      </c>
      <c r="M21" s="152">
        <v>2017</v>
      </c>
      <c r="N21" s="152">
        <v>2016</v>
      </c>
      <c r="O21" s="152">
        <v>2017</v>
      </c>
      <c r="P21" s="152">
        <v>2016</v>
      </c>
    </row>
    <row r="22" spans="2:18" ht="13.5" thickBot="1">
      <c r="B22" s="325" t="s">
        <v>115</v>
      </c>
      <c r="C22" s="326">
        <v>8776.8886568180005</v>
      </c>
      <c r="D22" s="326">
        <v>10201.503727203133</v>
      </c>
      <c r="E22" s="326">
        <v>2919.9859999999999</v>
      </c>
      <c r="F22" s="326">
        <v>2818.4810000000002</v>
      </c>
      <c r="G22" s="326">
        <v>4851.9126410000008</v>
      </c>
      <c r="H22" s="326">
        <v>4687.5515500000001</v>
      </c>
      <c r="I22" s="326">
        <v>4191.4633080000003</v>
      </c>
      <c r="J22" s="326">
        <v>4129.0897069999992</v>
      </c>
      <c r="K22" s="326">
        <v>4195</v>
      </c>
      <c r="L22" s="326">
        <v>0</v>
      </c>
      <c r="M22" s="326">
        <v>4999.6090342820571</v>
      </c>
      <c r="N22" s="326">
        <v>4656.2307243852829</v>
      </c>
      <c r="O22" s="326">
        <v>29934.859640100058</v>
      </c>
      <c r="P22" s="326">
        <v>26492.856708588413</v>
      </c>
    </row>
    <row r="23" spans="2:18" ht="13.5" thickBot="1">
      <c r="B23" s="325" t="s">
        <v>117</v>
      </c>
      <c r="C23" s="326">
        <v>1383.5113550000001</v>
      </c>
      <c r="D23" s="326">
        <v>1461</v>
      </c>
      <c r="E23" s="326">
        <v>1001.854</v>
      </c>
      <c r="F23" s="326">
        <v>1353.4719999999998</v>
      </c>
      <c r="G23" s="326">
        <v>1892.0498700000001</v>
      </c>
      <c r="H23" s="326">
        <v>2088.2879240000002</v>
      </c>
      <c r="I23" s="326">
        <v>1922.7077430000002</v>
      </c>
      <c r="J23" s="326">
        <v>2136.1248129999999</v>
      </c>
      <c r="K23" s="326">
        <v>2036</v>
      </c>
      <c r="L23" s="326">
        <v>0</v>
      </c>
      <c r="M23" s="326">
        <v>2452.9926752673928</v>
      </c>
      <c r="N23" s="326">
        <v>2293.5059745373528</v>
      </c>
      <c r="O23" s="326">
        <v>8653.1156432673924</v>
      </c>
      <c r="P23" s="326">
        <v>9332.3907115373531</v>
      </c>
    </row>
    <row r="24" spans="2:18" ht="13.5" thickBot="1">
      <c r="B24" s="325" t="s">
        <v>116</v>
      </c>
      <c r="C24" s="326">
        <v>3358.5714974827297</v>
      </c>
      <c r="D24" s="326">
        <v>3562</v>
      </c>
      <c r="E24" s="326">
        <v>1696.8980000000001</v>
      </c>
      <c r="F24" s="326">
        <v>1421.4230000000002</v>
      </c>
      <c r="G24" s="326">
        <v>361.38497999999998</v>
      </c>
      <c r="H24" s="326">
        <v>638.17915299999993</v>
      </c>
      <c r="I24" s="326">
        <v>747.66900799999996</v>
      </c>
      <c r="J24" s="326">
        <v>1055.2484910000001</v>
      </c>
      <c r="K24" s="326">
        <v>1110</v>
      </c>
      <c r="L24" s="326">
        <v>0</v>
      </c>
      <c r="M24" s="326">
        <v>1065.9990863318471</v>
      </c>
      <c r="N24" s="326">
        <v>1047.4418743008812</v>
      </c>
      <c r="O24" s="326">
        <v>7230.5225718145766</v>
      </c>
      <c r="P24" s="326">
        <v>7724.292518300882</v>
      </c>
    </row>
    <row r="25" spans="2:18" ht="13.5" thickBot="1">
      <c r="B25" s="325" t="s">
        <v>182</v>
      </c>
      <c r="C25" s="326">
        <v>3268.4121418510654</v>
      </c>
      <c r="D25" s="326">
        <v>3358.5714974827297</v>
      </c>
      <c r="E25" s="326">
        <v>2188.1876319683302</v>
      </c>
      <c r="F25" s="326">
        <v>2315.375379059471</v>
      </c>
      <c r="G25" s="326">
        <v>3985.6451316926177</v>
      </c>
      <c r="H25" s="326">
        <v>3766.5758048900007</v>
      </c>
      <c r="I25" s="326">
        <v>4659.8851330000016</v>
      </c>
      <c r="J25" s="326">
        <v>4307.7924440000006</v>
      </c>
      <c r="K25" s="326">
        <v>4922.6051173385313</v>
      </c>
      <c r="L25" s="326">
        <v>0</v>
      </c>
      <c r="M25" s="326">
        <v>5271.6292041187044</v>
      </c>
      <c r="N25" s="326">
        <v>5634.8215136102363</v>
      </c>
      <c r="O25" s="326">
        <v>19373.759242630716</v>
      </c>
      <c r="P25" s="326">
        <v>19383.136639042437</v>
      </c>
    </row>
    <row r="26" spans="2:18">
      <c r="B26" s="327" t="s">
        <v>160</v>
      </c>
      <c r="C26" s="327">
        <v>16787.383651151795</v>
      </c>
      <c r="D26" s="327">
        <v>18583.075224685861</v>
      </c>
      <c r="E26" s="327">
        <v>7806.92563196833</v>
      </c>
      <c r="F26" s="327">
        <v>7908.7513790594712</v>
      </c>
      <c r="G26" s="327">
        <v>11090.992622692618</v>
      </c>
      <c r="H26" s="327">
        <v>11180.59443189</v>
      </c>
      <c r="I26" s="327">
        <v>11521.725192000002</v>
      </c>
      <c r="J26" s="327">
        <v>11628.255455</v>
      </c>
      <c r="K26" s="327">
        <v>12263.605117338531</v>
      </c>
      <c r="L26" s="327">
        <v>0</v>
      </c>
      <c r="M26" s="327">
        <v>13790.230000000001</v>
      </c>
      <c r="N26" s="327">
        <v>13632.000086833752</v>
      </c>
      <c r="O26" s="327">
        <v>65192.257097812741</v>
      </c>
      <c r="P26" s="327">
        <v>62932.676577469087</v>
      </c>
    </row>
    <row r="27" spans="2:18" ht="23.25">
      <c r="B27" s="328"/>
      <c r="C27" s="329"/>
      <c r="D27" s="330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</row>
    <row r="28" spans="2:18">
      <c r="B28" s="479"/>
      <c r="C28" s="478" t="s">
        <v>10</v>
      </c>
      <c r="D28" s="478"/>
      <c r="E28" s="478" t="s">
        <v>61</v>
      </c>
      <c r="F28" s="478"/>
      <c r="G28" s="478" t="s">
        <v>60</v>
      </c>
      <c r="H28" s="478"/>
      <c r="I28" s="478"/>
      <c r="J28" s="478"/>
      <c r="K28" s="331"/>
      <c r="L28" s="331"/>
      <c r="M28" s="478" t="s">
        <v>14</v>
      </c>
      <c r="N28" s="478"/>
      <c r="O28" s="478" t="s">
        <v>160</v>
      </c>
      <c r="P28" s="478"/>
    </row>
    <row r="29" spans="2:18">
      <c r="B29" s="479"/>
      <c r="C29" s="478" t="s">
        <v>17</v>
      </c>
      <c r="D29" s="478"/>
      <c r="E29" s="478" t="s">
        <v>18</v>
      </c>
      <c r="F29" s="478"/>
      <c r="G29" s="478" t="s">
        <v>43</v>
      </c>
      <c r="H29" s="478"/>
      <c r="I29" s="478" t="s">
        <v>19</v>
      </c>
      <c r="J29" s="478"/>
      <c r="K29" s="331"/>
      <c r="L29" s="331"/>
      <c r="M29" s="478" t="s">
        <v>159</v>
      </c>
      <c r="N29" s="478"/>
      <c r="O29" s="478"/>
      <c r="P29" s="478"/>
    </row>
    <row r="30" spans="2:18">
      <c r="B30" s="479"/>
      <c r="C30" s="331">
        <v>42795</v>
      </c>
      <c r="D30" s="331">
        <v>42430</v>
      </c>
      <c r="E30" s="331">
        <v>42795</v>
      </c>
      <c r="F30" s="331">
        <v>42430</v>
      </c>
      <c r="G30" s="331">
        <v>42795</v>
      </c>
      <c r="H30" s="331">
        <v>42430</v>
      </c>
      <c r="I30" s="331">
        <v>42795</v>
      </c>
      <c r="J30" s="331">
        <v>42430</v>
      </c>
      <c r="K30" s="331"/>
      <c r="L30" s="331"/>
      <c r="M30" s="331">
        <v>42795</v>
      </c>
      <c r="N30" s="331">
        <v>42430</v>
      </c>
      <c r="O30" s="331">
        <v>42795</v>
      </c>
      <c r="P30" s="331">
        <v>42430</v>
      </c>
    </row>
    <row r="31" spans="2:18" ht="13.5" thickBot="1">
      <c r="B31" s="325" t="s">
        <v>115</v>
      </c>
      <c r="C31" s="332">
        <v>0.52282647726441944</v>
      </c>
      <c r="D31" s="332">
        <v>0.54896746657148532</v>
      </c>
      <c r="E31" s="332">
        <v>0.374025082042929</v>
      </c>
      <c r="F31" s="332">
        <v>0.3563749655176518</v>
      </c>
      <c r="G31" s="332">
        <v>0.43746423841927295</v>
      </c>
      <c r="H31" s="332">
        <v>0.41925781125106087</v>
      </c>
      <c r="I31" s="332">
        <v>0.3637878215417169</v>
      </c>
      <c r="J31" s="332">
        <v>0.35509107303147042</v>
      </c>
      <c r="K31" s="332">
        <v>0.34206907021729072</v>
      </c>
      <c r="L31" s="332"/>
      <c r="M31" s="332">
        <v>0.36254718262726993</v>
      </c>
      <c r="N31" s="332">
        <v>0.34156621880324284</v>
      </c>
      <c r="O31" s="332">
        <v>0.45917814434905335</v>
      </c>
      <c r="P31" s="332">
        <v>0.42097139593254301</v>
      </c>
    </row>
    <row r="32" spans="2:18" ht="13.5" thickBot="1">
      <c r="B32" s="325" t="s">
        <v>117</v>
      </c>
      <c r="C32" s="332">
        <v>8.2413756887308426E-2</v>
      </c>
      <c r="D32" s="332">
        <v>7.8619926052884911E-2</v>
      </c>
      <c r="E32" s="332">
        <v>0.12832887710593016</v>
      </c>
      <c r="F32" s="332">
        <v>0.17113599038954214</v>
      </c>
      <c r="G32" s="332">
        <v>0.17059337557657281</v>
      </c>
      <c r="H32" s="332">
        <v>0.18677789778722792</v>
      </c>
      <c r="I32" s="332">
        <v>0.16687672296983908</v>
      </c>
      <c r="J32" s="332">
        <v>0.18370122855200036</v>
      </c>
      <c r="K32" s="332">
        <v>0.16601969653454204</v>
      </c>
      <c r="L32" s="332"/>
      <c r="M32" s="332">
        <v>0.1778790256048951</v>
      </c>
      <c r="N32" s="332">
        <v>0.16824427522946531</v>
      </c>
      <c r="O32" s="332">
        <v>0.13273226037080579</v>
      </c>
      <c r="P32" s="332">
        <v>0.1482916541782445</v>
      </c>
    </row>
    <row r="33" spans="2:16" ht="13.5" thickBot="1">
      <c r="B33" s="325" t="s">
        <v>116</v>
      </c>
      <c r="C33" s="332">
        <v>0.20006521369113381</v>
      </c>
      <c r="D33" s="332">
        <v>0.19167979233427518</v>
      </c>
      <c r="E33" s="332">
        <v>0.21735803310991292</v>
      </c>
      <c r="F33" s="332">
        <v>0.1797278649779783</v>
      </c>
      <c r="G33" s="332">
        <v>3.258364623384491E-2</v>
      </c>
      <c r="H33" s="332">
        <v>5.7079179187445067E-2</v>
      </c>
      <c r="I33" s="332">
        <v>6.4892105612719936E-2</v>
      </c>
      <c r="J33" s="332">
        <v>9.0748650567893802E-2</v>
      </c>
      <c r="K33" s="332">
        <v>9.0511720605767038E-2</v>
      </c>
      <c r="L33" s="332"/>
      <c r="M33" s="332">
        <v>7.7301037497695624E-2</v>
      </c>
      <c r="N33" s="332">
        <v>7.6836991463382992E-2</v>
      </c>
      <c r="O33" s="332">
        <v>0.11091075679380286</v>
      </c>
      <c r="P33" s="332">
        <v>0.12273897978568264</v>
      </c>
    </row>
    <row r="34" spans="2:16" ht="13.5" thickBot="1">
      <c r="B34" s="325" t="s">
        <v>182</v>
      </c>
      <c r="C34" s="332">
        <v>0.19469455215713838</v>
      </c>
      <c r="D34" s="332">
        <v>0.18073281504135466</v>
      </c>
      <c r="E34" s="332">
        <v>0.28028800774122797</v>
      </c>
      <c r="F34" s="332">
        <v>0.2927611791148278</v>
      </c>
      <c r="G34" s="332">
        <v>0.35935873977030935</v>
      </c>
      <c r="H34" s="332">
        <v>0.33688511177426617</v>
      </c>
      <c r="I34" s="332">
        <v>0.40444334987572417</v>
      </c>
      <c r="J34" s="332">
        <v>0.37045904784863537</v>
      </c>
      <c r="K34" s="332">
        <v>0.4013995126424002</v>
      </c>
      <c r="L34" s="332"/>
      <c r="M34" s="332">
        <v>0.38227275427013935</v>
      </c>
      <c r="N34" s="332">
        <v>0.41335251450390892</v>
      </c>
      <c r="O34" s="332">
        <v>0.29717883848633803</v>
      </c>
      <c r="P34" s="332">
        <v>0.30799797010352986</v>
      </c>
    </row>
    <row r="35" spans="2:16">
      <c r="B35" s="272" t="s">
        <v>160</v>
      </c>
      <c r="C35" s="273">
        <v>1</v>
      </c>
      <c r="D35" s="273">
        <v>1.0000000000000002</v>
      </c>
      <c r="E35" s="273">
        <v>1</v>
      </c>
      <c r="F35" s="273">
        <v>1</v>
      </c>
      <c r="G35" s="273">
        <v>1</v>
      </c>
      <c r="H35" s="273">
        <v>1</v>
      </c>
      <c r="I35" s="273">
        <v>1</v>
      </c>
      <c r="J35" s="273">
        <v>1</v>
      </c>
      <c r="K35" s="273">
        <v>1</v>
      </c>
      <c r="L35" s="273"/>
      <c r="M35" s="273">
        <v>1</v>
      </c>
      <c r="N35" s="273">
        <v>1</v>
      </c>
      <c r="O35" s="273">
        <v>1</v>
      </c>
      <c r="P35" s="273">
        <v>1</v>
      </c>
    </row>
  </sheetData>
  <mergeCells count="33">
    <mergeCell ref="B19:B21"/>
    <mergeCell ref="G19:J19"/>
    <mergeCell ref="B28:B30"/>
    <mergeCell ref="C28:D28"/>
    <mergeCell ref="E28:F28"/>
    <mergeCell ref="O20:P20"/>
    <mergeCell ref="C29:D29"/>
    <mergeCell ref="E29:F29"/>
    <mergeCell ref="G29:H29"/>
    <mergeCell ref="K20:L20"/>
    <mergeCell ref="M20:N20"/>
    <mergeCell ref="B17:R17"/>
    <mergeCell ref="M19:N19"/>
    <mergeCell ref="I29:J29"/>
    <mergeCell ref="M29:N29"/>
    <mergeCell ref="O29:P29"/>
    <mergeCell ref="O28:P28"/>
    <mergeCell ref="M28:N28"/>
    <mergeCell ref="G28:J28"/>
    <mergeCell ref="O19:P19"/>
    <mergeCell ref="C20:D20"/>
    <mergeCell ref="E20:F20"/>
    <mergeCell ref="G20:H20"/>
    <mergeCell ref="I20:J20"/>
    <mergeCell ref="C19:D19"/>
    <mergeCell ref="E19:F19"/>
    <mergeCell ref="B2:B4"/>
    <mergeCell ref="C2:D2"/>
    <mergeCell ref="E2:F2"/>
    <mergeCell ref="G2:H2"/>
    <mergeCell ref="C3:D3"/>
    <mergeCell ref="E3:F3"/>
    <mergeCell ref="G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8"/>
  <sheetViews>
    <sheetView showGridLines="0" zoomScale="90" zoomScaleNormal="90" workbookViewId="0"/>
  </sheetViews>
  <sheetFormatPr baseColWidth="10" defaultColWidth="23.28515625" defaultRowHeight="12.75"/>
  <cols>
    <col min="1" max="1" width="5.85546875" style="128" customWidth="1"/>
    <col min="2" max="2" width="46.85546875" style="128" customWidth="1"/>
    <col min="3" max="16" width="9.5703125" style="128" bestFit="1" customWidth="1"/>
    <col min="17" max="16384" width="23.28515625" style="128"/>
  </cols>
  <sheetData>
    <row r="4" spans="2:16" ht="30.75" customHeight="1" thickBot="1">
      <c r="B4" s="274">
        <v>2017</v>
      </c>
      <c r="C4" s="275" t="s">
        <v>123</v>
      </c>
      <c r="D4" s="275" t="s">
        <v>162</v>
      </c>
      <c r="E4" s="275" t="s">
        <v>163</v>
      </c>
      <c r="F4" s="275" t="s">
        <v>50</v>
      </c>
      <c r="G4" s="275" t="s">
        <v>49</v>
      </c>
      <c r="H4" s="275" t="s">
        <v>164</v>
      </c>
      <c r="I4" s="275" t="s">
        <v>165</v>
      </c>
      <c r="J4" s="275" t="s">
        <v>124</v>
      </c>
      <c r="K4" s="275" t="s">
        <v>260</v>
      </c>
      <c r="L4" s="275" t="s">
        <v>10</v>
      </c>
      <c r="M4" s="275" t="s">
        <v>14</v>
      </c>
      <c r="N4" s="275" t="s">
        <v>61</v>
      </c>
      <c r="O4" s="275" t="s">
        <v>60</v>
      </c>
      <c r="P4" s="275" t="s">
        <v>20</v>
      </c>
    </row>
    <row r="5" spans="2:16" s="127" customFormat="1" ht="13.5" thickBot="1">
      <c r="B5" s="145" t="s">
        <v>166</v>
      </c>
      <c r="C5" s="147">
        <v>7852.2543117999994</v>
      </c>
      <c r="D5" s="147">
        <v>2027.47</v>
      </c>
      <c r="E5" s="147">
        <v>4945.246333</v>
      </c>
      <c r="F5" s="147">
        <v>14764.72</v>
      </c>
      <c r="G5" s="147">
        <v>6882.6510539569408</v>
      </c>
      <c r="H5" s="147">
        <v>547.27964799999995</v>
      </c>
      <c r="I5" s="147">
        <v>1964.5773575616799</v>
      </c>
      <c r="J5" s="147">
        <v>1931.98432881395</v>
      </c>
      <c r="K5" s="147">
        <v>137</v>
      </c>
      <c r="L5" s="148">
        <v>14824.9706448</v>
      </c>
      <c r="M5" s="148">
        <v>14764.72</v>
      </c>
      <c r="N5" s="148">
        <v>7429.9307019569405</v>
      </c>
      <c r="O5" s="148">
        <v>4033.56168637563</v>
      </c>
      <c r="P5" s="147">
        <v>41053.183033132569</v>
      </c>
    </row>
    <row r="6" spans="2:16" ht="13.5" thickBot="1">
      <c r="B6" s="134" t="s">
        <v>167</v>
      </c>
      <c r="C6" s="135">
        <v>0</v>
      </c>
      <c r="D6" s="135">
        <v>1908.38</v>
      </c>
      <c r="E6" s="135">
        <v>0</v>
      </c>
      <c r="F6" s="135">
        <v>14592.81</v>
      </c>
      <c r="G6" s="135">
        <v>4015.14062559593</v>
      </c>
      <c r="H6" s="135">
        <v>0</v>
      </c>
      <c r="I6" s="135">
        <v>1964.5773575616799</v>
      </c>
      <c r="J6" s="135">
        <v>0</v>
      </c>
      <c r="K6" s="135">
        <v>137</v>
      </c>
      <c r="L6" s="149">
        <v>1908.38</v>
      </c>
      <c r="M6" s="149">
        <v>14592.81</v>
      </c>
      <c r="N6" s="149">
        <v>4015.14062559593</v>
      </c>
      <c r="O6" s="149">
        <v>2101.5773575616799</v>
      </c>
      <c r="P6" s="135">
        <v>22617.907983157609</v>
      </c>
    </row>
    <row r="7" spans="2:16" ht="13.5" thickBot="1">
      <c r="B7" s="134" t="s">
        <v>168</v>
      </c>
      <c r="C7" s="135">
        <v>7852.2543117999994</v>
      </c>
      <c r="D7" s="135">
        <v>119.09</v>
      </c>
      <c r="E7" s="135">
        <v>4945.246333</v>
      </c>
      <c r="F7" s="135">
        <v>171.91</v>
      </c>
      <c r="G7" s="135">
        <v>2867.5104283610099</v>
      </c>
      <c r="H7" s="135">
        <v>547.27964799999995</v>
      </c>
      <c r="I7" s="135">
        <v>0</v>
      </c>
      <c r="J7" s="135">
        <v>1931.98432881395</v>
      </c>
      <c r="K7" s="135">
        <v>0</v>
      </c>
      <c r="L7" s="149">
        <v>12916.590644799999</v>
      </c>
      <c r="M7" s="149">
        <v>171.91</v>
      </c>
      <c r="N7" s="149">
        <v>3414.7900763610096</v>
      </c>
      <c r="O7" s="149">
        <v>1931.98432881395</v>
      </c>
      <c r="P7" s="135">
        <v>18435.275049974956</v>
      </c>
    </row>
    <row r="8" spans="2:16" ht="13.5" thickBot="1">
      <c r="B8" s="134" t="s">
        <v>169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49">
        <v>0</v>
      </c>
      <c r="M8" s="149">
        <v>0</v>
      </c>
      <c r="N8" s="149">
        <v>0</v>
      </c>
      <c r="O8" s="149">
        <v>0</v>
      </c>
      <c r="P8" s="135">
        <v>0</v>
      </c>
    </row>
    <row r="9" spans="2:16" s="127" customFormat="1" ht="13.5" thickBot="1">
      <c r="B9" s="145" t="s">
        <v>170</v>
      </c>
      <c r="C9" s="147">
        <v>0</v>
      </c>
      <c r="D9" s="147">
        <v>27.12</v>
      </c>
      <c r="E9" s="147">
        <v>0</v>
      </c>
      <c r="F9" s="147">
        <v>3616.74</v>
      </c>
      <c r="G9" s="147">
        <v>2934.7154024210899</v>
      </c>
      <c r="H9" s="147">
        <v>92.403525660820605</v>
      </c>
      <c r="I9" s="147">
        <v>7561.6205653950701</v>
      </c>
      <c r="J9" s="147">
        <v>991.50736855268406</v>
      </c>
      <c r="K9" s="147">
        <v>0</v>
      </c>
      <c r="L9" s="148">
        <v>27.12</v>
      </c>
      <c r="M9" s="148">
        <v>3616.74</v>
      </c>
      <c r="N9" s="148">
        <v>3027.1189280819108</v>
      </c>
      <c r="O9" s="148">
        <v>8553.1279339477551</v>
      </c>
      <c r="P9" s="147">
        <v>15224.106862029665</v>
      </c>
    </row>
    <row r="10" spans="2:16" ht="13.5" thickBot="1">
      <c r="B10" s="134" t="s">
        <v>171</v>
      </c>
      <c r="C10" s="135">
        <v>0</v>
      </c>
      <c r="D10" s="135">
        <v>0</v>
      </c>
      <c r="E10" s="135">
        <v>0</v>
      </c>
      <c r="F10" s="135">
        <v>51.727127369999998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49">
        <v>0</v>
      </c>
      <c r="M10" s="149">
        <v>51.727127369999998</v>
      </c>
      <c r="N10" s="149">
        <v>0</v>
      </c>
      <c r="O10" s="149">
        <v>0</v>
      </c>
      <c r="P10" s="135">
        <v>51.727127369999998</v>
      </c>
    </row>
    <row r="11" spans="2:16" ht="13.5" thickBot="1">
      <c r="B11" s="134" t="s">
        <v>172</v>
      </c>
      <c r="C11" s="135">
        <v>0</v>
      </c>
      <c r="D11" s="135">
        <v>27.12</v>
      </c>
      <c r="E11" s="135">
        <v>0</v>
      </c>
      <c r="F11" s="135">
        <v>189.33295708</v>
      </c>
      <c r="G11" s="135">
        <v>0</v>
      </c>
      <c r="H11" s="135">
        <v>0</v>
      </c>
      <c r="I11" s="135">
        <v>6239.7505350519987</v>
      </c>
      <c r="J11" s="135">
        <v>842.37703155587496</v>
      </c>
      <c r="K11" s="135">
        <v>0</v>
      </c>
      <c r="L11" s="149">
        <v>27.12</v>
      </c>
      <c r="M11" s="149">
        <v>189.33295708</v>
      </c>
      <c r="N11" s="149">
        <v>0</v>
      </c>
      <c r="O11" s="149">
        <v>7082.1275666078736</v>
      </c>
      <c r="P11" s="135">
        <v>7298.5805236878732</v>
      </c>
    </row>
    <row r="12" spans="2:16" ht="13.5" thickBot="1">
      <c r="B12" s="134" t="s">
        <v>173</v>
      </c>
      <c r="C12" s="135">
        <v>0</v>
      </c>
      <c r="D12" s="135">
        <v>0</v>
      </c>
      <c r="E12" s="135">
        <v>0</v>
      </c>
      <c r="F12" s="135">
        <v>3375.684115396195</v>
      </c>
      <c r="G12" s="135">
        <v>2934.7154024210899</v>
      </c>
      <c r="H12" s="135">
        <v>92.403525660820605</v>
      </c>
      <c r="I12" s="135">
        <v>1321.8700303430712</v>
      </c>
      <c r="J12" s="135">
        <v>149.28534714598544</v>
      </c>
      <c r="K12" s="135">
        <v>0</v>
      </c>
      <c r="L12" s="149">
        <v>0</v>
      </c>
      <c r="M12" s="149">
        <v>3375.684115396195</v>
      </c>
      <c r="N12" s="149">
        <v>3027.1189280819108</v>
      </c>
      <c r="O12" s="149">
        <v>1471.1553774890567</v>
      </c>
      <c r="P12" s="135">
        <v>7873.958420967163</v>
      </c>
    </row>
    <row r="13" spans="2:16" ht="13.5" thickBot="1">
      <c r="B13" s="134" t="s">
        <v>174</v>
      </c>
      <c r="C13" s="135">
        <v>0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49">
        <v>0</v>
      </c>
      <c r="M13" s="149">
        <v>0</v>
      </c>
      <c r="N13" s="149">
        <v>0</v>
      </c>
      <c r="O13" s="149">
        <v>0</v>
      </c>
      <c r="P13" s="135">
        <v>0</v>
      </c>
    </row>
    <row r="14" spans="2:16" s="127" customFormat="1" ht="13.5" thickBot="1">
      <c r="B14" s="145" t="s">
        <v>175</v>
      </c>
      <c r="C14" s="147">
        <v>7852.2543118000003</v>
      </c>
      <c r="D14" s="147">
        <v>2054.59</v>
      </c>
      <c r="E14" s="147">
        <v>4945.246333</v>
      </c>
      <c r="F14" s="147">
        <v>18155.5</v>
      </c>
      <c r="G14" s="147">
        <v>9817.3664563780276</v>
      </c>
      <c r="H14" s="147">
        <v>639.68317366082101</v>
      </c>
      <c r="I14" s="147">
        <v>9526.1979187881007</v>
      </c>
      <c r="J14" s="147">
        <v>2923.49169871507</v>
      </c>
      <c r="K14" s="147">
        <v>137</v>
      </c>
      <c r="L14" s="148">
        <v>14852.090644799999</v>
      </c>
      <c r="M14" s="148">
        <v>18155.5</v>
      </c>
      <c r="N14" s="148">
        <v>10457.049630038848</v>
      </c>
      <c r="O14" s="148">
        <v>12586.689617503171</v>
      </c>
      <c r="P14" s="147">
        <v>56051.329892342023</v>
      </c>
    </row>
    <row r="15" spans="2:16" ht="13.5" thickBot="1">
      <c r="B15" s="134" t="s">
        <v>176</v>
      </c>
      <c r="C15" s="135">
        <v>7852.2543118000003</v>
      </c>
      <c r="D15" s="135">
        <v>2054.5877768298583</v>
      </c>
      <c r="E15" s="135">
        <v>4945.246333</v>
      </c>
      <c r="F15" s="135">
        <v>11692.976170881111</v>
      </c>
      <c r="G15" s="135">
        <v>4840.9157855444</v>
      </c>
      <c r="H15" s="135">
        <v>517.17766723491138</v>
      </c>
      <c r="I15" s="135">
        <v>293.06724450719992</v>
      </c>
      <c r="J15" s="135">
        <v>0</v>
      </c>
      <c r="K15" s="135">
        <v>97.42452090915441</v>
      </c>
      <c r="L15" s="149">
        <v>14852.088421629858</v>
      </c>
      <c r="M15" s="149">
        <v>11692.976170881111</v>
      </c>
      <c r="N15" s="149">
        <v>5358.0934527793115</v>
      </c>
      <c r="O15" s="149">
        <v>390.49176541635433</v>
      </c>
      <c r="P15" s="135">
        <v>32293.649810706636</v>
      </c>
    </row>
    <row r="16" spans="2:16" ht="13.5" thickBot="1">
      <c r="B16" s="134" t="s">
        <v>177</v>
      </c>
      <c r="C16" s="135">
        <v>0</v>
      </c>
      <c r="D16" s="135">
        <v>0</v>
      </c>
      <c r="E16" s="135">
        <v>0</v>
      </c>
      <c r="F16" s="135">
        <v>4007.7929851313952</v>
      </c>
      <c r="G16" s="135">
        <v>4006.1220608328335</v>
      </c>
      <c r="H16" s="135">
        <v>122.50550642590912</v>
      </c>
      <c r="I16" s="135">
        <v>9136.033255281749</v>
      </c>
      <c r="J16" s="135">
        <v>2826.5492898650932</v>
      </c>
      <c r="K16" s="135">
        <v>0</v>
      </c>
      <c r="L16" s="149">
        <v>0</v>
      </c>
      <c r="M16" s="149">
        <v>4007.7929851313952</v>
      </c>
      <c r="N16" s="149">
        <v>4128.6275672587426</v>
      </c>
      <c r="O16" s="149">
        <v>11962.582545146843</v>
      </c>
      <c r="P16" s="135">
        <v>20099.003097536981</v>
      </c>
    </row>
    <row r="17" spans="2:16" ht="13.5" thickBot="1">
      <c r="B17" s="134" t="s">
        <v>178</v>
      </c>
      <c r="C17" s="135">
        <v>0</v>
      </c>
      <c r="D17" s="135">
        <v>0</v>
      </c>
      <c r="E17" s="135">
        <v>0</v>
      </c>
      <c r="F17" s="135">
        <v>2454.7308439874946</v>
      </c>
      <c r="G17" s="135">
        <v>970.32861000079401</v>
      </c>
      <c r="H17" s="135">
        <v>0</v>
      </c>
      <c r="I17" s="135">
        <v>97.097418999152595</v>
      </c>
      <c r="J17" s="135">
        <v>97.097418999152595</v>
      </c>
      <c r="K17" s="135">
        <v>39.575479090845583</v>
      </c>
      <c r="L17" s="149">
        <v>0</v>
      </c>
      <c r="M17" s="149">
        <v>2454.7308439874946</v>
      </c>
      <c r="N17" s="149">
        <v>970.32861000079401</v>
      </c>
      <c r="O17" s="149">
        <v>233.77031708915078</v>
      </c>
      <c r="P17" s="135">
        <v>3658.8297710774395</v>
      </c>
    </row>
    <row r="18" spans="2:16" ht="13.5" thickBot="1">
      <c r="B18" s="134" t="s">
        <v>179</v>
      </c>
      <c r="C18" s="135">
        <v>0</v>
      </c>
      <c r="D18" s="135">
        <v>0</v>
      </c>
      <c r="E18" s="135">
        <v>0</v>
      </c>
      <c r="F18" s="135">
        <v>0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49">
        <v>0</v>
      </c>
      <c r="M18" s="149">
        <v>0</v>
      </c>
      <c r="N18" s="149">
        <v>0</v>
      </c>
      <c r="O18" s="149">
        <v>0</v>
      </c>
      <c r="P18" s="135">
        <v>0</v>
      </c>
    </row>
    <row r="19" spans="2:16" s="127" customFormat="1" ht="13.5" thickBot="1">
      <c r="B19" s="145" t="s">
        <v>180</v>
      </c>
      <c r="C19" s="147">
        <v>136436.11286000002</v>
      </c>
      <c r="D19" s="147">
        <v>136436.11286000002</v>
      </c>
      <c r="E19" s="147">
        <v>136436.11286000002</v>
      </c>
      <c r="F19" s="147">
        <v>66872.36</v>
      </c>
      <c r="G19" s="147">
        <v>49012</v>
      </c>
      <c r="H19" s="147">
        <v>49012</v>
      </c>
      <c r="I19" s="147">
        <v>463284</v>
      </c>
      <c r="J19" s="147">
        <v>463284</v>
      </c>
      <c r="K19" s="147">
        <v>463284</v>
      </c>
      <c r="L19" s="148">
        <v>136436.11286000002</v>
      </c>
      <c r="M19" s="148">
        <v>66872.36</v>
      </c>
      <c r="N19" s="148">
        <v>49012</v>
      </c>
      <c r="O19" s="148">
        <v>463284</v>
      </c>
      <c r="P19" s="147"/>
    </row>
    <row r="20" spans="2:16" ht="13.5" thickBot="1">
      <c r="B20" s="134" t="s">
        <v>181</v>
      </c>
      <c r="C20" s="146">
        <v>5.7552609402302189E-2</v>
      </c>
      <c r="D20" s="146">
        <v>1.5058989566114789E-2</v>
      </c>
      <c r="E20" s="146">
        <v>3.6245875298971775E-2</v>
      </c>
      <c r="F20" s="146">
        <v>0.27149482985197471</v>
      </c>
      <c r="G20" s="146">
        <v>0.14042952354084795</v>
      </c>
      <c r="H20" s="146">
        <v>9.9007623314964904E-3</v>
      </c>
      <c r="I20" s="146">
        <v>2.0562328763324658E-2</v>
      </c>
      <c r="J20" s="146">
        <v>6.3103662088806649E-3</v>
      </c>
      <c r="K20" s="146">
        <v>2.9571493943240002E-4</v>
      </c>
      <c r="L20" s="150">
        <v>0.10885747426738876</v>
      </c>
      <c r="M20" s="150">
        <v>0.27149482985197471</v>
      </c>
      <c r="N20" s="150">
        <v>0.15033028587234443</v>
      </c>
      <c r="O20" s="150">
        <v>2.7168409911637721E-2</v>
      </c>
      <c r="P20" s="146"/>
    </row>
    <row r="21" spans="2:16" ht="20.25"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2:16" ht="30" customHeight="1" thickBot="1">
      <c r="B22" s="274">
        <v>2016</v>
      </c>
      <c r="C22" s="275" t="s">
        <v>123</v>
      </c>
      <c r="D22" s="275" t="s">
        <v>162</v>
      </c>
      <c r="E22" s="275" t="s">
        <v>163</v>
      </c>
      <c r="F22" s="275" t="s">
        <v>50</v>
      </c>
      <c r="G22" s="275" t="s">
        <v>49</v>
      </c>
      <c r="H22" s="275" t="s">
        <v>164</v>
      </c>
      <c r="I22" s="275" t="s">
        <v>165</v>
      </c>
      <c r="J22" s="275" t="s">
        <v>124</v>
      </c>
      <c r="K22" s="275"/>
      <c r="L22" s="275" t="s">
        <v>10</v>
      </c>
      <c r="M22" s="275" t="s">
        <v>14</v>
      </c>
      <c r="N22" s="275" t="s">
        <v>61</v>
      </c>
      <c r="O22" s="275" t="s">
        <v>60</v>
      </c>
      <c r="P22" s="275" t="s">
        <v>20</v>
      </c>
    </row>
    <row r="23" spans="2:16" s="127" customFormat="1" ht="13.5" thickBot="1">
      <c r="B23" s="145" t="s">
        <v>166</v>
      </c>
      <c r="C23" s="147">
        <v>5712.7124349999949</v>
      </c>
      <c r="D23" s="147">
        <v>2386.2509610000006</v>
      </c>
      <c r="E23" s="147">
        <v>5025.0930900009998</v>
      </c>
      <c r="F23" s="147">
        <v>14951.81434019</v>
      </c>
      <c r="G23" s="147">
        <v>8028.265004186469</v>
      </c>
      <c r="H23" s="147">
        <v>670.20585700000004</v>
      </c>
      <c r="I23" s="147">
        <v>2093.026285246</v>
      </c>
      <c r="J23" s="147">
        <v>1571.52760554574</v>
      </c>
      <c r="K23" s="147">
        <v>0</v>
      </c>
      <c r="L23" s="148">
        <v>13124.056486000994</v>
      </c>
      <c r="M23" s="148">
        <v>14951.81434019</v>
      </c>
      <c r="N23" s="148">
        <v>8698.4708611864698</v>
      </c>
      <c r="O23" s="148">
        <v>3664.5538907917398</v>
      </c>
      <c r="P23" s="147">
        <v>40438.895578169206</v>
      </c>
    </row>
    <row r="24" spans="2:16" ht="13.5" thickBot="1">
      <c r="B24" s="134" t="s">
        <v>167</v>
      </c>
      <c r="C24" s="135">
        <v>0</v>
      </c>
      <c r="D24" s="135">
        <v>2256.0338980000006</v>
      </c>
      <c r="E24" s="135">
        <v>0</v>
      </c>
      <c r="F24" s="135">
        <v>14031.411265320001</v>
      </c>
      <c r="G24" s="135">
        <v>4169.5502577934194</v>
      </c>
      <c r="H24" s="135">
        <v>0</v>
      </c>
      <c r="I24" s="135">
        <v>2093.026285246</v>
      </c>
      <c r="J24" s="135">
        <v>0</v>
      </c>
      <c r="K24" s="135">
        <v>0</v>
      </c>
      <c r="L24" s="149">
        <v>2256.0338980000006</v>
      </c>
      <c r="M24" s="149">
        <v>14031.411265320001</v>
      </c>
      <c r="N24" s="149">
        <v>4169.5502577934194</v>
      </c>
      <c r="O24" s="149">
        <v>2093.026285246</v>
      </c>
      <c r="P24" s="135">
        <v>22550.021706359421</v>
      </c>
    </row>
    <row r="25" spans="2:16" ht="13.5" thickBot="1">
      <c r="B25" s="134" t="s">
        <v>168</v>
      </c>
      <c r="C25" s="135">
        <v>5712.7124349999949</v>
      </c>
      <c r="D25" s="135">
        <v>130.217063</v>
      </c>
      <c r="E25" s="135">
        <v>5025.0930900009998</v>
      </c>
      <c r="F25" s="135">
        <v>920.40307486999995</v>
      </c>
      <c r="G25" s="135">
        <v>3858.7147463930501</v>
      </c>
      <c r="H25" s="135">
        <v>670.20585700000004</v>
      </c>
      <c r="I25" s="135">
        <v>0</v>
      </c>
      <c r="J25" s="135">
        <v>1571.52760554574</v>
      </c>
      <c r="K25" s="135">
        <v>0</v>
      </c>
      <c r="L25" s="149">
        <v>10868.022588000995</v>
      </c>
      <c r="M25" s="149">
        <v>920.40307486999995</v>
      </c>
      <c r="N25" s="149">
        <v>4528.9206033930504</v>
      </c>
      <c r="O25" s="149">
        <v>1571.52760554574</v>
      </c>
      <c r="P25" s="135">
        <v>17888.873871809785</v>
      </c>
    </row>
    <row r="26" spans="2:16" ht="13.5" thickBot="1">
      <c r="B26" s="134" t="s">
        <v>169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  <c r="H26" s="135">
        <v>0</v>
      </c>
      <c r="I26" s="135">
        <v>0</v>
      </c>
      <c r="J26" s="135">
        <v>0</v>
      </c>
      <c r="K26" s="135">
        <v>0</v>
      </c>
      <c r="L26" s="149">
        <v>0</v>
      </c>
      <c r="M26" s="149">
        <v>0</v>
      </c>
      <c r="N26" s="149">
        <v>0</v>
      </c>
      <c r="O26" s="149">
        <v>0</v>
      </c>
      <c r="P26" s="135">
        <v>0</v>
      </c>
    </row>
    <row r="27" spans="2:16" s="127" customFormat="1" ht="13.5" thickBot="1">
      <c r="B27" s="145" t="s">
        <v>170</v>
      </c>
      <c r="C27" s="147">
        <v>0</v>
      </c>
      <c r="D27" s="147">
        <v>187.92249334019201</v>
      </c>
      <c r="E27" s="147">
        <v>0</v>
      </c>
      <c r="F27" s="147">
        <v>3244.0304978735498</v>
      </c>
      <c r="G27" s="147">
        <v>1062.9382109569849</v>
      </c>
      <c r="H27" s="147">
        <v>38.434479557583998</v>
      </c>
      <c r="I27" s="147">
        <v>4306.2343633457804</v>
      </c>
      <c r="J27" s="147">
        <v>1477.4051177276001</v>
      </c>
      <c r="K27" s="147">
        <v>0</v>
      </c>
      <c r="L27" s="148">
        <v>187.92249334019201</v>
      </c>
      <c r="M27" s="148">
        <v>3244.0304978735498</v>
      </c>
      <c r="N27" s="148">
        <v>1101.3726905145688</v>
      </c>
      <c r="O27" s="148">
        <v>5783.63948107338</v>
      </c>
      <c r="P27" s="147">
        <v>10316.965162801691</v>
      </c>
    </row>
    <row r="28" spans="2:16" ht="13.5" thickBot="1">
      <c r="B28" s="134" t="s">
        <v>171</v>
      </c>
      <c r="C28" s="135">
        <v>0</v>
      </c>
      <c r="D28" s="135">
        <v>0</v>
      </c>
      <c r="E28" s="135">
        <v>0</v>
      </c>
      <c r="F28" s="135">
        <v>45.246107339999995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49">
        <v>0</v>
      </c>
      <c r="M28" s="149">
        <v>45.246107339999995</v>
      </c>
      <c r="N28" s="149">
        <v>0</v>
      </c>
      <c r="O28" s="149">
        <v>0</v>
      </c>
      <c r="P28" s="135">
        <v>45.246107339999995</v>
      </c>
    </row>
    <row r="29" spans="2:16" ht="13.5" thickBot="1">
      <c r="B29" s="134" t="s">
        <v>172</v>
      </c>
      <c r="C29" s="135">
        <v>0</v>
      </c>
      <c r="D29" s="135">
        <v>187.92249334019201</v>
      </c>
      <c r="E29" s="135">
        <v>0</v>
      </c>
      <c r="F29" s="135">
        <v>167.31735810674701</v>
      </c>
      <c r="G29" s="135">
        <v>0</v>
      </c>
      <c r="H29" s="135">
        <v>0</v>
      </c>
      <c r="I29" s="135">
        <v>3129.9246174699983</v>
      </c>
      <c r="J29" s="135">
        <v>531.99811952999903</v>
      </c>
      <c r="K29" s="135">
        <v>0</v>
      </c>
      <c r="L29" s="149">
        <v>187.92249334019201</v>
      </c>
      <c r="M29" s="149">
        <v>167.31735810674701</v>
      </c>
      <c r="N29" s="149">
        <v>0</v>
      </c>
      <c r="O29" s="149">
        <v>3661.9227369999971</v>
      </c>
      <c r="P29" s="135">
        <v>4017.1625884469363</v>
      </c>
    </row>
    <row r="30" spans="2:16" ht="13.5" thickBot="1">
      <c r="B30" s="134" t="s">
        <v>173</v>
      </c>
      <c r="C30" s="135">
        <v>0</v>
      </c>
      <c r="D30" s="135">
        <v>0</v>
      </c>
      <c r="E30" s="135">
        <v>0</v>
      </c>
      <c r="F30" s="135">
        <v>3031.4670324268036</v>
      </c>
      <c r="G30" s="135">
        <v>1062.9382109569849</v>
      </c>
      <c r="H30" s="135">
        <v>38.434479557583998</v>
      </c>
      <c r="I30" s="135">
        <v>1176.309745875782</v>
      </c>
      <c r="J30" s="135">
        <v>541.32926702760096</v>
      </c>
      <c r="K30" s="135">
        <v>0</v>
      </c>
      <c r="L30" s="149">
        <v>0</v>
      </c>
      <c r="M30" s="149">
        <v>3031.4670324268036</v>
      </c>
      <c r="N30" s="149">
        <v>1101.3726905145688</v>
      </c>
      <c r="O30" s="149">
        <v>1717.639012903383</v>
      </c>
      <c r="P30" s="135">
        <v>5850.4787358447556</v>
      </c>
    </row>
    <row r="31" spans="2:16" ht="13.5" thickBot="1">
      <c r="B31" s="134" t="s">
        <v>174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49">
        <v>0</v>
      </c>
      <c r="M31" s="149">
        <v>0</v>
      </c>
      <c r="N31" s="149">
        <v>0</v>
      </c>
      <c r="O31" s="149">
        <v>0</v>
      </c>
      <c r="P31" s="135">
        <v>0</v>
      </c>
    </row>
    <row r="32" spans="2:16" s="127" customFormat="1" ht="13.5" thickBot="1">
      <c r="B32" s="145" t="s">
        <v>175</v>
      </c>
      <c r="C32" s="147">
        <v>5712.7124350000004</v>
      </c>
      <c r="D32" s="147">
        <v>2574.1734543401867</v>
      </c>
      <c r="E32" s="147">
        <v>5025.0930900009998</v>
      </c>
      <c r="F32" s="147">
        <v>18014.812735560001</v>
      </c>
      <c r="G32" s="147">
        <v>9091.2032151434469</v>
      </c>
      <c r="H32" s="147">
        <v>708.64033655758396</v>
      </c>
      <c r="I32" s="147">
        <v>6399.2606418330006</v>
      </c>
      <c r="J32" s="147">
        <v>3048.9327156599998</v>
      </c>
      <c r="K32" s="147">
        <v>0</v>
      </c>
      <c r="L32" s="148">
        <v>13311.978979341187</v>
      </c>
      <c r="M32" s="148">
        <v>18014.812735560001</v>
      </c>
      <c r="N32" s="148">
        <v>9799.8435517010312</v>
      </c>
      <c r="O32" s="148">
        <v>9448.1933574930008</v>
      </c>
      <c r="P32" s="147">
        <v>50574.828624095222</v>
      </c>
    </row>
    <row r="33" spans="2:16" ht="13.5" thickBot="1">
      <c r="B33" s="134" t="s">
        <v>176</v>
      </c>
      <c r="C33" s="135">
        <v>5712.7124350000004</v>
      </c>
      <c r="D33" s="135">
        <v>2574.1734543401867</v>
      </c>
      <c r="E33" s="135">
        <v>5025.0930900009998</v>
      </c>
      <c r="F33" s="135">
        <v>9679.3694614116721</v>
      </c>
      <c r="G33" s="135">
        <v>5031.8562202939856</v>
      </c>
      <c r="H33" s="135">
        <v>597.36765055616956</v>
      </c>
      <c r="I33" s="135">
        <v>705.32316299999991</v>
      </c>
      <c r="J33" s="135">
        <v>0</v>
      </c>
      <c r="K33" s="135">
        <v>0</v>
      </c>
      <c r="L33" s="149">
        <v>13311.978979341187</v>
      </c>
      <c r="M33" s="149">
        <v>9679.3694614116721</v>
      </c>
      <c r="N33" s="149">
        <v>5629.2238708501554</v>
      </c>
      <c r="O33" s="149">
        <v>705.32316299999991</v>
      </c>
      <c r="P33" s="135">
        <v>29325.895474603014</v>
      </c>
    </row>
    <row r="34" spans="2:16" ht="13.5" thickBot="1">
      <c r="B34" s="134" t="s">
        <v>177</v>
      </c>
      <c r="C34" s="135">
        <v>0</v>
      </c>
      <c r="D34" s="135">
        <v>0</v>
      </c>
      <c r="E34" s="135">
        <v>0</v>
      </c>
      <c r="F34" s="135">
        <v>3649.65901136</v>
      </c>
      <c r="G34" s="135">
        <v>3698.4806015139343</v>
      </c>
      <c r="H34" s="135">
        <v>76.641696650000014</v>
      </c>
      <c r="I34" s="135">
        <v>5642.8146239930002</v>
      </c>
      <c r="J34" s="135">
        <v>2997.8098608199998</v>
      </c>
      <c r="K34" s="135">
        <v>0</v>
      </c>
      <c r="L34" s="149">
        <v>0</v>
      </c>
      <c r="M34" s="149">
        <v>3649.65901136</v>
      </c>
      <c r="N34" s="149">
        <v>3775.1222981639344</v>
      </c>
      <c r="O34" s="149">
        <v>8640.6244848130009</v>
      </c>
      <c r="P34" s="135">
        <v>16065.405794336935</v>
      </c>
    </row>
    <row r="35" spans="2:16" ht="13.5" thickBot="1">
      <c r="B35" s="134" t="s">
        <v>178</v>
      </c>
      <c r="C35" s="135">
        <v>0</v>
      </c>
      <c r="D35" s="135">
        <v>0</v>
      </c>
      <c r="E35" s="135">
        <v>0</v>
      </c>
      <c r="F35" s="135">
        <v>4685.7787447250621</v>
      </c>
      <c r="G35" s="135">
        <v>360.86639333552694</v>
      </c>
      <c r="H35" s="135">
        <v>34.630989351414385</v>
      </c>
      <c r="I35" s="135">
        <v>51.122854840000002</v>
      </c>
      <c r="J35" s="135">
        <v>51.122854840000002</v>
      </c>
      <c r="K35" s="135">
        <v>0</v>
      </c>
      <c r="L35" s="149">
        <v>0</v>
      </c>
      <c r="M35" s="149">
        <v>4685.7787447250621</v>
      </c>
      <c r="N35" s="149">
        <v>395.49738268694131</v>
      </c>
      <c r="O35" s="149">
        <v>102.24570968</v>
      </c>
      <c r="P35" s="135">
        <v>5183.5218370920029</v>
      </c>
    </row>
    <row r="36" spans="2:16" ht="13.5" thickBot="1">
      <c r="B36" s="134" t="s">
        <v>179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49">
        <v>0</v>
      </c>
      <c r="M36" s="149">
        <v>0</v>
      </c>
      <c r="N36" s="149">
        <v>0</v>
      </c>
      <c r="O36" s="149">
        <v>0</v>
      </c>
      <c r="P36" s="135">
        <v>0</v>
      </c>
    </row>
    <row r="37" spans="2:16" s="127" customFormat="1" ht="13.5" thickBot="1">
      <c r="B37" s="145" t="s">
        <v>180</v>
      </c>
      <c r="C37" s="147">
        <v>136599.68081200001</v>
      </c>
      <c r="D37" s="147">
        <v>136599.68081200001</v>
      </c>
      <c r="E37" s="147">
        <v>136599.68081200001</v>
      </c>
      <c r="F37" s="147">
        <v>66233.69</v>
      </c>
      <c r="G37" s="147">
        <v>48326</v>
      </c>
      <c r="H37" s="147">
        <v>48326</v>
      </c>
      <c r="I37" s="147">
        <v>541597.04</v>
      </c>
      <c r="J37" s="147">
        <v>541597.04</v>
      </c>
      <c r="K37" s="147">
        <v>541597.04</v>
      </c>
      <c r="L37" s="148">
        <v>136599.68081200001</v>
      </c>
      <c r="M37" s="148">
        <v>66233.69</v>
      </c>
      <c r="N37" s="148">
        <v>48326</v>
      </c>
      <c r="O37" s="148">
        <v>541597.04</v>
      </c>
      <c r="P37" s="147"/>
    </row>
    <row r="38" spans="2:16" ht="13.5" thickBot="1">
      <c r="B38" s="134" t="s">
        <v>181</v>
      </c>
      <c r="C38" s="146">
        <v>4.1820832970044172E-2</v>
      </c>
      <c r="D38" s="146">
        <v>1.8844652044853465E-2</v>
      </c>
      <c r="E38" s="146">
        <v>3.6787004626438011E-2</v>
      </c>
      <c r="F38" s="146">
        <v>0.2719886621983465</v>
      </c>
      <c r="G38" s="146">
        <v>0.188122402332977</v>
      </c>
      <c r="H38" s="146">
        <v>1.4663749049323015E-2</v>
      </c>
      <c r="I38" s="146">
        <v>1.1815538433948974E-2</v>
      </c>
      <c r="J38" s="146">
        <v>5.6295224871613031E-3</v>
      </c>
      <c r="K38" s="146">
        <v>0</v>
      </c>
      <c r="L38" s="150">
        <v>9.7452489641335655E-2</v>
      </c>
      <c r="M38" s="150">
        <v>0.2719886621983465</v>
      </c>
      <c r="N38" s="150">
        <v>0.20278615138230002</v>
      </c>
      <c r="O38" s="150">
        <v>1.7445060921110277E-2</v>
      </c>
      <c r="P38" s="14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2"/>
  <sheetViews>
    <sheetView showGridLines="0" zoomScale="80" zoomScaleNormal="80" workbookViewId="0"/>
  </sheetViews>
  <sheetFormatPr baseColWidth="10" defaultRowHeight="12.75"/>
  <cols>
    <col min="2" max="2" width="51.28515625" bestFit="1" customWidth="1"/>
    <col min="11" max="11" width="13.85546875" customWidth="1"/>
    <col min="12" max="12" width="13.5703125" customWidth="1"/>
  </cols>
  <sheetData>
    <row r="3" spans="2:18"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</row>
    <row r="4" spans="2:18"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</row>
    <row r="5" spans="2:18">
      <c r="B5" s="339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</row>
    <row r="6" spans="2:18" ht="33.75">
      <c r="B6" s="340"/>
      <c r="C6" s="341" t="s">
        <v>69</v>
      </c>
      <c r="D6" s="341" t="s">
        <v>294</v>
      </c>
      <c r="E6" s="341" t="s">
        <v>70</v>
      </c>
      <c r="F6" s="341" t="s">
        <v>71</v>
      </c>
      <c r="G6" s="341" t="s">
        <v>72</v>
      </c>
      <c r="H6" s="341" t="s">
        <v>295</v>
      </c>
      <c r="I6" s="342" t="s">
        <v>223</v>
      </c>
      <c r="J6" s="342" t="s">
        <v>139</v>
      </c>
      <c r="K6" s="342" t="s">
        <v>296</v>
      </c>
      <c r="L6" s="342" t="s">
        <v>147</v>
      </c>
      <c r="M6" s="342" t="s">
        <v>35</v>
      </c>
      <c r="N6" s="342" t="s">
        <v>297</v>
      </c>
      <c r="O6" s="342" t="s">
        <v>298</v>
      </c>
      <c r="P6" s="342" t="s">
        <v>299</v>
      </c>
      <c r="Q6" s="342" t="s">
        <v>137</v>
      </c>
      <c r="R6" s="342" t="s">
        <v>138</v>
      </c>
    </row>
    <row r="7" spans="2:18">
      <c r="B7" s="340"/>
      <c r="C7" s="343" t="s">
        <v>300</v>
      </c>
      <c r="D7" s="343" t="s">
        <v>300</v>
      </c>
      <c r="E7" s="343" t="s">
        <v>300</v>
      </c>
      <c r="F7" s="343" t="s">
        <v>300</v>
      </c>
      <c r="G7" s="343" t="s">
        <v>300</v>
      </c>
      <c r="H7" s="343" t="s">
        <v>300</v>
      </c>
      <c r="I7" s="343" t="s">
        <v>300</v>
      </c>
      <c r="J7" s="343" t="s">
        <v>300</v>
      </c>
      <c r="K7" s="343" t="s">
        <v>300</v>
      </c>
      <c r="L7" s="343" t="s">
        <v>300</v>
      </c>
      <c r="M7" s="343" t="s">
        <v>300</v>
      </c>
      <c r="N7" s="343" t="s">
        <v>300</v>
      </c>
      <c r="O7" s="343" t="s">
        <v>300</v>
      </c>
      <c r="P7" s="343" t="s">
        <v>300</v>
      </c>
      <c r="Q7" s="343" t="s">
        <v>300</v>
      </c>
      <c r="R7" s="343" t="s">
        <v>300</v>
      </c>
    </row>
    <row r="8" spans="2:18">
      <c r="B8" s="344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</row>
    <row r="9" spans="2:18">
      <c r="B9" s="346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</row>
    <row r="10" spans="2:18">
      <c r="B10" s="348" t="s">
        <v>262</v>
      </c>
      <c r="C10" s="349">
        <v>5657</v>
      </c>
      <c r="D10" s="349">
        <v>275369</v>
      </c>
      <c r="E10" s="347">
        <v>281026</v>
      </c>
      <c r="F10" s="347">
        <v>490</v>
      </c>
      <c r="G10" s="347">
        <v>0</v>
      </c>
      <c r="H10" s="347">
        <v>280536</v>
      </c>
      <c r="I10" s="347">
        <v>281026</v>
      </c>
      <c r="J10" s="347">
        <v>0</v>
      </c>
      <c r="K10" s="347">
        <v>0</v>
      </c>
      <c r="L10" s="347">
        <v>0</v>
      </c>
      <c r="M10" s="347">
        <v>-651</v>
      </c>
      <c r="N10" s="347">
        <v>252340</v>
      </c>
      <c r="O10" s="347">
        <v>1135</v>
      </c>
      <c r="P10" s="347">
        <v>256836</v>
      </c>
      <c r="Q10" s="347">
        <v>-185</v>
      </c>
      <c r="R10" s="347">
        <v>256651</v>
      </c>
    </row>
    <row r="11" spans="2:18">
      <c r="B11" s="350" t="s">
        <v>263</v>
      </c>
      <c r="C11" s="349">
        <v>119110</v>
      </c>
      <c r="D11" s="349">
        <v>204611</v>
      </c>
      <c r="E11" s="347">
        <v>323721</v>
      </c>
      <c r="F11" s="347">
        <v>137870</v>
      </c>
      <c r="G11" s="347">
        <v>142832</v>
      </c>
      <c r="H11" s="347">
        <v>43019</v>
      </c>
      <c r="I11" s="347">
        <v>323721</v>
      </c>
      <c r="J11" s="347">
        <v>152399</v>
      </c>
      <c r="K11" s="347">
        <v>-8612</v>
      </c>
      <c r="L11" s="347">
        <v>143787</v>
      </c>
      <c r="M11" s="347">
        <v>76145</v>
      </c>
      <c r="N11" s="347">
        <v>40137</v>
      </c>
      <c r="O11" s="347">
        <v>-27529</v>
      </c>
      <c r="P11" s="347">
        <v>13009</v>
      </c>
      <c r="Q11" s="347">
        <v>6625</v>
      </c>
      <c r="R11" s="347">
        <v>19634</v>
      </c>
    </row>
    <row r="12" spans="2:18">
      <c r="B12" s="350" t="s">
        <v>264</v>
      </c>
      <c r="C12" s="349">
        <v>81241</v>
      </c>
      <c r="D12" s="349">
        <v>297979</v>
      </c>
      <c r="E12" s="347">
        <v>379220</v>
      </c>
      <c r="F12" s="347">
        <v>68075</v>
      </c>
      <c r="G12" s="347">
        <v>84620</v>
      </c>
      <c r="H12" s="347">
        <v>226525</v>
      </c>
      <c r="I12" s="347">
        <v>379220</v>
      </c>
      <c r="J12" s="347">
        <v>58459</v>
      </c>
      <c r="K12" s="347">
        <v>-6837</v>
      </c>
      <c r="L12" s="347">
        <v>51622</v>
      </c>
      <c r="M12" s="347">
        <v>38115</v>
      </c>
      <c r="N12" s="347">
        <v>34920</v>
      </c>
      <c r="O12" s="347">
        <v>54815</v>
      </c>
      <c r="P12" s="347">
        <v>91041</v>
      </c>
      <c r="Q12" s="347">
        <v>2392</v>
      </c>
      <c r="R12" s="347">
        <v>93433</v>
      </c>
    </row>
    <row r="13" spans="2:18">
      <c r="B13" s="350" t="s">
        <v>265</v>
      </c>
      <c r="C13" s="349">
        <v>396740</v>
      </c>
      <c r="D13" s="349">
        <v>830423</v>
      </c>
      <c r="E13" s="347">
        <v>1227163</v>
      </c>
      <c r="F13" s="347">
        <v>919538</v>
      </c>
      <c r="G13" s="347">
        <v>298111</v>
      </c>
      <c r="H13" s="347">
        <v>9514</v>
      </c>
      <c r="I13" s="347">
        <v>1227163</v>
      </c>
      <c r="J13" s="347">
        <v>1276849</v>
      </c>
      <c r="K13" s="347">
        <v>-740418</v>
      </c>
      <c r="L13" s="347">
        <v>536431</v>
      </c>
      <c r="M13" s="347">
        <v>157730</v>
      </c>
      <c r="N13" s="347">
        <v>150952</v>
      </c>
      <c r="O13" s="347">
        <v>-176791</v>
      </c>
      <c r="P13" s="347">
        <v>-25712</v>
      </c>
      <c r="Q13" s="347">
        <v>36981</v>
      </c>
      <c r="R13" s="347">
        <v>11269</v>
      </c>
    </row>
    <row r="14" spans="2:18">
      <c r="B14" s="350" t="s">
        <v>266</v>
      </c>
      <c r="C14" s="349">
        <v>23397</v>
      </c>
      <c r="D14" s="349">
        <v>188</v>
      </c>
      <c r="E14" s="347">
        <v>23585</v>
      </c>
      <c r="F14" s="347">
        <v>22479</v>
      </c>
      <c r="G14" s="347">
        <v>0</v>
      </c>
      <c r="H14" s="347">
        <v>1106</v>
      </c>
      <c r="I14" s="347">
        <v>23585</v>
      </c>
      <c r="J14" s="347">
        <v>4271</v>
      </c>
      <c r="K14" s="347">
        <v>-583</v>
      </c>
      <c r="L14" s="347">
        <v>3688</v>
      </c>
      <c r="M14" s="347">
        <v>-457</v>
      </c>
      <c r="N14" s="347">
        <v>-543</v>
      </c>
      <c r="O14" s="347">
        <v>416</v>
      </c>
      <c r="P14" s="347">
        <v>-127</v>
      </c>
      <c r="Q14" s="347">
        <v>-307</v>
      </c>
      <c r="R14" s="347">
        <v>-434</v>
      </c>
    </row>
    <row r="15" spans="2:18">
      <c r="B15" s="350" t="s">
        <v>267</v>
      </c>
      <c r="C15" s="349">
        <v>63803</v>
      </c>
      <c r="D15" s="349">
        <v>147504</v>
      </c>
      <c r="E15" s="347">
        <v>211307</v>
      </c>
      <c r="F15" s="347">
        <v>50858</v>
      </c>
      <c r="G15" s="347">
        <v>33693</v>
      </c>
      <c r="H15" s="347">
        <v>126756</v>
      </c>
      <c r="I15" s="347">
        <v>211307</v>
      </c>
      <c r="J15" s="347">
        <v>88071</v>
      </c>
      <c r="K15" s="347">
        <v>-12070</v>
      </c>
      <c r="L15" s="347">
        <v>76001</v>
      </c>
      <c r="M15" s="347">
        <v>55486</v>
      </c>
      <c r="N15" s="347">
        <v>39097</v>
      </c>
      <c r="O15" s="347">
        <v>24711</v>
      </c>
      <c r="P15" s="347">
        <v>63907</v>
      </c>
      <c r="Q15" s="347">
        <v>-17212</v>
      </c>
      <c r="R15" s="347">
        <v>46695</v>
      </c>
    </row>
    <row r="16" spans="2:18">
      <c r="B16" s="350" t="s">
        <v>268</v>
      </c>
      <c r="C16" s="349">
        <v>228046</v>
      </c>
      <c r="D16" s="349">
        <v>506432</v>
      </c>
      <c r="E16" s="347">
        <v>734478</v>
      </c>
      <c r="F16" s="347">
        <v>206678</v>
      </c>
      <c r="G16" s="347">
        <v>225111</v>
      </c>
      <c r="H16" s="347">
        <v>302689</v>
      </c>
      <c r="I16" s="347">
        <v>734478</v>
      </c>
      <c r="J16" s="347">
        <v>209346</v>
      </c>
      <c r="K16" s="347">
        <v>-15449</v>
      </c>
      <c r="L16" s="347">
        <v>193897</v>
      </c>
      <c r="M16" s="347">
        <v>113259</v>
      </c>
      <c r="N16" s="347">
        <v>74056</v>
      </c>
      <c r="O16" s="347">
        <v>31581</v>
      </c>
      <c r="P16" s="347">
        <v>112122</v>
      </c>
      <c r="Q16" s="347">
        <v>7771</v>
      </c>
      <c r="R16" s="347">
        <v>119893</v>
      </c>
    </row>
    <row r="17" spans="2:18">
      <c r="B17" s="350" t="s">
        <v>269</v>
      </c>
      <c r="C17" s="349">
        <v>386459</v>
      </c>
      <c r="D17" s="349">
        <v>3395350</v>
      </c>
      <c r="E17" s="347">
        <v>3781809</v>
      </c>
      <c r="F17" s="347">
        <v>201292</v>
      </c>
      <c r="G17" s="347">
        <v>392169</v>
      </c>
      <c r="H17" s="347">
        <v>3188348</v>
      </c>
      <c r="I17" s="347">
        <v>3781809</v>
      </c>
      <c r="J17" s="347">
        <v>0</v>
      </c>
      <c r="K17" s="347">
        <v>-256</v>
      </c>
      <c r="L17" s="347">
        <v>-256</v>
      </c>
      <c r="M17" s="347">
        <v>-44430</v>
      </c>
      <c r="N17" s="347">
        <v>-44561</v>
      </c>
      <c r="O17" s="347">
        <v>18874</v>
      </c>
      <c r="P17" s="347">
        <v>182137</v>
      </c>
      <c r="Q17" s="347">
        <v>-894</v>
      </c>
      <c r="R17" s="347">
        <v>181243</v>
      </c>
    </row>
    <row r="18" spans="2:18">
      <c r="B18" s="350" t="s">
        <v>270</v>
      </c>
      <c r="C18" s="349">
        <v>114507</v>
      </c>
      <c r="D18" s="349">
        <v>204939</v>
      </c>
      <c r="E18" s="347">
        <v>319446</v>
      </c>
      <c r="F18" s="347">
        <v>71632</v>
      </c>
      <c r="G18" s="347">
        <v>61310</v>
      </c>
      <c r="H18" s="347">
        <v>186504</v>
      </c>
      <c r="I18" s="347">
        <v>319446</v>
      </c>
      <c r="J18" s="347">
        <v>261358</v>
      </c>
      <c r="K18" s="347">
        <v>-146668</v>
      </c>
      <c r="L18" s="347">
        <v>114690</v>
      </c>
      <c r="M18" s="347">
        <v>103174</v>
      </c>
      <c r="N18" s="347">
        <v>88737</v>
      </c>
      <c r="O18" s="347">
        <v>-804</v>
      </c>
      <c r="P18" s="347">
        <v>87933</v>
      </c>
      <c r="Q18" s="347">
        <v>-29488</v>
      </c>
      <c r="R18" s="347">
        <v>58445</v>
      </c>
    </row>
    <row r="19" spans="2:18">
      <c r="B19" s="350" t="s">
        <v>271</v>
      </c>
      <c r="C19" s="349">
        <v>231833</v>
      </c>
      <c r="D19" s="349">
        <v>129520</v>
      </c>
      <c r="E19" s="347">
        <v>361353</v>
      </c>
      <c r="F19" s="347">
        <v>221039</v>
      </c>
      <c r="G19" s="347">
        <v>1443</v>
      </c>
      <c r="H19" s="347">
        <v>138871</v>
      </c>
      <c r="I19" s="347">
        <v>361353</v>
      </c>
      <c r="J19" s="347">
        <v>503093</v>
      </c>
      <c r="K19" s="347">
        <v>-372087</v>
      </c>
      <c r="L19" s="347">
        <v>131006</v>
      </c>
      <c r="M19" s="347">
        <v>115811</v>
      </c>
      <c r="N19" s="347">
        <v>107414</v>
      </c>
      <c r="O19" s="347">
        <v>520</v>
      </c>
      <c r="P19" s="347">
        <v>107935</v>
      </c>
      <c r="Q19" s="347">
        <v>-37023</v>
      </c>
      <c r="R19" s="347">
        <v>70912</v>
      </c>
    </row>
    <row r="20" spans="2:18">
      <c r="B20" s="350" t="s">
        <v>272</v>
      </c>
      <c r="C20" s="349">
        <v>27586</v>
      </c>
      <c r="D20" s="349">
        <v>416760</v>
      </c>
      <c r="E20" s="347">
        <v>444346</v>
      </c>
      <c r="F20" s="347">
        <v>5170</v>
      </c>
      <c r="G20" s="347">
        <v>261883</v>
      </c>
      <c r="H20" s="347">
        <v>177293</v>
      </c>
      <c r="I20" s="347">
        <v>444346</v>
      </c>
      <c r="J20" s="347">
        <v>8546</v>
      </c>
      <c r="K20" s="347">
        <v>-759</v>
      </c>
      <c r="L20" s="347">
        <v>7787</v>
      </c>
      <c r="M20" s="347">
        <v>7473</v>
      </c>
      <c r="N20" s="347">
        <v>7473</v>
      </c>
      <c r="O20" s="347">
        <v>-753</v>
      </c>
      <c r="P20" s="347">
        <v>6720</v>
      </c>
      <c r="Q20" s="347">
        <v>-1027</v>
      </c>
      <c r="R20" s="347">
        <v>5693</v>
      </c>
    </row>
    <row r="21" spans="2:18">
      <c r="B21" s="350" t="s">
        <v>273</v>
      </c>
      <c r="C21" s="349">
        <v>65440</v>
      </c>
      <c r="D21" s="349">
        <v>273718</v>
      </c>
      <c r="E21" s="347">
        <v>339158</v>
      </c>
      <c r="F21" s="347">
        <v>12165</v>
      </c>
      <c r="G21" s="347">
        <v>60455</v>
      </c>
      <c r="H21" s="347">
        <v>266538</v>
      </c>
      <c r="I21" s="347">
        <v>339158</v>
      </c>
      <c r="J21" s="347">
        <v>88727</v>
      </c>
      <c r="K21" s="347">
        <v>-2654</v>
      </c>
      <c r="L21" s="347">
        <v>86073</v>
      </c>
      <c r="M21" s="347">
        <v>75234</v>
      </c>
      <c r="N21" s="347">
        <v>58479</v>
      </c>
      <c r="O21" s="347">
        <v>9371</v>
      </c>
      <c r="P21" s="347">
        <v>67850</v>
      </c>
      <c r="Q21" s="347">
        <v>-23180</v>
      </c>
      <c r="R21" s="347">
        <v>44670</v>
      </c>
    </row>
    <row r="22" spans="2:18">
      <c r="B22" s="350" t="s">
        <v>274</v>
      </c>
      <c r="C22" s="349">
        <v>15560</v>
      </c>
      <c r="D22" s="349">
        <v>789</v>
      </c>
      <c r="E22" s="347">
        <v>16349</v>
      </c>
      <c r="F22" s="347">
        <v>19603</v>
      </c>
      <c r="G22" s="347">
        <v>26531</v>
      </c>
      <c r="H22" s="347">
        <v>-29785</v>
      </c>
      <c r="I22" s="347">
        <v>16349</v>
      </c>
      <c r="J22" s="347">
        <v>1465</v>
      </c>
      <c r="K22" s="347">
        <v>0</v>
      </c>
      <c r="L22" s="347">
        <v>1465</v>
      </c>
      <c r="M22" s="347">
        <v>881</v>
      </c>
      <c r="N22" s="347">
        <v>753</v>
      </c>
      <c r="O22" s="347">
        <v>-12405</v>
      </c>
      <c r="P22" s="347">
        <v>-11651</v>
      </c>
      <c r="Q22" s="347">
        <v>0</v>
      </c>
      <c r="R22" s="347">
        <v>-11651</v>
      </c>
    </row>
    <row r="23" spans="2:18">
      <c r="B23" s="350" t="s">
        <v>275</v>
      </c>
      <c r="C23" s="349">
        <v>12373</v>
      </c>
      <c r="D23" s="349">
        <v>1466</v>
      </c>
      <c r="E23" s="347">
        <v>13839</v>
      </c>
      <c r="F23" s="347">
        <v>20856</v>
      </c>
      <c r="G23" s="347">
        <v>27122</v>
      </c>
      <c r="H23" s="347">
        <v>-34139</v>
      </c>
      <c r="I23" s="347">
        <v>13839</v>
      </c>
      <c r="J23" s="347">
        <v>1378</v>
      </c>
      <c r="K23" s="347">
        <v>0</v>
      </c>
      <c r="L23" s="347">
        <v>1378</v>
      </c>
      <c r="M23" s="347">
        <v>513</v>
      </c>
      <c r="N23" s="347">
        <v>348</v>
      </c>
      <c r="O23" s="347">
        <v>-12955</v>
      </c>
      <c r="P23" s="347">
        <v>-12606</v>
      </c>
      <c r="Q23" s="347">
        <v>-50</v>
      </c>
      <c r="R23" s="347">
        <v>-12656</v>
      </c>
    </row>
    <row r="24" spans="2:18">
      <c r="B24" s="350" t="s">
        <v>247</v>
      </c>
      <c r="C24" s="349">
        <v>568437</v>
      </c>
      <c r="D24" s="349">
        <v>1209306</v>
      </c>
      <c r="E24" s="347">
        <v>1777743</v>
      </c>
      <c r="F24" s="347">
        <v>546763</v>
      </c>
      <c r="G24" s="347">
        <v>388085</v>
      </c>
      <c r="H24" s="347">
        <v>842895</v>
      </c>
      <c r="I24" s="347">
        <v>1777743</v>
      </c>
      <c r="J24" s="347">
        <v>1453275</v>
      </c>
      <c r="K24" s="347">
        <v>-1022360</v>
      </c>
      <c r="L24" s="347">
        <v>430915</v>
      </c>
      <c r="M24" s="347">
        <v>262901</v>
      </c>
      <c r="N24" s="347">
        <v>191446</v>
      </c>
      <c r="O24" s="347">
        <v>-24074</v>
      </c>
      <c r="P24" s="347">
        <v>167693</v>
      </c>
      <c r="Q24" s="347">
        <v>-30373</v>
      </c>
      <c r="R24" s="347">
        <v>137320</v>
      </c>
    </row>
    <row r="25" spans="2:18">
      <c r="B25" s="350" t="s">
        <v>276</v>
      </c>
      <c r="C25" s="349">
        <v>723616</v>
      </c>
      <c r="D25" s="349">
        <v>2145932</v>
      </c>
      <c r="E25" s="347">
        <v>2869548</v>
      </c>
      <c r="F25" s="347">
        <v>831455</v>
      </c>
      <c r="G25" s="347">
        <v>1006034</v>
      </c>
      <c r="H25" s="347">
        <v>1032059</v>
      </c>
      <c r="I25" s="347">
        <v>2869548</v>
      </c>
      <c r="J25" s="347">
        <v>1661756</v>
      </c>
      <c r="K25" s="347">
        <v>-1206285</v>
      </c>
      <c r="L25" s="347">
        <v>455471</v>
      </c>
      <c r="M25" s="347">
        <v>241314</v>
      </c>
      <c r="N25" s="347">
        <v>109275</v>
      </c>
      <c r="O25" s="347">
        <v>-153947</v>
      </c>
      <c r="P25" s="347">
        <v>-44041</v>
      </c>
      <c r="Q25" s="347">
        <v>13330</v>
      </c>
      <c r="R25" s="347">
        <v>-30711</v>
      </c>
    </row>
    <row r="26" spans="2:18">
      <c r="B26" s="350" t="s">
        <v>277</v>
      </c>
      <c r="C26" s="349">
        <v>666468</v>
      </c>
      <c r="D26" s="349">
        <v>2365423</v>
      </c>
      <c r="E26" s="347">
        <v>3031891</v>
      </c>
      <c r="F26" s="347">
        <v>664476</v>
      </c>
      <c r="G26" s="347">
        <v>1305858</v>
      </c>
      <c r="H26" s="347">
        <v>1061557</v>
      </c>
      <c r="I26" s="347">
        <v>3031891</v>
      </c>
      <c r="J26" s="347">
        <v>1536277</v>
      </c>
      <c r="K26" s="347">
        <v>-1133252</v>
      </c>
      <c r="L26" s="347">
        <v>403025</v>
      </c>
      <c r="M26" s="347">
        <v>144544</v>
      </c>
      <c r="N26" s="347">
        <v>41504</v>
      </c>
      <c r="O26" s="347">
        <v>-72334</v>
      </c>
      <c r="P26" s="347">
        <v>-30826</v>
      </c>
      <c r="Q26" s="347">
        <v>40895</v>
      </c>
      <c r="R26" s="347">
        <v>10069</v>
      </c>
    </row>
    <row r="27" spans="2:18">
      <c r="B27" s="350" t="s">
        <v>278</v>
      </c>
      <c r="C27" s="349">
        <v>10809</v>
      </c>
      <c r="D27" s="349">
        <v>6425</v>
      </c>
      <c r="E27" s="347">
        <v>17234</v>
      </c>
      <c r="F27" s="347">
        <v>4924</v>
      </c>
      <c r="G27" s="347">
        <v>634</v>
      </c>
      <c r="H27" s="347">
        <v>11676</v>
      </c>
      <c r="I27" s="347">
        <v>17234</v>
      </c>
      <c r="J27" s="347">
        <v>18399</v>
      </c>
      <c r="K27" s="347">
        <v>-9826</v>
      </c>
      <c r="L27" s="347">
        <v>8573</v>
      </c>
      <c r="M27" s="347">
        <v>798</v>
      </c>
      <c r="N27" s="347">
        <v>183</v>
      </c>
      <c r="O27" s="347">
        <v>-910</v>
      </c>
      <c r="P27" s="347">
        <v>-726</v>
      </c>
      <c r="Q27" s="347">
        <v>1095</v>
      </c>
      <c r="R27" s="347">
        <v>369</v>
      </c>
    </row>
    <row r="28" spans="2:18">
      <c r="B28" s="350" t="s">
        <v>279</v>
      </c>
      <c r="C28" s="349">
        <v>2505682</v>
      </c>
      <c r="D28" s="349">
        <v>6810297</v>
      </c>
      <c r="E28" s="347">
        <v>9315979</v>
      </c>
      <c r="F28" s="347">
        <v>2157412</v>
      </c>
      <c r="G28" s="347">
        <v>3398528</v>
      </c>
      <c r="H28" s="347">
        <v>3760039</v>
      </c>
      <c r="I28" s="347">
        <v>9315979</v>
      </c>
      <c r="J28" s="347">
        <v>5174413</v>
      </c>
      <c r="K28" s="347">
        <v>-3540939</v>
      </c>
      <c r="L28" s="347">
        <v>1633474</v>
      </c>
      <c r="M28" s="347">
        <v>908152</v>
      </c>
      <c r="N28" s="347">
        <v>560994</v>
      </c>
      <c r="O28" s="347">
        <v>-250488</v>
      </c>
      <c r="P28" s="347">
        <v>311459</v>
      </c>
      <c r="Q28" s="347">
        <v>-66715</v>
      </c>
      <c r="R28" s="347">
        <v>244744</v>
      </c>
    </row>
    <row r="29" spans="2:18">
      <c r="B29" s="350" t="s">
        <v>280</v>
      </c>
      <c r="C29" s="349">
        <v>327288</v>
      </c>
      <c r="D29" s="349">
        <v>2696892</v>
      </c>
      <c r="E29" s="347">
        <v>3024180</v>
      </c>
      <c r="F29" s="347">
        <v>399751</v>
      </c>
      <c r="G29" s="347">
        <v>1335485</v>
      </c>
      <c r="H29" s="347">
        <v>1288944</v>
      </c>
      <c r="I29" s="347">
        <v>3024180</v>
      </c>
      <c r="J29" s="347">
        <v>1159789</v>
      </c>
      <c r="K29" s="347">
        <v>-396303</v>
      </c>
      <c r="L29" s="347">
        <v>763486</v>
      </c>
      <c r="M29" s="347">
        <v>682009</v>
      </c>
      <c r="N29" s="347">
        <v>610958</v>
      </c>
      <c r="O29" s="347">
        <v>-119198</v>
      </c>
      <c r="P29" s="347">
        <v>492089</v>
      </c>
      <c r="Q29" s="347">
        <v>-191743</v>
      </c>
      <c r="R29" s="347">
        <v>300346</v>
      </c>
    </row>
    <row r="30" spans="2:18">
      <c r="B30" s="350" t="s">
        <v>281</v>
      </c>
      <c r="C30" s="349">
        <v>402852</v>
      </c>
      <c r="D30" s="349">
        <v>1668741</v>
      </c>
      <c r="E30" s="347">
        <v>2071593</v>
      </c>
      <c r="F30" s="347">
        <v>547780</v>
      </c>
      <c r="G30" s="347">
        <v>636505</v>
      </c>
      <c r="H30" s="347">
        <v>887308</v>
      </c>
      <c r="I30" s="347">
        <v>2071593</v>
      </c>
      <c r="J30" s="347">
        <v>1542994</v>
      </c>
      <c r="K30" s="347">
        <v>-872528</v>
      </c>
      <c r="L30" s="347">
        <v>670466</v>
      </c>
      <c r="M30" s="347">
        <v>520930</v>
      </c>
      <c r="N30" s="347">
        <v>411666</v>
      </c>
      <c r="O30" s="347">
        <v>-55757</v>
      </c>
      <c r="P30" s="347">
        <v>356055</v>
      </c>
      <c r="Q30" s="347">
        <v>-144932</v>
      </c>
      <c r="R30" s="347">
        <v>211123</v>
      </c>
    </row>
    <row r="31" spans="2:18">
      <c r="B31" s="350" t="s">
        <v>282</v>
      </c>
      <c r="C31" s="349">
        <v>1</v>
      </c>
      <c r="D31" s="349">
        <v>0</v>
      </c>
      <c r="E31" s="347">
        <v>1</v>
      </c>
      <c r="F31" s="347">
        <v>0</v>
      </c>
      <c r="G31" s="347">
        <v>0</v>
      </c>
      <c r="H31" s="347">
        <v>1</v>
      </c>
      <c r="I31" s="347">
        <v>1</v>
      </c>
      <c r="J31" s="347">
        <v>0</v>
      </c>
      <c r="K31" s="347">
        <v>0</v>
      </c>
      <c r="L31" s="347">
        <v>0</v>
      </c>
      <c r="M31" s="347">
        <v>0</v>
      </c>
      <c r="N31" s="347">
        <v>0</v>
      </c>
      <c r="O31" s="347">
        <v>0</v>
      </c>
      <c r="P31" s="347">
        <v>0</v>
      </c>
      <c r="Q31" s="347">
        <v>0</v>
      </c>
      <c r="R31" s="347">
        <v>0</v>
      </c>
    </row>
    <row r="32" spans="2:18">
      <c r="B32" s="350" t="s">
        <v>283</v>
      </c>
      <c r="C32" s="349">
        <v>11481</v>
      </c>
      <c r="D32" s="349">
        <v>1448680</v>
      </c>
      <c r="E32" s="347">
        <v>1460161</v>
      </c>
      <c r="F32" s="347">
        <v>76002</v>
      </c>
      <c r="G32" s="347">
        <v>10912</v>
      </c>
      <c r="H32" s="347">
        <v>1373247</v>
      </c>
      <c r="I32" s="347">
        <v>1460161</v>
      </c>
      <c r="J32" s="347">
        <v>0</v>
      </c>
      <c r="K32" s="347">
        <v>0</v>
      </c>
      <c r="L32" s="347">
        <v>0</v>
      </c>
      <c r="M32" s="347">
        <v>-2269</v>
      </c>
      <c r="N32" s="347">
        <v>-2271</v>
      </c>
      <c r="O32" s="347">
        <v>-123</v>
      </c>
      <c r="P32" s="347">
        <v>29500</v>
      </c>
      <c r="Q32" s="347">
        <v>0</v>
      </c>
      <c r="R32" s="347">
        <v>29500</v>
      </c>
    </row>
    <row r="33" spans="2:18">
      <c r="B33" s="350" t="s">
        <v>284</v>
      </c>
      <c r="C33" s="349">
        <v>330595</v>
      </c>
      <c r="D33" s="349">
        <v>980250</v>
      </c>
      <c r="E33" s="347">
        <v>1310845</v>
      </c>
      <c r="F33" s="347">
        <v>175026</v>
      </c>
      <c r="G33" s="347">
        <v>249370</v>
      </c>
      <c r="H33" s="347">
        <v>886449</v>
      </c>
      <c r="I33" s="347">
        <v>1310845</v>
      </c>
      <c r="J33" s="347">
        <v>595379</v>
      </c>
      <c r="K33" s="347">
        <v>-299959</v>
      </c>
      <c r="L33" s="347">
        <v>295420</v>
      </c>
      <c r="M33" s="347">
        <v>240666</v>
      </c>
      <c r="N33" s="347">
        <v>174623</v>
      </c>
      <c r="O33" s="347">
        <v>-7835</v>
      </c>
      <c r="P33" s="347">
        <v>189052</v>
      </c>
      <c r="Q33" s="347">
        <v>-52740</v>
      </c>
      <c r="R33" s="347">
        <v>136312</v>
      </c>
    </row>
    <row r="34" spans="2:18">
      <c r="B34" s="350" t="s">
        <v>285</v>
      </c>
      <c r="C34" s="349">
        <v>7621</v>
      </c>
      <c r="D34" s="349">
        <v>144813</v>
      </c>
      <c r="E34" s="347">
        <v>152434</v>
      </c>
      <c r="F34" s="347">
        <v>16351</v>
      </c>
      <c r="G34" s="347">
        <v>25269</v>
      </c>
      <c r="H34" s="347">
        <v>110814</v>
      </c>
      <c r="I34" s="347">
        <v>152434</v>
      </c>
      <c r="J34" s="347">
        <v>52094</v>
      </c>
      <c r="K34" s="347">
        <v>-14169</v>
      </c>
      <c r="L34" s="347">
        <v>37925</v>
      </c>
      <c r="M34" s="347">
        <v>31518</v>
      </c>
      <c r="N34" s="347">
        <v>27203</v>
      </c>
      <c r="O34" s="347">
        <v>-448</v>
      </c>
      <c r="P34" s="347">
        <v>26755</v>
      </c>
      <c r="Q34" s="347">
        <v>-7705</v>
      </c>
      <c r="R34" s="347">
        <v>19050</v>
      </c>
    </row>
    <row r="35" spans="2:18">
      <c r="B35" s="350" t="s">
        <v>286</v>
      </c>
      <c r="C35" s="349">
        <v>80426</v>
      </c>
      <c r="D35" s="349">
        <v>189558</v>
      </c>
      <c r="E35" s="347">
        <v>269984</v>
      </c>
      <c r="F35" s="347">
        <v>53974</v>
      </c>
      <c r="G35" s="347">
        <v>86622</v>
      </c>
      <c r="H35" s="347">
        <v>129388</v>
      </c>
      <c r="I35" s="347">
        <v>269984</v>
      </c>
      <c r="J35" s="347">
        <v>87519</v>
      </c>
      <c r="K35" s="347">
        <v>-37928</v>
      </c>
      <c r="L35" s="347">
        <v>49591</v>
      </c>
      <c r="M35" s="347">
        <v>39492</v>
      </c>
      <c r="N35" s="347">
        <v>26869</v>
      </c>
      <c r="O35" s="347">
        <v>-1293</v>
      </c>
      <c r="P35" s="347">
        <v>25581</v>
      </c>
      <c r="Q35" s="347">
        <v>-8075</v>
      </c>
      <c r="R35" s="347">
        <v>17506</v>
      </c>
    </row>
    <row r="36" spans="2:18">
      <c r="B36" s="350" t="s">
        <v>287</v>
      </c>
      <c r="C36" s="349">
        <v>169384</v>
      </c>
      <c r="D36" s="349">
        <v>1156086</v>
      </c>
      <c r="E36" s="347">
        <v>1325470</v>
      </c>
      <c r="F36" s="347">
        <v>299001</v>
      </c>
      <c r="G36" s="347">
        <v>440185</v>
      </c>
      <c r="H36" s="347">
        <v>586284</v>
      </c>
      <c r="I36" s="347">
        <v>1325470</v>
      </c>
      <c r="J36" s="347">
        <v>884291</v>
      </c>
      <c r="K36" s="347">
        <v>-583785</v>
      </c>
      <c r="L36" s="347">
        <v>300506</v>
      </c>
      <c r="M36" s="347">
        <v>230065</v>
      </c>
      <c r="N36" s="347">
        <v>174257</v>
      </c>
      <c r="O36" s="347">
        <v>-24278</v>
      </c>
      <c r="P36" s="347">
        <v>151284</v>
      </c>
      <c r="Q36" s="347">
        <v>-46154</v>
      </c>
      <c r="R36" s="347">
        <v>105130</v>
      </c>
    </row>
    <row r="37" spans="2:18">
      <c r="B37" s="350" t="s">
        <v>288</v>
      </c>
      <c r="C37" s="349">
        <v>0</v>
      </c>
      <c r="D37" s="349">
        <v>0</v>
      </c>
      <c r="E37" s="347">
        <v>0</v>
      </c>
      <c r="F37" s="347">
        <v>0</v>
      </c>
      <c r="G37" s="347">
        <v>0</v>
      </c>
      <c r="H37" s="347">
        <v>0</v>
      </c>
      <c r="I37" s="347">
        <v>0</v>
      </c>
      <c r="J37" s="347">
        <v>0</v>
      </c>
      <c r="K37" s="347">
        <v>0</v>
      </c>
      <c r="L37" s="347">
        <v>0</v>
      </c>
      <c r="M37" s="347">
        <v>-1</v>
      </c>
      <c r="N37" s="347">
        <v>-1</v>
      </c>
      <c r="O37" s="347">
        <v>484</v>
      </c>
      <c r="P37" s="347">
        <v>15986</v>
      </c>
      <c r="Q37" s="347">
        <v>-160</v>
      </c>
      <c r="R37" s="347">
        <v>15826</v>
      </c>
    </row>
    <row r="38" spans="2:18">
      <c r="B38" s="350" t="s">
        <v>289</v>
      </c>
      <c r="C38" s="349">
        <v>0</v>
      </c>
      <c r="D38" s="349">
        <v>0</v>
      </c>
      <c r="E38" s="347">
        <v>0</v>
      </c>
      <c r="F38" s="347">
        <v>0</v>
      </c>
      <c r="G38" s="347">
        <v>0</v>
      </c>
      <c r="H38" s="347">
        <v>0</v>
      </c>
      <c r="I38" s="347">
        <v>0</v>
      </c>
      <c r="J38" s="347">
        <v>0</v>
      </c>
      <c r="K38" s="347">
        <v>0</v>
      </c>
      <c r="L38" s="347">
        <v>0</v>
      </c>
      <c r="M38" s="347">
        <v>-12</v>
      </c>
      <c r="N38" s="347">
        <v>-12</v>
      </c>
      <c r="O38" s="347">
        <v>15</v>
      </c>
      <c r="P38" s="347">
        <v>12955</v>
      </c>
      <c r="Q38" s="347">
        <v>4</v>
      </c>
      <c r="R38" s="347">
        <v>12959</v>
      </c>
    </row>
    <row r="39" spans="2:18">
      <c r="B39" s="350" t="s">
        <v>290</v>
      </c>
      <c r="C39" s="349">
        <v>0</v>
      </c>
      <c r="D39" s="349">
        <v>0</v>
      </c>
      <c r="E39" s="347">
        <v>0</v>
      </c>
      <c r="F39" s="347">
        <v>0</v>
      </c>
      <c r="G39" s="347">
        <v>0</v>
      </c>
      <c r="H39" s="347">
        <v>0</v>
      </c>
      <c r="I39" s="347">
        <v>0</v>
      </c>
      <c r="J39" s="347">
        <v>29653</v>
      </c>
      <c r="K39" s="347">
        <v>-12030</v>
      </c>
      <c r="L39" s="347">
        <v>17623</v>
      </c>
      <c r="M39" s="347">
        <v>14433</v>
      </c>
      <c r="N39" s="347">
        <v>11699</v>
      </c>
      <c r="O39" s="347">
        <v>1127</v>
      </c>
      <c r="P39" s="347">
        <v>11167</v>
      </c>
      <c r="Q39" s="347">
        <v>-2840</v>
      </c>
      <c r="R39" s="347">
        <v>8327</v>
      </c>
    </row>
    <row r="40" spans="2:18">
      <c r="B40" s="350" t="s">
        <v>291</v>
      </c>
      <c r="C40" s="349">
        <v>458175</v>
      </c>
      <c r="D40" s="349">
        <v>2477110</v>
      </c>
      <c r="E40" s="347">
        <v>2935285</v>
      </c>
      <c r="F40" s="347">
        <v>487028</v>
      </c>
      <c r="G40" s="347">
        <v>812357</v>
      </c>
      <c r="H40" s="347">
        <v>1635900</v>
      </c>
      <c r="I40" s="347">
        <v>2935285</v>
      </c>
      <c r="J40" s="347">
        <v>949802</v>
      </c>
      <c r="K40" s="347">
        <v>-487661</v>
      </c>
      <c r="L40" s="347">
        <v>462141</v>
      </c>
      <c r="M40" s="347">
        <v>363132</v>
      </c>
      <c r="N40" s="347">
        <v>265430</v>
      </c>
      <c r="O40" s="347">
        <v>-23071</v>
      </c>
      <c r="P40" s="347">
        <v>249116</v>
      </c>
      <c r="Q40" s="347">
        <v>-76548</v>
      </c>
      <c r="R40" s="347">
        <v>172568</v>
      </c>
    </row>
    <row r="41" spans="2:18">
      <c r="B41" s="350" t="s">
        <v>292</v>
      </c>
      <c r="C41" s="349">
        <v>0</v>
      </c>
      <c r="D41" s="349">
        <v>0</v>
      </c>
      <c r="E41" s="347">
        <v>0</v>
      </c>
      <c r="F41" s="347">
        <v>0</v>
      </c>
      <c r="G41" s="347">
        <v>0</v>
      </c>
      <c r="H41" s="347">
        <v>0</v>
      </c>
      <c r="I41" s="347">
        <v>0</v>
      </c>
      <c r="J41" s="347">
        <v>303228</v>
      </c>
      <c r="K41" s="347">
        <v>-204910</v>
      </c>
      <c r="L41" s="347">
        <v>98318</v>
      </c>
      <c r="M41" s="347">
        <v>76389</v>
      </c>
      <c r="N41" s="347">
        <v>58184</v>
      </c>
      <c r="O41" s="347">
        <v>-7357</v>
      </c>
      <c r="P41" s="347">
        <v>51465</v>
      </c>
      <c r="Q41" s="347">
        <v>-15874</v>
      </c>
      <c r="R41" s="347">
        <v>35591</v>
      </c>
    </row>
    <row r="42" spans="2:18">
      <c r="B42" s="350" t="s">
        <v>293</v>
      </c>
      <c r="C42" s="349">
        <v>0</v>
      </c>
      <c r="D42" s="349">
        <v>0</v>
      </c>
      <c r="E42" s="347">
        <v>0</v>
      </c>
      <c r="F42" s="347">
        <v>0</v>
      </c>
      <c r="G42" s="347">
        <v>0</v>
      </c>
      <c r="H42" s="347">
        <v>0</v>
      </c>
      <c r="I42" s="347">
        <v>0</v>
      </c>
      <c r="J42" s="347">
        <v>197769</v>
      </c>
      <c r="K42" s="347">
        <v>-93827</v>
      </c>
      <c r="L42" s="347">
        <v>103942</v>
      </c>
      <c r="M42" s="347">
        <v>84435</v>
      </c>
      <c r="N42" s="347">
        <v>64530</v>
      </c>
      <c r="O42" s="347">
        <v>-4006</v>
      </c>
      <c r="P42" s="347">
        <v>62197</v>
      </c>
      <c r="Q42" s="347">
        <v>-18304</v>
      </c>
      <c r="R42" s="347">
        <v>43893</v>
      </c>
    </row>
  </sheetData>
  <mergeCells count="2">
    <mergeCell ref="B3:R3"/>
    <mergeCell ref="C5:R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57"/>
  <sheetViews>
    <sheetView workbookViewId="0"/>
  </sheetViews>
  <sheetFormatPr baseColWidth="10" defaultRowHeight="12"/>
  <cols>
    <col min="1" max="1" width="11.42578125" style="351"/>
    <col min="2" max="2" width="2.85546875" style="351" customWidth="1"/>
    <col min="3" max="3" width="69.85546875" style="351" customWidth="1"/>
    <col min="4" max="4" width="16.7109375" style="351" customWidth="1"/>
    <col min="5" max="9" width="16.7109375" style="352" customWidth="1"/>
    <col min="10" max="21" width="16.7109375" style="351" customWidth="1"/>
    <col min="22" max="22" width="14.42578125" style="353" bestFit="1" customWidth="1"/>
    <col min="23" max="23" width="16.7109375" style="351" customWidth="1"/>
    <col min="24" max="24" width="14.42578125" style="353" bestFit="1" customWidth="1"/>
    <col min="25" max="28" width="16.7109375" style="351" customWidth="1"/>
    <col min="29" max="29" width="10" style="351" customWidth="1"/>
    <col min="30" max="30" width="15.28515625" style="351" customWidth="1"/>
    <col min="31" max="31" width="9" style="351" customWidth="1"/>
    <col min="32" max="32" width="7.140625" style="351" customWidth="1"/>
    <col min="33" max="33" width="15.28515625" style="351" customWidth="1"/>
    <col min="34" max="34" width="13.42578125" style="352" bestFit="1" customWidth="1"/>
    <col min="35" max="35" width="13.140625" style="351" customWidth="1"/>
    <col min="36" max="36" width="13.85546875" style="351" customWidth="1"/>
    <col min="37" max="37" width="14" style="351" customWidth="1"/>
    <col min="38" max="38" width="14.42578125" style="351" customWidth="1"/>
    <col min="39" max="40" width="12.85546875" style="351" bestFit="1" customWidth="1"/>
    <col min="41" max="42" width="11.42578125" style="351"/>
    <col min="43" max="44" width="13.42578125" style="351" bestFit="1" customWidth="1"/>
    <col min="45" max="16384" width="11.42578125" style="351"/>
  </cols>
  <sheetData>
    <row r="2" spans="2:34">
      <c r="AB2" s="354"/>
    </row>
    <row r="3" spans="2:34" ht="12" customHeight="1">
      <c r="B3" s="482" t="s">
        <v>109</v>
      </c>
      <c r="C3" s="483"/>
      <c r="D3" s="484" t="s">
        <v>301</v>
      </c>
      <c r="E3" s="485"/>
      <c r="F3" s="486"/>
      <c r="G3" s="484" t="s">
        <v>10</v>
      </c>
      <c r="H3" s="485"/>
      <c r="I3" s="486"/>
      <c r="J3" s="484" t="s">
        <v>38</v>
      </c>
      <c r="K3" s="485"/>
      <c r="L3" s="486"/>
      <c r="M3" s="484" t="s">
        <v>14</v>
      </c>
      <c r="N3" s="485"/>
      <c r="O3" s="486"/>
      <c r="P3" s="484" t="s">
        <v>12</v>
      </c>
      <c r="Q3" s="485"/>
      <c r="R3" s="486"/>
      <c r="S3" s="484" t="s">
        <v>302</v>
      </c>
      <c r="T3" s="485"/>
      <c r="U3" s="486"/>
      <c r="V3" s="484" t="s">
        <v>303</v>
      </c>
      <c r="W3" s="485"/>
      <c r="X3" s="486"/>
      <c r="AC3" s="353"/>
      <c r="AE3" s="353"/>
      <c r="AG3" s="351">
        <v>710.16</v>
      </c>
      <c r="AH3" s="351"/>
    </row>
    <row r="4" spans="2:34" ht="12" customHeight="1">
      <c r="B4" s="487" t="s">
        <v>338</v>
      </c>
      <c r="C4" s="488"/>
      <c r="D4" s="355">
        <v>43100</v>
      </c>
      <c r="E4" s="356">
        <v>42735</v>
      </c>
      <c r="F4" s="356">
        <v>42370</v>
      </c>
      <c r="G4" s="355">
        <v>43100</v>
      </c>
      <c r="H4" s="356">
        <v>42735</v>
      </c>
      <c r="I4" s="356">
        <v>42370</v>
      </c>
      <c r="J4" s="355">
        <v>43100</v>
      </c>
      <c r="K4" s="356">
        <v>42735</v>
      </c>
      <c r="L4" s="356">
        <v>42370</v>
      </c>
      <c r="M4" s="355">
        <v>43100</v>
      </c>
      <c r="N4" s="356">
        <v>42735</v>
      </c>
      <c r="O4" s="356">
        <v>42370</v>
      </c>
      <c r="P4" s="355">
        <v>43100</v>
      </c>
      <c r="Q4" s="356">
        <v>42735</v>
      </c>
      <c r="R4" s="356">
        <v>42370</v>
      </c>
      <c r="S4" s="355">
        <v>43100</v>
      </c>
      <c r="T4" s="356">
        <v>42735</v>
      </c>
      <c r="U4" s="356">
        <v>42370</v>
      </c>
      <c r="V4" s="355">
        <v>43100</v>
      </c>
      <c r="W4" s="356">
        <v>42735</v>
      </c>
      <c r="X4" s="356">
        <v>42370</v>
      </c>
      <c r="AC4" s="353"/>
      <c r="AE4" s="353"/>
      <c r="AH4" s="351"/>
    </row>
    <row r="5" spans="2:34">
      <c r="B5" s="489"/>
      <c r="C5" s="490"/>
      <c r="D5" s="357" t="s">
        <v>261</v>
      </c>
      <c r="E5" s="358" t="s">
        <v>261</v>
      </c>
      <c r="F5" s="358" t="s">
        <v>261</v>
      </c>
      <c r="G5" s="357" t="s">
        <v>261</v>
      </c>
      <c r="H5" s="358" t="s">
        <v>261</v>
      </c>
      <c r="I5" s="358" t="s">
        <v>261</v>
      </c>
      <c r="J5" s="357" t="s">
        <v>261</v>
      </c>
      <c r="K5" s="358" t="s">
        <v>261</v>
      </c>
      <c r="L5" s="358" t="s">
        <v>261</v>
      </c>
      <c r="M5" s="357" t="s">
        <v>261</v>
      </c>
      <c r="N5" s="358" t="s">
        <v>261</v>
      </c>
      <c r="O5" s="358" t="s">
        <v>261</v>
      </c>
      <c r="P5" s="357" t="s">
        <v>261</v>
      </c>
      <c r="Q5" s="358" t="s">
        <v>261</v>
      </c>
      <c r="R5" s="358" t="s">
        <v>261</v>
      </c>
      <c r="S5" s="357" t="s">
        <v>261</v>
      </c>
      <c r="T5" s="358" t="s">
        <v>261</v>
      </c>
      <c r="U5" s="358" t="s">
        <v>261</v>
      </c>
      <c r="V5" s="357" t="s">
        <v>261</v>
      </c>
      <c r="W5" s="358" t="s">
        <v>261</v>
      </c>
      <c r="X5" s="358" t="s">
        <v>261</v>
      </c>
      <c r="AC5" s="353"/>
      <c r="AE5" s="353"/>
      <c r="AH5" s="351"/>
    </row>
    <row r="6" spans="2:34">
      <c r="B6" s="432" t="s">
        <v>339</v>
      </c>
      <c r="C6" s="433"/>
      <c r="D6" s="360">
        <v>265002</v>
      </c>
      <c r="E6" s="361">
        <v>1692473</v>
      </c>
      <c r="F6" s="361">
        <v>10147225</v>
      </c>
      <c r="G6" s="360">
        <v>711201</v>
      </c>
      <c r="H6" s="361">
        <v>604101</v>
      </c>
      <c r="I6" s="361">
        <v>471846</v>
      </c>
      <c r="J6" s="360">
        <v>2519659</v>
      </c>
      <c r="K6" s="361">
        <v>1377785</v>
      </c>
      <c r="L6" s="361">
        <v>1113706</v>
      </c>
      <c r="M6" s="360">
        <v>725442</v>
      </c>
      <c r="N6" s="361">
        <v>697376</v>
      </c>
      <c r="O6" s="361">
        <v>524452</v>
      </c>
      <c r="P6" s="360">
        <v>458183</v>
      </c>
      <c r="Q6" s="361">
        <v>538692</v>
      </c>
      <c r="R6" s="361">
        <v>346770</v>
      </c>
      <c r="S6" s="360">
        <v>-134066</v>
      </c>
      <c r="T6" s="361">
        <v>-134633</v>
      </c>
      <c r="U6" s="361">
        <v>-1460649</v>
      </c>
      <c r="V6" s="360">
        <v>4545421</v>
      </c>
      <c r="W6" s="362">
        <v>4775794</v>
      </c>
      <c r="X6" s="362">
        <v>11143350</v>
      </c>
      <c r="AB6" s="360">
        <v>4545421</v>
      </c>
      <c r="AC6" s="353">
        <v>0</v>
      </c>
      <c r="AD6" s="360">
        <v>4775794</v>
      </c>
      <c r="AE6" s="353">
        <v>0</v>
      </c>
      <c r="AG6" s="360">
        <v>11143350</v>
      </c>
      <c r="AH6" s="351"/>
    </row>
    <row r="7" spans="2:34">
      <c r="B7" s="434"/>
      <c r="C7" s="433" t="s">
        <v>340</v>
      </c>
      <c r="D7" s="360">
        <v>184157</v>
      </c>
      <c r="E7" s="363">
        <v>1458198</v>
      </c>
      <c r="F7" s="363">
        <v>1185755</v>
      </c>
      <c r="G7" s="360">
        <v>242072</v>
      </c>
      <c r="H7" s="363">
        <v>218180</v>
      </c>
      <c r="I7" s="363">
        <v>65029</v>
      </c>
      <c r="J7" s="360">
        <v>470361</v>
      </c>
      <c r="K7" s="363">
        <v>297395</v>
      </c>
      <c r="L7" s="363">
        <v>128428</v>
      </c>
      <c r="M7" s="360">
        <v>354110</v>
      </c>
      <c r="N7" s="363">
        <v>412057</v>
      </c>
      <c r="O7" s="363">
        <v>220975</v>
      </c>
      <c r="P7" s="360">
        <v>222063</v>
      </c>
      <c r="Q7" s="363">
        <v>303626</v>
      </c>
      <c r="R7" s="363">
        <v>68681</v>
      </c>
      <c r="S7" s="360">
        <v>0</v>
      </c>
      <c r="T7" s="363">
        <v>0</v>
      </c>
      <c r="U7" s="363">
        <v>0</v>
      </c>
      <c r="V7" s="364">
        <v>1472763</v>
      </c>
      <c r="W7" s="362">
        <v>2689456</v>
      </c>
      <c r="X7" s="362">
        <v>1668868</v>
      </c>
      <c r="AB7" s="360">
        <v>1472763</v>
      </c>
      <c r="AC7" s="353">
        <v>0</v>
      </c>
      <c r="AD7" s="360">
        <v>2689456</v>
      </c>
      <c r="AE7" s="353">
        <v>0</v>
      </c>
      <c r="AG7" s="360">
        <v>1668868</v>
      </c>
      <c r="AH7" s="365">
        <v>0</v>
      </c>
    </row>
    <row r="8" spans="2:34">
      <c r="B8" s="434"/>
      <c r="C8" s="433" t="s">
        <v>341</v>
      </c>
      <c r="D8" s="360">
        <v>127</v>
      </c>
      <c r="E8" s="363">
        <v>32660</v>
      </c>
      <c r="F8" s="363">
        <v>23039</v>
      </c>
      <c r="G8" s="360">
        <v>412</v>
      </c>
      <c r="H8" s="363">
        <v>1502</v>
      </c>
      <c r="I8" s="363">
        <v>977</v>
      </c>
      <c r="J8" s="360">
        <v>64924</v>
      </c>
      <c r="K8" s="363">
        <v>97693</v>
      </c>
      <c r="L8" s="363">
        <v>67830</v>
      </c>
      <c r="M8" s="360">
        <v>44889</v>
      </c>
      <c r="N8" s="363">
        <v>4395</v>
      </c>
      <c r="O8" s="363">
        <v>4277</v>
      </c>
      <c r="P8" s="360">
        <v>0</v>
      </c>
      <c r="Q8" s="363">
        <v>6</v>
      </c>
      <c r="R8" s="363">
        <v>0</v>
      </c>
      <c r="S8" s="360">
        <v>0</v>
      </c>
      <c r="T8" s="363">
        <v>0</v>
      </c>
      <c r="U8" s="363">
        <v>0</v>
      </c>
      <c r="V8" s="364">
        <v>110352</v>
      </c>
      <c r="W8" s="362">
        <v>136256</v>
      </c>
      <c r="X8" s="362">
        <v>96123</v>
      </c>
      <c r="AB8" s="360">
        <v>110352</v>
      </c>
      <c r="AC8" s="353">
        <v>0</v>
      </c>
      <c r="AD8" s="360">
        <v>136256</v>
      </c>
      <c r="AE8" s="353">
        <v>0</v>
      </c>
      <c r="AG8" s="360">
        <v>96123</v>
      </c>
      <c r="AH8" s="365">
        <v>0</v>
      </c>
    </row>
    <row r="9" spans="2:34">
      <c r="B9" s="434"/>
      <c r="C9" s="433" t="s">
        <v>342</v>
      </c>
      <c r="D9" s="360">
        <v>577</v>
      </c>
      <c r="E9" s="363">
        <v>233</v>
      </c>
      <c r="F9" s="363">
        <v>57</v>
      </c>
      <c r="G9" s="360">
        <v>17260</v>
      </c>
      <c r="H9" s="363">
        <v>7197</v>
      </c>
      <c r="I9" s="363">
        <v>3892</v>
      </c>
      <c r="J9" s="360">
        <v>154367</v>
      </c>
      <c r="K9" s="363">
        <v>113027</v>
      </c>
      <c r="L9" s="363">
        <v>113028</v>
      </c>
      <c r="M9" s="360">
        <v>7750</v>
      </c>
      <c r="N9" s="363">
        <v>7247</v>
      </c>
      <c r="O9" s="363">
        <v>13693</v>
      </c>
      <c r="P9" s="360">
        <v>15562</v>
      </c>
      <c r="Q9" s="363">
        <v>15731</v>
      </c>
      <c r="R9" s="363">
        <v>12944</v>
      </c>
      <c r="S9" s="360">
        <v>0</v>
      </c>
      <c r="T9" s="363">
        <v>0</v>
      </c>
      <c r="U9" s="363">
        <v>0</v>
      </c>
      <c r="V9" s="364">
        <v>195516</v>
      </c>
      <c r="W9" s="362">
        <v>143435</v>
      </c>
      <c r="X9" s="362">
        <v>143614</v>
      </c>
      <c r="AB9" s="360">
        <v>195516</v>
      </c>
      <c r="AC9" s="353">
        <v>0</v>
      </c>
      <c r="AD9" s="360">
        <v>143435</v>
      </c>
      <c r="AE9" s="353">
        <v>0</v>
      </c>
      <c r="AG9" s="360">
        <v>143614</v>
      </c>
      <c r="AH9" s="365">
        <v>0</v>
      </c>
    </row>
    <row r="10" spans="2:34">
      <c r="B10" s="434"/>
      <c r="C10" s="433" t="s">
        <v>343</v>
      </c>
      <c r="D10" s="360">
        <v>3592</v>
      </c>
      <c r="E10" s="363">
        <v>2313</v>
      </c>
      <c r="F10" s="363">
        <v>1028</v>
      </c>
      <c r="G10" s="360">
        <v>401460</v>
      </c>
      <c r="H10" s="363">
        <v>321816</v>
      </c>
      <c r="I10" s="363">
        <v>304932</v>
      </c>
      <c r="J10" s="360">
        <v>1616673</v>
      </c>
      <c r="K10" s="363">
        <v>805492</v>
      </c>
      <c r="L10" s="363">
        <v>755781</v>
      </c>
      <c r="M10" s="360">
        <v>268651</v>
      </c>
      <c r="N10" s="363">
        <v>231556</v>
      </c>
      <c r="O10" s="363">
        <v>252485</v>
      </c>
      <c r="P10" s="360">
        <v>175124</v>
      </c>
      <c r="Q10" s="363">
        <v>177552</v>
      </c>
      <c r="R10" s="363">
        <v>216901</v>
      </c>
      <c r="S10" s="360">
        <v>405</v>
      </c>
      <c r="T10" s="363">
        <v>129</v>
      </c>
      <c r="U10" s="363">
        <v>1107</v>
      </c>
      <c r="V10" s="364">
        <v>2465905</v>
      </c>
      <c r="W10" s="362">
        <v>1538858</v>
      </c>
      <c r="X10" s="362">
        <v>1532234</v>
      </c>
      <c r="AB10" s="360">
        <v>2465905</v>
      </c>
      <c r="AC10" s="353">
        <v>0</v>
      </c>
      <c r="AD10" s="360">
        <v>1538858</v>
      </c>
      <c r="AE10" s="353">
        <v>0</v>
      </c>
      <c r="AG10" s="360">
        <v>1532234</v>
      </c>
      <c r="AH10" s="365">
        <v>0</v>
      </c>
    </row>
    <row r="11" spans="2:34">
      <c r="B11" s="434"/>
      <c r="C11" s="433" t="s">
        <v>344</v>
      </c>
      <c r="D11" s="360">
        <v>68433</v>
      </c>
      <c r="E11" s="363">
        <v>111030</v>
      </c>
      <c r="F11" s="363">
        <v>101534</v>
      </c>
      <c r="G11" s="360">
        <v>28732</v>
      </c>
      <c r="H11" s="363">
        <v>34972</v>
      </c>
      <c r="I11" s="363">
        <v>34112</v>
      </c>
      <c r="J11" s="360">
        <v>43040</v>
      </c>
      <c r="K11" s="363">
        <v>31509</v>
      </c>
      <c r="L11" s="363">
        <v>27572</v>
      </c>
      <c r="M11" s="360">
        <v>1612</v>
      </c>
      <c r="N11" s="363">
        <v>533</v>
      </c>
      <c r="O11" s="363">
        <v>2905</v>
      </c>
      <c r="P11" s="360">
        <v>57</v>
      </c>
      <c r="Q11" s="363">
        <v>2338</v>
      </c>
      <c r="R11" s="363">
        <v>1820</v>
      </c>
      <c r="S11" s="360">
        <v>-134471</v>
      </c>
      <c r="T11" s="363">
        <v>-134762</v>
      </c>
      <c r="U11" s="363">
        <v>-162920</v>
      </c>
      <c r="V11" s="364">
        <v>7403</v>
      </c>
      <c r="W11" s="362">
        <v>45620</v>
      </c>
      <c r="X11" s="362">
        <v>5023</v>
      </c>
      <c r="AB11" s="360">
        <v>7403</v>
      </c>
      <c r="AC11" s="353">
        <v>0</v>
      </c>
      <c r="AD11" s="360">
        <v>45620</v>
      </c>
      <c r="AE11" s="353">
        <v>0</v>
      </c>
      <c r="AG11" s="360">
        <v>5023</v>
      </c>
      <c r="AH11" s="365">
        <v>0</v>
      </c>
    </row>
    <row r="12" spans="2:34">
      <c r="B12" s="434"/>
      <c r="C12" s="433" t="s">
        <v>345</v>
      </c>
      <c r="D12" s="360">
        <v>0</v>
      </c>
      <c r="E12" s="363">
        <v>0</v>
      </c>
      <c r="F12" s="363">
        <v>0</v>
      </c>
      <c r="G12" s="360">
        <v>20813</v>
      </c>
      <c r="H12" s="363">
        <v>16278</v>
      </c>
      <c r="I12" s="363">
        <v>56532</v>
      </c>
      <c r="J12" s="360">
        <v>134991</v>
      </c>
      <c r="K12" s="363">
        <v>2530</v>
      </c>
      <c r="L12" s="363">
        <v>1268</v>
      </c>
      <c r="M12" s="360">
        <v>48424</v>
      </c>
      <c r="N12" s="363">
        <v>41588</v>
      </c>
      <c r="O12" s="363">
        <v>30109</v>
      </c>
      <c r="P12" s="360">
        <v>41861</v>
      </c>
      <c r="Q12" s="363">
        <v>38802</v>
      </c>
      <c r="R12" s="363">
        <v>45945</v>
      </c>
      <c r="S12" s="360">
        <v>0</v>
      </c>
      <c r="T12" s="363">
        <v>0</v>
      </c>
      <c r="U12" s="363">
        <v>0</v>
      </c>
      <c r="V12" s="364">
        <v>246089</v>
      </c>
      <c r="W12" s="362">
        <v>99198</v>
      </c>
      <c r="X12" s="362">
        <v>133854</v>
      </c>
      <c r="AB12" s="360">
        <v>246089</v>
      </c>
      <c r="AC12" s="353">
        <v>0</v>
      </c>
      <c r="AD12" s="360">
        <v>99198</v>
      </c>
      <c r="AE12" s="353">
        <v>0</v>
      </c>
      <c r="AG12" s="360">
        <v>133854</v>
      </c>
      <c r="AH12" s="365">
        <v>0</v>
      </c>
    </row>
    <row r="13" spans="2:34" ht="12" hidden="1" customHeight="1">
      <c r="B13" s="434"/>
      <c r="C13" s="433"/>
      <c r="D13" s="360">
        <v>0</v>
      </c>
      <c r="E13" s="363">
        <v>0</v>
      </c>
      <c r="F13" s="363">
        <v>0</v>
      </c>
      <c r="G13" s="360">
        <v>0</v>
      </c>
      <c r="H13" s="363">
        <v>0</v>
      </c>
      <c r="I13" s="363">
        <v>0</v>
      </c>
      <c r="J13" s="360">
        <v>0</v>
      </c>
      <c r="K13" s="363">
        <v>0</v>
      </c>
      <c r="L13" s="363">
        <v>0</v>
      </c>
      <c r="M13" s="360">
        <v>0</v>
      </c>
      <c r="N13" s="363">
        <v>0</v>
      </c>
      <c r="O13" s="363">
        <v>0</v>
      </c>
      <c r="P13" s="360">
        <v>0</v>
      </c>
      <c r="Q13" s="363">
        <v>0</v>
      </c>
      <c r="R13" s="363">
        <v>0</v>
      </c>
      <c r="S13" s="360">
        <v>0</v>
      </c>
      <c r="T13" s="363">
        <v>0</v>
      </c>
      <c r="U13" s="363">
        <v>0</v>
      </c>
      <c r="V13" s="364"/>
      <c r="W13" s="362"/>
      <c r="X13" s="362"/>
      <c r="AB13" s="360"/>
      <c r="AC13" s="353"/>
      <c r="AD13" s="360"/>
      <c r="AE13" s="353"/>
      <c r="AG13" s="360">
        <v>0</v>
      </c>
      <c r="AH13" s="365">
        <v>0</v>
      </c>
    </row>
    <row r="14" spans="2:34">
      <c r="B14" s="434"/>
      <c r="C14" s="433" t="s">
        <v>346</v>
      </c>
      <c r="D14" s="360">
        <v>8116</v>
      </c>
      <c r="E14" s="363">
        <v>88039</v>
      </c>
      <c r="F14" s="363">
        <v>40164</v>
      </c>
      <c r="G14" s="360">
        <v>452</v>
      </c>
      <c r="H14" s="363">
        <v>4156</v>
      </c>
      <c r="I14" s="363">
        <v>6372</v>
      </c>
      <c r="J14" s="360">
        <v>35303</v>
      </c>
      <c r="K14" s="363">
        <v>30139</v>
      </c>
      <c r="L14" s="363">
        <v>19799</v>
      </c>
      <c r="M14" s="360">
        <v>6</v>
      </c>
      <c r="N14" s="363">
        <v>0</v>
      </c>
      <c r="O14" s="363">
        <v>8</v>
      </c>
      <c r="P14" s="360">
        <v>3516</v>
      </c>
      <c r="Q14" s="363">
        <v>637</v>
      </c>
      <c r="R14" s="363">
        <v>479</v>
      </c>
      <c r="S14" s="360">
        <v>0</v>
      </c>
      <c r="T14" s="363">
        <v>0</v>
      </c>
      <c r="U14" s="363">
        <v>0</v>
      </c>
      <c r="V14" s="364">
        <v>47393</v>
      </c>
      <c r="W14" s="362">
        <v>122971</v>
      </c>
      <c r="X14" s="362">
        <v>66822</v>
      </c>
      <c r="AB14" s="360">
        <v>47393</v>
      </c>
      <c r="AC14" s="353">
        <v>0</v>
      </c>
      <c r="AD14" s="360">
        <v>122971</v>
      </c>
      <c r="AE14" s="353">
        <v>0</v>
      </c>
      <c r="AG14" s="360">
        <v>66822</v>
      </c>
      <c r="AH14" s="365">
        <v>0</v>
      </c>
    </row>
    <row r="15" spans="2:34">
      <c r="C15" s="435"/>
      <c r="D15" s="365"/>
      <c r="E15" s="366"/>
      <c r="F15" s="366"/>
      <c r="G15" s="365"/>
      <c r="H15" s="366"/>
      <c r="I15" s="366"/>
      <c r="J15" s="365"/>
      <c r="K15" s="366"/>
      <c r="L15" s="366"/>
      <c r="M15" s="365"/>
      <c r="N15" s="366"/>
      <c r="O15" s="366"/>
      <c r="P15" s="365"/>
      <c r="Q15" s="366"/>
      <c r="R15" s="366"/>
      <c r="S15" s="365"/>
      <c r="T15" s="366"/>
      <c r="U15" s="366"/>
      <c r="V15" s="365"/>
      <c r="W15" s="367"/>
      <c r="X15" s="367"/>
      <c r="AB15" s="365"/>
      <c r="AC15" s="353"/>
      <c r="AD15" s="365"/>
      <c r="AE15" s="353"/>
      <c r="AG15" s="365"/>
      <c r="AH15" s="351"/>
    </row>
    <row r="16" spans="2:34">
      <c r="B16" s="434"/>
      <c r="C16" s="433" t="s">
        <v>347</v>
      </c>
      <c r="D16" s="360">
        <v>0</v>
      </c>
      <c r="E16" s="363">
        <v>0</v>
      </c>
      <c r="F16" s="363">
        <v>8795648</v>
      </c>
      <c r="G16" s="360">
        <v>0</v>
      </c>
      <c r="H16" s="363">
        <v>0</v>
      </c>
      <c r="I16" s="363">
        <v>0</v>
      </c>
      <c r="J16" s="360">
        <v>0</v>
      </c>
      <c r="K16" s="363">
        <v>0</v>
      </c>
      <c r="L16" s="363">
        <v>0</v>
      </c>
      <c r="M16" s="360">
        <v>0</v>
      </c>
      <c r="N16" s="363">
        <v>0</v>
      </c>
      <c r="O16" s="363">
        <v>0</v>
      </c>
      <c r="P16" s="360">
        <v>0</v>
      </c>
      <c r="Q16" s="363">
        <v>0</v>
      </c>
      <c r="R16" s="363">
        <v>0</v>
      </c>
      <c r="S16" s="360">
        <v>0</v>
      </c>
      <c r="T16" s="363">
        <v>0</v>
      </c>
      <c r="U16" s="363">
        <v>-1298836</v>
      </c>
      <c r="V16" s="364">
        <v>0</v>
      </c>
      <c r="W16" s="362">
        <v>0</v>
      </c>
      <c r="X16" s="362">
        <v>7496812</v>
      </c>
      <c r="AB16" s="360">
        <v>0</v>
      </c>
      <c r="AC16" s="353">
        <v>0</v>
      </c>
      <c r="AD16" s="360">
        <v>0</v>
      </c>
      <c r="AE16" s="353">
        <v>0</v>
      </c>
      <c r="AG16" s="360">
        <v>7496812</v>
      </c>
      <c r="AH16" s="365">
        <v>0</v>
      </c>
    </row>
    <row r="17" spans="2:34">
      <c r="C17" s="435"/>
      <c r="D17" s="365"/>
      <c r="E17" s="366"/>
      <c r="F17" s="366"/>
      <c r="G17" s="365"/>
      <c r="H17" s="366"/>
      <c r="I17" s="366"/>
      <c r="J17" s="365"/>
      <c r="K17" s="366"/>
      <c r="L17" s="366"/>
      <c r="M17" s="365"/>
      <c r="N17" s="366"/>
      <c r="O17" s="366"/>
      <c r="P17" s="365"/>
      <c r="Q17" s="366"/>
      <c r="R17" s="366"/>
      <c r="S17" s="365"/>
      <c r="T17" s="366"/>
      <c r="U17" s="366"/>
      <c r="V17" s="365"/>
      <c r="W17" s="367"/>
      <c r="X17" s="367"/>
      <c r="AB17" s="365"/>
      <c r="AC17" s="353"/>
      <c r="AD17" s="365"/>
      <c r="AE17" s="353"/>
      <c r="AG17" s="365"/>
      <c r="AH17" s="351"/>
    </row>
    <row r="18" spans="2:34">
      <c r="B18" s="432" t="s">
        <v>348</v>
      </c>
      <c r="C18" s="433"/>
      <c r="D18" s="360">
        <v>7410770</v>
      </c>
      <c r="E18" s="361">
        <v>6099917</v>
      </c>
      <c r="F18" s="361">
        <v>6223607</v>
      </c>
      <c r="G18" s="360">
        <v>1516003</v>
      </c>
      <c r="H18" s="361">
        <v>1398526</v>
      </c>
      <c r="I18" s="361">
        <v>1392811</v>
      </c>
      <c r="J18" s="360">
        <v>6861342</v>
      </c>
      <c r="K18" s="361">
        <v>3737451</v>
      </c>
      <c r="L18" s="361">
        <v>2853766</v>
      </c>
      <c r="M18" s="360">
        <v>4372366</v>
      </c>
      <c r="N18" s="361">
        <v>4212950</v>
      </c>
      <c r="O18" s="361">
        <v>3739444</v>
      </c>
      <c r="P18" s="360">
        <v>3908055</v>
      </c>
      <c r="Q18" s="361">
        <v>2378445</v>
      </c>
      <c r="R18" s="361">
        <v>2290620</v>
      </c>
      <c r="S18" s="360">
        <v>-8444967</v>
      </c>
      <c r="T18" s="361">
        <v>-5751611</v>
      </c>
      <c r="U18" s="361">
        <v>-5889128</v>
      </c>
      <c r="V18" s="364">
        <v>15623569</v>
      </c>
      <c r="W18" s="362">
        <v>12075678</v>
      </c>
      <c r="X18" s="362">
        <v>10611120</v>
      </c>
      <c r="AB18" s="360">
        <v>15623569</v>
      </c>
      <c r="AC18" s="353">
        <v>0</v>
      </c>
      <c r="AD18" s="360">
        <v>12075678</v>
      </c>
      <c r="AE18" s="353">
        <v>0</v>
      </c>
      <c r="AG18" s="360">
        <v>10611120</v>
      </c>
      <c r="AH18" s="365">
        <v>0</v>
      </c>
    </row>
    <row r="19" spans="2:34">
      <c r="B19" s="434"/>
      <c r="C19" s="433" t="s">
        <v>349</v>
      </c>
      <c r="D19" s="360">
        <v>0</v>
      </c>
      <c r="E19" s="363">
        <v>0</v>
      </c>
      <c r="F19" s="363">
        <v>0</v>
      </c>
      <c r="G19" s="360">
        <v>27</v>
      </c>
      <c r="H19" s="363">
        <v>502</v>
      </c>
      <c r="I19" s="363">
        <v>31</v>
      </c>
      <c r="J19" s="360">
        <v>1751137</v>
      </c>
      <c r="K19" s="363">
        <v>1026901</v>
      </c>
      <c r="L19" s="363">
        <v>688404</v>
      </c>
      <c r="M19" s="360">
        <v>1103</v>
      </c>
      <c r="N19" s="363">
        <v>1907</v>
      </c>
      <c r="O19" s="363">
        <v>867</v>
      </c>
      <c r="P19" s="360">
        <v>0</v>
      </c>
      <c r="Q19" s="363">
        <v>0</v>
      </c>
      <c r="R19" s="363">
        <v>19</v>
      </c>
      <c r="S19" s="360">
        <v>0</v>
      </c>
      <c r="T19" s="363">
        <v>0</v>
      </c>
      <c r="U19" s="363">
        <v>0</v>
      </c>
      <c r="V19" s="364">
        <v>1752267</v>
      </c>
      <c r="W19" s="362">
        <v>1029310</v>
      </c>
      <c r="X19" s="362">
        <v>689321</v>
      </c>
      <c r="AB19" s="360">
        <v>1752267</v>
      </c>
      <c r="AC19" s="353">
        <v>0</v>
      </c>
      <c r="AD19" s="360">
        <v>1029310</v>
      </c>
      <c r="AE19" s="353">
        <v>0</v>
      </c>
      <c r="AG19" s="360">
        <v>689321</v>
      </c>
      <c r="AH19" s="365">
        <v>0</v>
      </c>
    </row>
    <row r="20" spans="2:34">
      <c r="B20" s="434"/>
      <c r="C20" s="433" t="s">
        <v>350</v>
      </c>
      <c r="D20" s="360">
        <v>2403</v>
      </c>
      <c r="E20" s="363">
        <v>2403</v>
      </c>
      <c r="F20" s="363">
        <v>13813</v>
      </c>
      <c r="G20" s="360">
        <v>4429</v>
      </c>
      <c r="H20" s="363">
        <v>3115</v>
      </c>
      <c r="I20" s="363">
        <v>5530</v>
      </c>
      <c r="J20" s="360">
        <v>448886</v>
      </c>
      <c r="K20" s="363">
        <v>96619</v>
      </c>
      <c r="L20" s="363">
        <v>85484</v>
      </c>
      <c r="M20" s="360">
        <v>7158</v>
      </c>
      <c r="N20" s="363">
        <v>6192</v>
      </c>
      <c r="O20" s="363">
        <v>4761</v>
      </c>
      <c r="P20" s="360">
        <v>0</v>
      </c>
      <c r="Q20" s="363">
        <v>0</v>
      </c>
      <c r="R20" s="363">
        <v>0</v>
      </c>
      <c r="S20" s="360">
        <v>1625</v>
      </c>
      <c r="T20" s="363">
        <v>78</v>
      </c>
      <c r="U20" s="363">
        <v>-369</v>
      </c>
      <c r="V20" s="364">
        <v>464501</v>
      </c>
      <c r="W20" s="362">
        <v>108407</v>
      </c>
      <c r="X20" s="362">
        <v>109219</v>
      </c>
      <c r="AB20" s="360">
        <v>464501</v>
      </c>
      <c r="AC20" s="353">
        <v>0</v>
      </c>
      <c r="AD20" s="360">
        <v>108407</v>
      </c>
      <c r="AE20" s="353">
        <v>0</v>
      </c>
      <c r="AG20" s="360">
        <v>109219</v>
      </c>
      <c r="AH20" s="365">
        <v>0</v>
      </c>
    </row>
    <row r="21" spans="2:34">
      <c r="B21" s="434"/>
      <c r="C21" s="433" t="s">
        <v>351</v>
      </c>
      <c r="D21" s="360">
        <v>124</v>
      </c>
      <c r="E21" s="363">
        <v>239</v>
      </c>
      <c r="F21" s="363">
        <v>0</v>
      </c>
      <c r="G21" s="360">
        <v>401725</v>
      </c>
      <c r="H21" s="363">
        <v>414748</v>
      </c>
      <c r="I21" s="363">
        <v>432757</v>
      </c>
      <c r="J21" s="360">
        <v>273768</v>
      </c>
      <c r="K21" s="363">
        <v>88549</v>
      </c>
      <c r="L21" s="363">
        <v>114837</v>
      </c>
      <c r="M21" s="360">
        <v>37100</v>
      </c>
      <c r="N21" s="363">
        <v>33676</v>
      </c>
      <c r="O21" s="363">
        <v>13823</v>
      </c>
      <c r="P21" s="360">
        <v>0</v>
      </c>
      <c r="Q21" s="363">
        <v>0</v>
      </c>
      <c r="R21" s="363">
        <v>0</v>
      </c>
      <c r="S21" s="360">
        <v>0</v>
      </c>
      <c r="T21" s="363">
        <v>0</v>
      </c>
      <c r="U21" s="363">
        <v>0</v>
      </c>
      <c r="V21" s="364">
        <v>712717</v>
      </c>
      <c r="W21" s="362">
        <v>537212</v>
      </c>
      <c r="X21" s="362">
        <v>561417</v>
      </c>
      <c r="AB21" s="360">
        <v>712717</v>
      </c>
      <c r="AC21" s="353">
        <v>0</v>
      </c>
      <c r="AD21" s="360">
        <v>537212</v>
      </c>
      <c r="AE21" s="353">
        <v>0</v>
      </c>
      <c r="AG21" s="360">
        <v>561417</v>
      </c>
      <c r="AH21" s="365">
        <v>0</v>
      </c>
    </row>
    <row r="22" spans="2:34">
      <c r="B22" s="434"/>
      <c r="C22" s="433" t="s">
        <v>352</v>
      </c>
      <c r="D22" s="360">
        <v>375000</v>
      </c>
      <c r="E22" s="363">
        <v>51773</v>
      </c>
      <c r="F22" s="363">
        <v>0</v>
      </c>
      <c r="G22" s="360">
        <v>255</v>
      </c>
      <c r="H22" s="363">
        <v>1930</v>
      </c>
      <c r="I22" s="363">
        <v>501</v>
      </c>
      <c r="J22" s="360">
        <v>57512</v>
      </c>
      <c r="K22" s="363">
        <v>53148</v>
      </c>
      <c r="L22" s="363">
        <v>49122</v>
      </c>
      <c r="M22" s="360">
        <v>0</v>
      </c>
      <c r="N22" s="363">
        <v>0</v>
      </c>
      <c r="O22" s="363">
        <v>0</v>
      </c>
      <c r="P22" s="360">
        <v>0</v>
      </c>
      <c r="Q22" s="363">
        <v>0</v>
      </c>
      <c r="R22" s="363">
        <v>0</v>
      </c>
      <c r="S22" s="360">
        <v>-429922</v>
      </c>
      <c r="T22" s="363">
        <v>-106491</v>
      </c>
      <c r="U22" s="363">
        <v>-49122</v>
      </c>
      <c r="V22" s="364">
        <v>2845</v>
      </c>
      <c r="W22" s="362">
        <v>360</v>
      </c>
      <c r="X22" s="362">
        <v>501</v>
      </c>
      <c r="AB22" s="360">
        <v>2845</v>
      </c>
      <c r="AC22" s="353">
        <v>0</v>
      </c>
      <c r="AD22" s="360">
        <v>360</v>
      </c>
      <c r="AE22" s="353">
        <v>0</v>
      </c>
      <c r="AG22" s="360">
        <v>501</v>
      </c>
      <c r="AH22" s="365">
        <v>0</v>
      </c>
    </row>
    <row r="23" spans="2:34">
      <c r="B23" s="434"/>
      <c r="C23" s="433" t="s">
        <v>353</v>
      </c>
      <c r="D23" s="360">
        <v>7033243</v>
      </c>
      <c r="E23" s="363">
        <v>6040965</v>
      </c>
      <c r="F23" s="363">
        <v>6185157</v>
      </c>
      <c r="G23" s="360">
        <v>35641</v>
      </c>
      <c r="H23" s="363">
        <v>39106</v>
      </c>
      <c r="I23" s="363">
        <v>46861</v>
      </c>
      <c r="J23" s="360">
        <v>0</v>
      </c>
      <c r="K23" s="363">
        <v>0</v>
      </c>
      <c r="L23" s="363">
        <v>0</v>
      </c>
      <c r="M23" s="360">
        <v>10</v>
      </c>
      <c r="N23" s="363">
        <v>8</v>
      </c>
      <c r="O23" s="363">
        <v>41537</v>
      </c>
      <c r="P23" s="360">
        <v>1527055</v>
      </c>
      <c r="Q23" s="363">
        <v>131244</v>
      </c>
      <c r="R23" s="363">
        <v>110219</v>
      </c>
      <c r="S23" s="360">
        <v>-8593202</v>
      </c>
      <c r="T23" s="363">
        <v>-6209553</v>
      </c>
      <c r="U23" s="363">
        <v>-6340178</v>
      </c>
      <c r="V23" s="364">
        <v>2747</v>
      </c>
      <c r="W23" s="362">
        <v>1770</v>
      </c>
      <c r="X23" s="362">
        <v>43596</v>
      </c>
      <c r="AB23" s="360">
        <v>2747</v>
      </c>
      <c r="AC23" s="353">
        <v>0</v>
      </c>
      <c r="AD23" s="360">
        <v>1770</v>
      </c>
      <c r="AE23" s="353">
        <v>0</v>
      </c>
      <c r="AG23" s="360">
        <v>43596</v>
      </c>
      <c r="AH23" s="365">
        <v>0</v>
      </c>
    </row>
    <row r="24" spans="2:34">
      <c r="B24" s="434"/>
      <c r="C24" s="433" t="s">
        <v>354</v>
      </c>
      <c r="D24" s="360">
        <v>0</v>
      </c>
      <c r="E24" s="363">
        <v>0</v>
      </c>
      <c r="F24" s="363">
        <v>0</v>
      </c>
      <c r="G24" s="360">
        <v>17628</v>
      </c>
      <c r="H24" s="363">
        <v>7771</v>
      </c>
      <c r="I24" s="363">
        <v>2677</v>
      </c>
      <c r="J24" s="360">
        <v>3546462</v>
      </c>
      <c r="K24" s="363">
        <v>1693544</v>
      </c>
      <c r="L24" s="363">
        <v>1281993</v>
      </c>
      <c r="M24" s="360">
        <v>77886</v>
      </c>
      <c r="N24" s="363">
        <v>72952</v>
      </c>
      <c r="O24" s="363">
        <v>51549</v>
      </c>
      <c r="P24" s="360">
        <v>40503</v>
      </c>
      <c r="Q24" s="363">
        <v>35891</v>
      </c>
      <c r="R24" s="363">
        <v>45722</v>
      </c>
      <c r="S24" s="360">
        <v>0</v>
      </c>
      <c r="T24" s="363">
        <v>0</v>
      </c>
      <c r="U24" s="363">
        <v>0</v>
      </c>
      <c r="V24" s="364">
        <v>3682479</v>
      </c>
      <c r="W24" s="362">
        <v>1810158</v>
      </c>
      <c r="X24" s="362">
        <v>1381941</v>
      </c>
      <c r="AB24" s="360">
        <v>3682479</v>
      </c>
      <c r="AC24" s="353">
        <v>0</v>
      </c>
      <c r="AD24" s="360">
        <v>1810158</v>
      </c>
      <c r="AE24" s="353">
        <v>0</v>
      </c>
      <c r="AG24" s="360">
        <v>1381941</v>
      </c>
      <c r="AH24" s="365">
        <v>0</v>
      </c>
    </row>
    <row r="25" spans="2:34">
      <c r="B25" s="434"/>
      <c r="C25" s="433" t="s">
        <v>355</v>
      </c>
      <c r="D25" s="360">
        <v>0</v>
      </c>
      <c r="E25" s="363">
        <v>0</v>
      </c>
      <c r="F25" s="363">
        <v>0</v>
      </c>
      <c r="G25" s="360">
        <v>1022</v>
      </c>
      <c r="H25" s="363">
        <v>1228</v>
      </c>
      <c r="I25" s="363">
        <v>1508</v>
      </c>
      <c r="J25" s="360">
        <v>129200</v>
      </c>
      <c r="K25" s="363">
        <v>131374</v>
      </c>
      <c r="L25" s="363">
        <v>108008</v>
      </c>
      <c r="M25" s="360">
        <v>6421</v>
      </c>
      <c r="N25" s="363">
        <v>6367</v>
      </c>
      <c r="O25" s="363">
        <v>6035</v>
      </c>
      <c r="P25" s="360">
        <v>0</v>
      </c>
      <c r="Q25" s="363">
        <v>11434</v>
      </c>
      <c r="R25" s="363">
        <v>9400</v>
      </c>
      <c r="S25" s="360">
        <v>576532</v>
      </c>
      <c r="T25" s="363">
        <v>564355</v>
      </c>
      <c r="U25" s="363">
        <v>500541</v>
      </c>
      <c r="V25" s="364">
        <v>713175</v>
      </c>
      <c r="W25" s="362">
        <v>714758</v>
      </c>
      <c r="X25" s="362">
        <v>625492</v>
      </c>
      <c r="AB25" s="360">
        <v>713175</v>
      </c>
      <c r="AC25" s="353">
        <v>0</v>
      </c>
      <c r="AD25" s="360">
        <v>714758</v>
      </c>
      <c r="AE25" s="353">
        <v>0</v>
      </c>
      <c r="AG25" s="360">
        <v>625492</v>
      </c>
      <c r="AH25" s="365">
        <v>0</v>
      </c>
    </row>
    <row r="26" spans="2:34">
      <c r="B26" s="434"/>
      <c r="C26" s="433" t="s">
        <v>356</v>
      </c>
      <c r="D26" s="360">
        <v>0</v>
      </c>
      <c r="E26" s="363">
        <v>0</v>
      </c>
      <c r="F26" s="363">
        <v>0</v>
      </c>
      <c r="G26" s="360">
        <v>1004634</v>
      </c>
      <c r="H26" s="363">
        <v>930126</v>
      </c>
      <c r="I26" s="363">
        <v>902073</v>
      </c>
      <c r="J26" s="360">
        <v>504650</v>
      </c>
      <c r="K26" s="363">
        <v>508256</v>
      </c>
      <c r="L26" s="363">
        <v>433465</v>
      </c>
      <c r="M26" s="360">
        <v>4242686</v>
      </c>
      <c r="N26" s="363">
        <v>4054898</v>
      </c>
      <c r="O26" s="363">
        <v>3584891</v>
      </c>
      <c r="P26" s="360">
        <v>2340497</v>
      </c>
      <c r="Q26" s="363">
        <v>2199876</v>
      </c>
      <c r="R26" s="363">
        <v>2125260</v>
      </c>
      <c r="S26" s="360">
        <v>0</v>
      </c>
      <c r="T26" s="363">
        <v>0</v>
      </c>
      <c r="U26" s="363">
        <v>0</v>
      </c>
      <c r="V26" s="364">
        <v>8092467</v>
      </c>
      <c r="W26" s="362">
        <v>7693156</v>
      </c>
      <c r="X26" s="362">
        <v>7045689</v>
      </c>
      <c r="AB26" s="360">
        <v>8092467</v>
      </c>
      <c r="AC26" s="353">
        <v>0</v>
      </c>
      <c r="AD26" s="360">
        <v>7693156</v>
      </c>
      <c r="AE26" s="353">
        <v>0</v>
      </c>
      <c r="AG26" s="360">
        <v>7045689</v>
      </c>
      <c r="AH26" s="365">
        <v>0</v>
      </c>
    </row>
    <row r="27" spans="2:34" ht="12" hidden="1" customHeight="1">
      <c r="B27" s="434"/>
      <c r="C27" s="433"/>
      <c r="D27" s="360">
        <v>0</v>
      </c>
      <c r="E27" s="363">
        <v>0</v>
      </c>
      <c r="F27" s="363">
        <v>0</v>
      </c>
      <c r="G27" s="360">
        <v>0</v>
      </c>
      <c r="H27" s="363">
        <v>0</v>
      </c>
      <c r="I27" s="363">
        <v>0</v>
      </c>
      <c r="J27" s="360">
        <v>0</v>
      </c>
      <c r="K27" s="363">
        <v>0</v>
      </c>
      <c r="L27" s="363">
        <v>0</v>
      </c>
      <c r="M27" s="360">
        <v>0</v>
      </c>
      <c r="N27" s="363">
        <v>0</v>
      </c>
      <c r="O27" s="363">
        <v>0</v>
      </c>
      <c r="P27" s="360">
        <v>0</v>
      </c>
      <c r="Q27" s="363">
        <v>0</v>
      </c>
      <c r="R27" s="363">
        <v>0</v>
      </c>
      <c r="S27" s="360">
        <v>0</v>
      </c>
      <c r="T27" s="363">
        <v>0</v>
      </c>
      <c r="U27" s="363">
        <v>0</v>
      </c>
      <c r="V27" s="364"/>
      <c r="W27" s="362"/>
      <c r="X27" s="362"/>
      <c r="AB27" s="360"/>
      <c r="AC27" s="353"/>
      <c r="AD27" s="360"/>
      <c r="AE27" s="353"/>
      <c r="AG27" s="360">
        <v>0</v>
      </c>
      <c r="AH27" s="365">
        <v>0</v>
      </c>
    </row>
    <row r="28" spans="2:34">
      <c r="B28" s="434"/>
      <c r="C28" s="433" t="s">
        <v>357</v>
      </c>
      <c r="D28" s="360">
        <v>0</v>
      </c>
      <c r="E28" s="363">
        <v>0</v>
      </c>
      <c r="F28" s="363">
        <v>0</v>
      </c>
      <c r="G28" s="360">
        <v>0</v>
      </c>
      <c r="H28" s="363">
        <v>0</v>
      </c>
      <c r="I28" s="363">
        <v>0</v>
      </c>
      <c r="J28" s="360">
        <v>0</v>
      </c>
      <c r="K28" s="363">
        <v>0</v>
      </c>
      <c r="L28" s="363">
        <v>0</v>
      </c>
      <c r="M28" s="360">
        <v>0</v>
      </c>
      <c r="N28" s="363">
        <v>0</v>
      </c>
      <c r="O28" s="363">
        <v>0</v>
      </c>
      <c r="P28" s="360">
        <v>0</v>
      </c>
      <c r="Q28" s="363">
        <v>0</v>
      </c>
      <c r="R28" s="363">
        <v>0</v>
      </c>
      <c r="S28" s="360">
        <v>0</v>
      </c>
      <c r="T28" s="363">
        <v>0</v>
      </c>
      <c r="U28" s="363">
        <v>0</v>
      </c>
      <c r="V28" s="364">
        <v>0</v>
      </c>
      <c r="W28" s="362">
        <v>0</v>
      </c>
      <c r="X28" s="362">
        <v>0</v>
      </c>
      <c r="AB28" s="360">
        <v>0</v>
      </c>
      <c r="AC28" s="353">
        <v>0</v>
      </c>
      <c r="AD28" s="360">
        <v>0</v>
      </c>
      <c r="AE28" s="353">
        <v>0</v>
      </c>
      <c r="AG28" s="360">
        <v>0</v>
      </c>
      <c r="AH28" s="365">
        <v>0</v>
      </c>
    </row>
    <row r="29" spans="2:34">
      <c r="B29" s="434"/>
      <c r="C29" s="433" t="s">
        <v>358</v>
      </c>
      <c r="D29" s="360">
        <v>0</v>
      </c>
      <c r="E29" s="363">
        <v>4537</v>
      </c>
      <c r="F29" s="363">
        <v>24637</v>
      </c>
      <c r="G29" s="360">
        <v>50642</v>
      </c>
      <c r="H29" s="363">
        <v>0</v>
      </c>
      <c r="I29" s="363">
        <v>873</v>
      </c>
      <c r="J29" s="360">
        <v>149727</v>
      </c>
      <c r="K29" s="363">
        <v>139060</v>
      </c>
      <c r="L29" s="363">
        <v>92453</v>
      </c>
      <c r="M29" s="360">
        <v>2</v>
      </c>
      <c r="N29" s="363">
        <v>36950</v>
      </c>
      <c r="O29" s="363">
        <v>35981</v>
      </c>
      <c r="P29" s="360">
        <v>0</v>
      </c>
      <c r="Q29" s="363">
        <v>0</v>
      </c>
      <c r="R29" s="363">
        <v>0</v>
      </c>
      <c r="S29" s="360">
        <v>0</v>
      </c>
      <c r="T29" s="363">
        <v>0</v>
      </c>
      <c r="U29" s="363">
        <v>0</v>
      </c>
      <c r="V29" s="364">
        <v>200371</v>
      </c>
      <c r="W29" s="362">
        <v>180547</v>
      </c>
      <c r="X29" s="362">
        <v>153944</v>
      </c>
      <c r="AB29" s="360">
        <v>200371</v>
      </c>
      <c r="AC29" s="353">
        <v>0</v>
      </c>
      <c r="AD29" s="360">
        <v>180547</v>
      </c>
      <c r="AE29" s="353">
        <v>0</v>
      </c>
      <c r="AG29" s="360">
        <v>153944</v>
      </c>
      <c r="AH29" s="365">
        <v>0</v>
      </c>
    </row>
    <row r="30" spans="2:34">
      <c r="C30" s="435"/>
      <c r="D30" s="365"/>
      <c r="E30" s="366"/>
      <c r="F30" s="366"/>
      <c r="G30" s="365"/>
      <c r="H30" s="366"/>
      <c r="I30" s="366"/>
      <c r="J30" s="365"/>
      <c r="K30" s="366"/>
      <c r="L30" s="366"/>
      <c r="M30" s="365"/>
      <c r="N30" s="366"/>
      <c r="O30" s="366"/>
      <c r="P30" s="365"/>
      <c r="Q30" s="366"/>
      <c r="R30" s="366"/>
      <c r="S30" s="365"/>
      <c r="T30" s="366"/>
      <c r="U30" s="366"/>
      <c r="V30" s="365"/>
      <c r="W30" s="367"/>
      <c r="X30" s="367"/>
      <c r="AB30" s="365"/>
      <c r="AC30" s="353"/>
      <c r="AD30" s="365"/>
      <c r="AE30" s="353"/>
      <c r="AG30" s="365"/>
      <c r="AH30" s="365">
        <v>0</v>
      </c>
    </row>
    <row r="31" spans="2:34">
      <c r="B31" s="369" t="s">
        <v>359</v>
      </c>
      <c r="C31" s="436"/>
      <c r="D31" s="364">
        <v>7675772</v>
      </c>
      <c r="E31" s="362">
        <v>7792390</v>
      </c>
      <c r="F31" s="362">
        <v>16370832</v>
      </c>
      <c r="G31" s="364">
        <v>2227204</v>
      </c>
      <c r="H31" s="362">
        <v>2002627</v>
      </c>
      <c r="I31" s="362">
        <v>1864657</v>
      </c>
      <c r="J31" s="364">
        <v>9381001</v>
      </c>
      <c r="K31" s="362">
        <v>5115236</v>
      </c>
      <c r="L31" s="362">
        <v>3967472</v>
      </c>
      <c r="M31" s="364">
        <v>5097808</v>
      </c>
      <c r="N31" s="362">
        <v>4910326</v>
      </c>
      <c r="O31" s="362">
        <v>4263896</v>
      </c>
      <c r="P31" s="364">
        <v>4366238</v>
      </c>
      <c r="Q31" s="362">
        <v>2917137</v>
      </c>
      <c r="R31" s="362">
        <v>2637390</v>
      </c>
      <c r="S31" s="364">
        <v>-8579033</v>
      </c>
      <c r="T31" s="362">
        <v>-5886244</v>
      </c>
      <c r="U31" s="362">
        <v>-7349777</v>
      </c>
      <c r="V31" s="364">
        <v>20168990</v>
      </c>
      <c r="W31" s="362">
        <v>16851472</v>
      </c>
      <c r="X31" s="362">
        <v>21754470</v>
      </c>
      <c r="AB31" s="364">
        <v>20168990</v>
      </c>
      <c r="AC31" s="353">
        <v>0</v>
      </c>
      <c r="AD31" s="364">
        <v>16851472</v>
      </c>
      <c r="AE31" s="353">
        <v>0</v>
      </c>
      <c r="AG31" s="364">
        <v>21754470</v>
      </c>
      <c r="AH31" s="351"/>
    </row>
    <row r="32" spans="2:34">
      <c r="G32" s="351"/>
      <c r="H32" s="351"/>
      <c r="I32" s="351"/>
      <c r="V32" s="351"/>
      <c r="X32" s="351"/>
      <c r="AB32" s="366"/>
      <c r="AC32" s="353"/>
      <c r="AD32" s="366"/>
      <c r="AE32" s="353"/>
      <c r="AG32" s="366"/>
      <c r="AH32" s="351"/>
    </row>
    <row r="33" spans="2:34">
      <c r="G33" s="351"/>
      <c r="H33" s="351"/>
      <c r="I33" s="351"/>
      <c r="V33" s="351"/>
      <c r="X33" s="351"/>
      <c r="AB33" s="366"/>
      <c r="AC33" s="353"/>
      <c r="AD33" s="366"/>
      <c r="AE33" s="353"/>
      <c r="AG33" s="366"/>
      <c r="AH33" s="351"/>
    </row>
    <row r="34" spans="2:34">
      <c r="G34" s="351"/>
      <c r="H34" s="351"/>
      <c r="I34" s="351"/>
      <c r="V34" s="351"/>
      <c r="X34" s="351"/>
      <c r="AB34" s="366"/>
      <c r="AC34" s="353"/>
      <c r="AD34" s="366"/>
      <c r="AE34" s="353"/>
      <c r="AG34" s="366"/>
      <c r="AH34" s="351"/>
    </row>
    <row r="35" spans="2:34">
      <c r="G35" s="351"/>
      <c r="H35" s="351"/>
      <c r="I35" s="351"/>
      <c r="V35" s="351"/>
      <c r="X35" s="351"/>
      <c r="AB35" s="366"/>
      <c r="AC35" s="353"/>
      <c r="AD35" s="366"/>
      <c r="AE35" s="353"/>
      <c r="AG35" s="366"/>
      <c r="AH35" s="351"/>
    </row>
    <row r="36" spans="2:34" ht="12" customHeight="1">
      <c r="B36" s="482" t="s">
        <v>109</v>
      </c>
      <c r="C36" s="483"/>
      <c r="D36" s="484" t="s">
        <v>301</v>
      </c>
      <c r="E36" s="485"/>
      <c r="F36" s="486"/>
      <c r="G36" s="484" t="s">
        <v>10</v>
      </c>
      <c r="H36" s="485"/>
      <c r="I36" s="486"/>
      <c r="J36" s="484" t="s">
        <v>38</v>
      </c>
      <c r="K36" s="485"/>
      <c r="L36" s="486"/>
      <c r="M36" s="484" t="s">
        <v>14</v>
      </c>
      <c r="N36" s="485"/>
      <c r="O36" s="486"/>
      <c r="P36" s="484" t="s">
        <v>12</v>
      </c>
      <c r="Q36" s="485"/>
      <c r="R36" s="486"/>
      <c r="S36" s="484" t="s">
        <v>302</v>
      </c>
      <c r="T36" s="485"/>
      <c r="U36" s="486"/>
      <c r="V36" s="484" t="s">
        <v>303</v>
      </c>
      <c r="W36" s="485"/>
      <c r="X36" s="486"/>
      <c r="AB36" s="366"/>
      <c r="AC36" s="353"/>
      <c r="AD36" s="366"/>
      <c r="AE36" s="353"/>
      <c r="AG36" s="366"/>
      <c r="AH36" s="351"/>
    </row>
    <row r="37" spans="2:34">
      <c r="B37" s="491" t="s">
        <v>360</v>
      </c>
      <c r="C37" s="492"/>
      <c r="D37" s="355">
        <v>43100</v>
      </c>
      <c r="E37" s="356">
        <v>42735</v>
      </c>
      <c r="F37" s="356">
        <v>42370</v>
      </c>
      <c r="G37" s="355">
        <v>43100</v>
      </c>
      <c r="H37" s="356">
        <v>42735</v>
      </c>
      <c r="I37" s="356">
        <v>42370</v>
      </c>
      <c r="J37" s="355">
        <v>43100</v>
      </c>
      <c r="K37" s="356">
        <v>42735</v>
      </c>
      <c r="L37" s="356">
        <v>42370</v>
      </c>
      <c r="M37" s="355">
        <v>43100</v>
      </c>
      <c r="N37" s="356">
        <v>42735</v>
      </c>
      <c r="O37" s="356">
        <v>42370</v>
      </c>
      <c r="P37" s="355">
        <v>43100</v>
      </c>
      <c r="Q37" s="356">
        <v>42735</v>
      </c>
      <c r="R37" s="356">
        <v>42370</v>
      </c>
      <c r="S37" s="355">
        <v>43100</v>
      </c>
      <c r="T37" s="356">
        <v>42735</v>
      </c>
      <c r="U37" s="356">
        <v>42370</v>
      </c>
      <c r="V37" s="355">
        <v>43100</v>
      </c>
      <c r="W37" s="356">
        <v>42735</v>
      </c>
      <c r="X37" s="356">
        <v>42370</v>
      </c>
      <c r="AB37" s="366"/>
      <c r="AC37" s="353"/>
      <c r="AD37" s="366"/>
      <c r="AE37" s="353"/>
      <c r="AG37" s="366"/>
      <c r="AH37" s="351"/>
    </row>
    <row r="38" spans="2:34">
      <c r="B38" s="493"/>
      <c r="C38" s="494"/>
      <c r="D38" s="357" t="s">
        <v>261</v>
      </c>
      <c r="E38" s="358" t="s">
        <v>261</v>
      </c>
      <c r="F38" s="358" t="s">
        <v>261</v>
      </c>
      <c r="G38" s="357" t="s">
        <v>261</v>
      </c>
      <c r="H38" s="358" t="s">
        <v>261</v>
      </c>
      <c r="I38" s="358" t="s">
        <v>261</v>
      </c>
      <c r="J38" s="357" t="s">
        <v>261</v>
      </c>
      <c r="K38" s="358" t="s">
        <v>261</v>
      </c>
      <c r="L38" s="358" t="s">
        <v>261</v>
      </c>
      <c r="M38" s="357" t="s">
        <v>261</v>
      </c>
      <c r="N38" s="358" t="s">
        <v>261</v>
      </c>
      <c r="O38" s="358" t="s">
        <v>261</v>
      </c>
      <c r="P38" s="357" t="s">
        <v>261</v>
      </c>
      <c r="Q38" s="358" t="s">
        <v>261</v>
      </c>
      <c r="R38" s="358" t="s">
        <v>261</v>
      </c>
      <c r="S38" s="357" t="s">
        <v>261</v>
      </c>
      <c r="T38" s="358" t="s">
        <v>261</v>
      </c>
      <c r="U38" s="358" t="s">
        <v>261</v>
      </c>
      <c r="V38" s="357" t="s">
        <v>261</v>
      </c>
      <c r="W38" s="358" t="s">
        <v>261</v>
      </c>
      <c r="X38" s="358" t="s">
        <v>261</v>
      </c>
      <c r="AB38" s="366"/>
      <c r="AC38" s="353"/>
      <c r="AD38" s="366"/>
      <c r="AE38" s="353"/>
      <c r="AG38" s="366"/>
      <c r="AH38" s="351"/>
    </row>
    <row r="39" spans="2:34">
      <c r="B39" s="432" t="s">
        <v>361</v>
      </c>
      <c r="C39" s="433"/>
      <c r="D39" s="360">
        <v>85879</v>
      </c>
      <c r="E39" s="371">
        <v>875138</v>
      </c>
      <c r="F39" s="371">
        <v>3118604</v>
      </c>
      <c r="G39" s="360">
        <v>1211390</v>
      </c>
      <c r="H39" s="371">
        <v>1018184</v>
      </c>
      <c r="I39" s="371">
        <v>916598</v>
      </c>
      <c r="J39" s="360">
        <v>2157536</v>
      </c>
      <c r="K39" s="371">
        <v>1235136</v>
      </c>
      <c r="L39" s="371">
        <v>914267</v>
      </c>
      <c r="M39" s="360">
        <v>942967</v>
      </c>
      <c r="N39" s="371">
        <v>968178</v>
      </c>
      <c r="O39" s="371">
        <v>829954</v>
      </c>
      <c r="P39" s="372">
        <v>487036</v>
      </c>
      <c r="Q39" s="371">
        <v>516645</v>
      </c>
      <c r="R39" s="371">
        <v>441907</v>
      </c>
      <c r="S39" s="372">
        <v>49527</v>
      </c>
      <c r="T39" s="371">
        <v>-791168</v>
      </c>
      <c r="U39" s="371">
        <v>122847</v>
      </c>
      <c r="V39" s="364">
        <v>4934335</v>
      </c>
      <c r="W39" s="362">
        <v>3822113</v>
      </c>
      <c r="X39" s="362">
        <v>6344177</v>
      </c>
      <c r="AB39" s="360">
        <v>4934335</v>
      </c>
      <c r="AC39" s="353"/>
      <c r="AD39" s="360">
        <v>3822113</v>
      </c>
      <c r="AE39" s="353">
        <v>0</v>
      </c>
      <c r="AG39" s="360">
        <v>6344177</v>
      </c>
      <c r="AH39" s="365">
        <v>0</v>
      </c>
    </row>
    <row r="40" spans="2:34">
      <c r="B40" s="434"/>
      <c r="C40" s="433" t="s">
        <v>362</v>
      </c>
      <c r="D40" s="360">
        <v>11791</v>
      </c>
      <c r="E40" s="373">
        <v>14771</v>
      </c>
      <c r="F40" s="373">
        <v>354833</v>
      </c>
      <c r="G40" s="360">
        <v>2938</v>
      </c>
      <c r="H40" s="373">
        <v>4816</v>
      </c>
      <c r="I40" s="373">
        <v>43488</v>
      </c>
      <c r="J40" s="360">
        <v>305468</v>
      </c>
      <c r="K40" s="373">
        <v>309902</v>
      </c>
      <c r="L40" s="373">
        <v>192101</v>
      </c>
      <c r="M40" s="360">
        <v>267116</v>
      </c>
      <c r="N40" s="373">
        <v>305209</v>
      </c>
      <c r="O40" s="373">
        <v>240231</v>
      </c>
      <c r="P40" s="372">
        <v>102455</v>
      </c>
      <c r="Q40" s="373">
        <v>119159</v>
      </c>
      <c r="R40" s="373">
        <v>137965</v>
      </c>
      <c r="S40" s="372">
        <v>0</v>
      </c>
      <c r="T40" s="373">
        <v>0</v>
      </c>
      <c r="U40" s="373">
        <v>0</v>
      </c>
      <c r="V40" s="364">
        <v>689768</v>
      </c>
      <c r="W40" s="362">
        <v>753857</v>
      </c>
      <c r="X40" s="362">
        <v>968618</v>
      </c>
      <c r="AB40" s="360">
        <v>689768</v>
      </c>
      <c r="AC40" s="353">
        <v>0</v>
      </c>
      <c r="AD40" s="360">
        <v>753857</v>
      </c>
      <c r="AE40" s="353">
        <v>0</v>
      </c>
      <c r="AG40" s="360">
        <v>968618</v>
      </c>
      <c r="AH40" s="365">
        <v>0</v>
      </c>
    </row>
    <row r="41" spans="2:34">
      <c r="B41" s="434"/>
      <c r="C41" s="433" t="s">
        <v>363</v>
      </c>
      <c r="D41" s="360">
        <v>35418</v>
      </c>
      <c r="E41" s="373">
        <v>61530</v>
      </c>
      <c r="F41" s="373">
        <v>43131</v>
      </c>
      <c r="G41" s="360">
        <v>956435</v>
      </c>
      <c r="H41" s="373">
        <v>812547</v>
      </c>
      <c r="I41" s="373">
        <v>738940</v>
      </c>
      <c r="J41" s="360">
        <v>1715279</v>
      </c>
      <c r="K41" s="373">
        <v>771269</v>
      </c>
      <c r="L41" s="373">
        <v>617628</v>
      </c>
      <c r="M41" s="360">
        <v>506528</v>
      </c>
      <c r="N41" s="373">
        <v>485281</v>
      </c>
      <c r="O41" s="373">
        <v>364538</v>
      </c>
      <c r="P41" s="372">
        <v>265913</v>
      </c>
      <c r="Q41" s="373">
        <v>298688</v>
      </c>
      <c r="R41" s="373">
        <v>210540</v>
      </c>
      <c r="S41" s="372">
        <v>74346</v>
      </c>
      <c r="T41" s="373">
        <v>43299</v>
      </c>
      <c r="U41" s="373">
        <v>70993</v>
      </c>
      <c r="V41" s="364">
        <v>3553919</v>
      </c>
      <c r="W41" s="362">
        <v>2472614</v>
      </c>
      <c r="X41" s="362">
        <v>2045770</v>
      </c>
      <c r="AB41" s="360">
        <v>3553919</v>
      </c>
      <c r="AC41" s="353">
        <v>0</v>
      </c>
      <c r="AD41" s="360">
        <v>2472614</v>
      </c>
      <c r="AE41" s="353">
        <v>0</v>
      </c>
      <c r="AG41" s="360">
        <v>2045770</v>
      </c>
      <c r="AH41" s="365">
        <v>0</v>
      </c>
    </row>
    <row r="42" spans="2:34">
      <c r="B42" s="434"/>
      <c r="C42" s="433" t="s">
        <v>364</v>
      </c>
      <c r="D42" s="360">
        <v>37377</v>
      </c>
      <c r="E42" s="373">
        <v>780818</v>
      </c>
      <c r="F42" s="373">
        <v>53141</v>
      </c>
      <c r="G42" s="360">
        <v>50329</v>
      </c>
      <c r="H42" s="373">
        <v>37597</v>
      </c>
      <c r="I42" s="373">
        <v>33333</v>
      </c>
      <c r="J42" s="360">
        <v>90778</v>
      </c>
      <c r="K42" s="373">
        <v>97910</v>
      </c>
      <c r="L42" s="373">
        <v>71570</v>
      </c>
      <c r="M42" s="360">
        <v>50746</v>
      </c>
      <c r="N42" s="373">
        <v>60879</v>
      </c>
      <c r="O42" s="373">
        <v>43481</v>
      </c>
      <c r="P42" s="372">
        <v>20616</v>
      </c>
      <c r="Q42" s="373">
        <v>24117</v>
      </c>
      <c r="R42" s="373">
        <v>12092</v>
      </c>
      <c r="S42" s="372">
        <v>-24819</v>
      </c>
      <c r="T42" s="373">
        <v>-834467</v>
      </c>
      <c r="U42" s="373">
        <v>-58867</v>
      </c>
      <c r="V42" s="364">
        <v>225027</v>
      </c>
      <c r="W42" s="362">
        <v>166854</v>
      </c>
      <c r="X42" s="362">
        <v>154750</v>
      </c>
      <c r="AB42" s="360">
        <v>225027</v>
      </c>
      <c r="AC42" s="353">
        <v>0</v>
      </c>
      <c r="AD42" s="360">
        <v>166854</v>
      </c>
      <c r="AE42" s="353">
        <v>0</v>
      </c>
      <c r="AG42" s="360">
        <v>154750</v>
      </c>
      <c r="AH42" s="365">
        <v>0</v>
      </c>
    </row>
    <row r="43" spans="2:34">
      <c r="B43" s="434"/>
      <c r="C43" s="433" t="s">
        <v>365</v>
      </c>
      <c r="D43" s="360">
        <v>1239</v>
      </c>
      <c r="E43" s="373">
        <v>17893</v>
      </c>
      <c r="F43" s="373">
        <v>5</v>
      </c>
      <c r="G43" s="360">
        <v>150497</v>
      </c>
      <c r="H43" s="373">
        <v>99436</v>
      </c>
      <c r="I43" s="373">
        <v>42482</v>
      </c>
      <c r="J43" s="360">
        <v>10594</v>
      </c>
      <c r="K43" s="373">
        <v>1802</v>
      </c>
      <c r="L43" s="373">
        <v>3019</v>
      </c>
      <c r="M43" s="360">
        <v>33779</v>
      </c>
      <c r="N43" s="373">
        <v>36940</v>
      </c>
      <c r="O43" s="373">
        <v>109495</v>
      </c>
      <c r="P43" s="372">
        <v>73857</v>
      </c>
      <c r="Q43" s="373">
        <v>23195</v>
      </c>
      <c r="R43" s="373">
        <v>24253</v>
      </c>
      <c r="S43" s="372">
        <v>0</v>
      </c>
      <c r="T43" s="373">
        <v>0</v>
      </c>
      <c r="U43" s="373">
        <v>0</v>
      </c>
      <c r="V43" s="364">
        <v>269966</v>
      </c>
      <c r="W43" s="362">
        <v>179266</v>
      </c>
      <c r="X43" s="362">
        <v>179254</v>
      </c>
      <c r="AB43" s="360">
        <v>269966</v>
      </c>
      <c r="AC43" s="353">
        <v>0</v>
      </c>
      <c r="AD43" s="360">
        <v>179266</v>
      </c>
      <c r="AE43" s="353">
        <v>0</v>
      </c>
      <c r="AG43" s="360">
        <v>179254</v>
      </c>
      <c r="AH43" s="365">
        <v>0</v>
      </c>
    </row>
    <row r="44" spans="2:34">
      <c r="B44" s="434"/>
      <c r="C44" s="433" t="s">
        <v>366</v>
      </c>
      <c r="D44" s="360">
        <v>54</v>
      </c>
      <c r="E44" s="373">
        <v>126</v>
      </c>
      <c r="F44" s="373">
        <v>38477</v>
      </c>
      <c r="G44" s="360">
        <v>51191</v>
      </c>
      <c r="H44" s="373">
        <v>63788</v>
      </c>
      <c r="I44" s="373">
        <v>58355</v>
      </c>
      <c r="J44" s="360">
        <v>32399</v>
      </c>
      <c r="K44" s="373">
        <v>48513</v>
      </c>
      <c r="L44" s="373">
        <v>28106</v>
      </c>
      <c r="M44" s="360">
        <v>84650</v>
      </c>
      <c r="N44" s="373">
        <v>79474</v>
      </c>
      <c r="O44" s="373">
        <v>70395</v>
      </c>
      <c r="P44" s="372">
        <v>4344</v>
      </c>
      <c r="Q44" s="373">
        <v>9566</v>
      </c>
      <c r="R44" s="373">
        <v>5478</v>
      </c>
      <c r="S44" s="372">
        <v>0</v>
      </c>
      <c r="T44" s="373">
        <v>0</v>
      </c>
      <c r="U44" s="373">
        <v>0</v>
      </c>
      <c r="V44" s="364">
        <v>172638</v>
      </c>
      <c r="W44" s="362">
        <v>201467</v>
      </c>
      <c r="X44" s="362">
        <v>200811</v>
      </c>
      <c r="AB44" s="360">
        <v>172638</v>
      </c>
      <c r="AC44" s="353">
        <v>0</v>
      </c>
      <c r="AD44" s="360">
        <v>201467</v>
      </c>
      <c r="AE44" s="353">
        <v>0</v>
      </c>
      <c r="AG44" s="360">
        <v>200811</v>
      </c>
      <c r="AH44" s="365">
        <v>0</v>
      </c>
    </row>
    <row r="45" spans="2:34" ht="12.75" customHeight="1">
      <c r="B45" s="434"/>
      <c r="C45" s="433" t="s">
        <v>367</v>
      </c>
      <c r="D45" s="360">
        <v>0</v>
      </c>
      <c r="E45" s="373">
        <v>0</v>
      </c>
      <c r="F45" s="373">
        <v>0</v>
      </c>
      <c r="G45" s="360">
        <v>0</v>
      </c>
      <c r="H45" s="373">
        <v>0</v>
      </c>
      <c r="I45" s="373">
        <v>0</v>
      </c>
      <c r="J45" s="360">
        <v>0</v>
      </c>
      <c r="K45" s="373">
        <v>0</v>
      </c>
      <c r="L45" s="373">
        <v>0</v>
      </c>
      <c r="M45" s="360">
        <v>0</v>
      </c>
      <c r="N45" s="373">
        <v>0</v>
      </c>
      <c r="O45" s="373">
        <v>0</v>
      </c>
      <c r="P45" s="372">
        <v>0</v>
      </c>
      <c r="Q45" s="373">
        <v>0</v>
      </c>
      <c r="R45" s="373">
        <v>0</v>
      </c>
      <c r="S45" s="372">
        <v>0</v>
      </c>
      <c r="T45" s="373">
        <v>0</v>
      </c>
      <c r="U45" s="373">
        <v>0</v>
      </c>
      <c r="V45" s="364">
        <v>0</v>
      </c>
      <c r="W45" s="362">
        <v>0</v>
      </c>
      <c r="X45" s="362">
        <v>0</v>
      </c>
      <c r="AB45" s="360">
        <v>0</v>
      </c>
      <c r="AC45" s="353">
        <v>0</v>
      </c>
      <c r="AD45" s="360">
        <v>0</v>
      </c>
      <c r="AE45" s="353">
        <v>0</v>
      </c>
      <c r="AG45" s="360">
        <v>0</v>
      </c>
      <c r="AH45" s="365">
        <v>0</v>
      </c>
    </row>
    <row r="46" spans="2:34">
      <c r="B46" s="434"/>
      <c r="C46" s="433" t="s">
        <v>368</v>
      </c>
      <c r="D46" s="360">
        <v>0</v>
      </c>
      <c r="E46" s="373">
        <v>0</v>
      </c>
      <c r="F46" s="373">
        <v>0</v>
      </c>
      <c r="G46" s="360">
        <v>0</v>
      </c>
      <c r="H46" s="373">
        <v>0</v>
      </c>
      <c r="I46" s="373">
        <v>0</v>
      </c>
      <c r="J46" s="360">
        <v>3018</v>
      </c>
      <c r="K46" s="373">
        <v>5740</v>
      </c>
      <c r="L46" s="373">
        <v>1843</v>
      </c>
      <c r="M46" s="360">
        <v>148</v>
      </c>
      <c r="N46" s="373">
        <v>395</v>
      </c>
      <c r="O46" s="373">
        <v>1814</v>
      </c>
      <c r="P46" s="372">
        <v>19851</v>
      </c>
      <c r="Q46" s="373">
        <v>41920</v>
      </c>
      <c r="R46" s="373">
        <v>51579</v>
      </c>
      <c r="S46" s="372">
        <v>0</v>
      </c>
      <c r="T46" s="373">
        <v>0</v>
      </c>
      <c r="U46" s="373">
        <v>0</v>
      </c>
      <c r="V46" s="364">
        <v>23017</v>
      </c>
      <c r="W46" s="362">
        <v>48055</v>
      </c>
      <c r="X46" s="362">
        <v>55236</v>
      </c>
      <c r="AB46" s="360">
        <v>23017</v>
      </c>
      <c r="AC46" s="353">
        <v>0</v>
      </c>
      <c r="AD46" s="360">
        <v>48055</v>
      </c>
      <c r="AE46" s="353">
        <v>0</v>
      </c>
      <c r="AG46" s="360">
        <v>55236</v>
      </c>
      <c r="AH46" s="365">
        <v>0</v>
      </c>
    </row>
    <row r="47" spans="2:34">
      <c r="C47" s="435"/>
      <c r="E47" s="374"/>
      <c r="F47" s="374"/>
      <c r="G47" s="351"/>
      <c r="H47" s="374"/>
      <c r="I47" s="374"/>
      <c r="K47" s="374"/>
      <c r="L47" s="374"/>
      <c r="N47" s="374"/>
      <c r="O47" s="374"/>
      <c r="P47" s="375"/>
      <c r="Q47" s="374"/>
      <c r="R47" s="374"/>
      <c r="S47" s="375"/>
      <c r="T47" s="374"/>
      <c r="U47" s="374"/>
      <c r="V47" s="351"/>
      <c r="W47" s="367"/>
      <c r="X47" s="367"/>
      <c r="AB47" s="365"/>
      <c r="AC47" s="353"/>
      <c r="AD47" s="365"/>
      <c r="AE47" s="353">
        <v>0</v>
      </c>
      <c r="AG47" s="365"/>
      <c r="AH47" s="365">
        <v>0</v>
      </c>
    </row>
    <row r="48" spans="2:34" ht="24">
      <c r="B48" s="434"/>
      <c r="C48" s="437" t="s">
        <v>369</v>
      </c>
      <c r="D48" s="360">
        <v>0</v>
      </c>
      <c r="E48" s="373">
        <v>0</v>
      </c>
      <c r="F48" s="373">
        <v>2629017</v>
      </c>
      <c r="G48" s="360">
        <v>0</v>
      </c>
      <c r="H48" s="373">
        <v>0</v>
      </c>
      <c r="I48" s="373">
        <v>0</v>
      </c>
      <c r="J48" s="360">
        <v>0</v>
      </c>
      <c r="K48" s="373">
        <v>0</v>
      </c>
      <c r="L48" s="373">
        <v>0</v>
      </c>
      <c r="M48" s="360">
        <v>0</v>
      </c>
      <c r="N48" s="373">
        <v>0</v>
      </c>
      <c r="O48" s="373">
        <v>0</v>
      </c>
      <c r="P48" s="372">
        <v>0</v>
      </c>
      <c r="Q48" s="373">
        <v>0</v>
      </c>
      <c r="R48" s="373">
        <v>0</v>
      </c>
      <c r="S48" s="372">
        <v>0</v>
      </c>
      <c r="T48" s="373">
        <v>0</v>
      </c>
      <c r="U48" s="373">
        <v>110721</v>
      </c>
      <c r="V48" s="364">
        <v>0</v>
      </c>
      <c r="W48" s="362">
        <v>0</v>
      </c>
      <c r="X48" s="362">
        <v>2739738</v>
      </c>
      <c r="AB48" s="360">
        <v>0</v>
      </c>
      <c r="AC48" s="353">
        <v>0</v>
      </c>
      <c r="AD48" s="360">
        <v>0</v>
      </c>
      <c r="AE48" s="353">
        <v>0</v>
      </c>
      <c r="AG48" s="360">
        <v>2739738</v>
      </c>
      <c r="AH48" s="365">
        <v>0</v>
      </c>
    </row>
    <row r="49" spans="2:34">
      <c r="C49" s="435"/>
      <c r="E49" s="374"/>
      <c r="F49" s="374"/>
      <c r="G49" s="351"/>
      <c r="H49" s="374"/>
      <c r="I49" s="374"/>
      <c r="K49" s="374"/>
      <c r="L49" s="374"/>
      <c r="N49" s="374"/>
      <c r="O49" s="374"/>
      <c r="P49" s="375"/>
      <c r="Q49" s="374"/>
      <c r="R49" s="374"/>
      <c r="S49" s="375"/>
      <c r="T49" s="374"/>
      <c r="U49" s="374"/>
      <c r="V49" s="351"/>
      <c r="W49" s="367"/>
      <c r="X49" s="367"/>
      <c r="AB49" s="365"/>
      <c r="AC49" s="353"/>
      <c r="AD49" s="365"/>
      <c r="AE49" s="353">
        <v>0</v>
      </c>
      <c r="AG49" s="365"/>
      <c r="AH49" s="365">
        <v>0</v>
      </c>
    </row>
    <row r="50" spans="2:34">
      <c r="B50" s="432" t="s">
        <v>370</v>
      </c>
      <c r="C50" s="433"/>
      <c r="D50" s="360">
        <v>618499</v>
      </c>
      <c r="E50" s="371">
        <v>611803</v>
      </c>
      <c r="F50" s="371">
        <v>35572</v>
      </c>
      <c r="G50" s="360">
        <v>610568</v>
      </c>
      <c r="H50" s="371">
        <v>631950</v>
      </c>
      <c r="I50" s="371">
        <v>554717</v>
      </c>
      <c r="J50" s="360">
        <v>3399497</v>
      </c>
      <c r="K50" s="371">
        <v>1208747</v>
      </c>
      <c r="L50" s="371">
        <v>1021755</v>
      </c>
      <c r="M50" s="360">
        <v>1971990</v>
      </c>
      <c r="N50" s="373">
        <v>1928403</v>
      </c>
      <c r="O50" s="373">
        <v>1567434</v>
      </c>
      <c r="P50" s="372">
        <v>812356</v>
      </c>
      <c r="Q50" s="373">
        <v>853840</v>
      </c>
      <c r="R50" s="373">
        <v>781876</v>
      </c>
      <c r="S50" s="372">
        <v>-456762</v>
      </c>
      <c r="T50" s="373">
        <v>-85121</v>
      </c>
      <c r="U50" s="373">
        <v>-83403</v>
      </c>
      <c r="V50" s="364">
        <v>6956148</v>
      </c>
      <c r="W50" s="362">
        <v>5149622</v>
      </c>
      <c r="X50" s="362">
        <v>3877951</v>
      </c>
      <c r="AB50" s="360">
        <v>6956148</v>
      </c>
      <c r="AC50" s="353"/>
      <c r="AD50" s="360">
        <v>5149622</v>
      </c>
      <c r="AE50" s="353">
        <v>0</v>
      </c>
      <c r="AG50" s="360">
        <v>3877951</v>
      </c>
      <c r="AH50" s="365">
        <v>0</v>
      </c>
    </row>
    <row r="51" spans="2:34">
      <c r="B51" s="434"/>
      <c r="C51" s="433" t="s">
        <v>362</v>
      </c>
      <c r="D51" s="360">
        <v>607512</v>
      </c>
      <c r="E51" s="373">
        <v>608917</v>
      </c>
      <c r="F51" s="373">
        <v>31210</v>
      </c>
      <c r="G51" s="360">
        <v>48913</v>
      </c>
      <c r="H51" s="373">
        <v>47945</v>
      </c>
      <c r="I51" s="373">
        <v>54406</v>
      </c>
      <c r="J51" s="360">
        <v>1442737</v>
      </c>
      <c r="K51" s="373">
        <v>667737</v>
      </c>
      <c r="L51" s="373">
        <v>597824</v>
      </c>
      <c r="M51" s="360">
        <v>1750429</v>
      </c>
      <c r="N51" s="373">
        <v>1711301</v>
      </c>
      <c r="O51" s="373">
        <v>1425527</v>
      </c>
      <c r="P51" s="372">
        <v>499924</v>
      </c>
      <c r="Q51" s="373">
        <v>544177</v>
      </c>
      <c r="R51" s="373">
        <v>492273</v>
      </c>
      <c r="S51" s="372">
        <v>0</v>
      </c>
      <c r="T51" s="373">
        <v>0</v>
      </c>
      <c r="U51" s="373">
        <v>0</v>
      </c>
      <c r="V51" s="364">
        <v>4349515</v>
      </c>
      <c r="W51" s="362">
        <v>3580077</v>
      </c>
      <c r="X51" s="362">
        <v>2601240</v>
      </c>
      <c r="AB51" s="360">
        <v>4349515</v>
      </c>
      <c r="AC51" s="353">
        <v>0</v>
      </c>
      <c r="AD51" s="360">
        <v>3580077</v>
      </c>
      <c r="AE51" s="353">
        <v>0</v>
      </c>
      <c r="AG51" s="360">
        <v>2601240</v>
      </c>
      <c r="AH51" s="365">
        <v>0</v>
      </c>
    </row>
    <row r="52" spans="2:34">
      <c r="B52" s="434"/>
      <c r="C52" s="433" t="s">
        <v>363</v>
      </c>
      <c r="D52" s="360">
        <v>15</v>
      </c>
      <c r="E52" s="373">
        <v>0</v>
      </c>
      <c r="F52" s="373">
        <v>0</v>
      </c>
      <c r="G52" s="360">
        <v>419106</v>
      </c>
      <c r="H52" s="373">
        <v>435181</v>
      </c>
      <c r="I52" s="373">
        <v>350987</v>
      </c>
      <c r="J52" s="360">
        <v>630011</v>
      </c>
      <c r="K52" s="373">
        <v>66529</v>
      </c>
      <c r="L52" s="373">
        <v>36281</v>
      </c>
      <c r="M52" s="360">
        <v>0</v>
      </c>
      <c r="N52" s="373">
        <v>0</v>
      </c>
      <c r="O52" s="373">
        <v>0</v>
      </c>
      <c r="P52" s="372">
        <v>11206</v>
      </c>
      <c r="Q52" s="373">
        <v>10091</v>
      </c>
      <c r="R52" s="373">
        <v>12000</v>
      </c>
      <c r="S52" s="372">
        <v>0</v>
      </c>
      <c r="T52" s="373">
        <v>208</v>
      </c>
      <c r="U52" s="373">
        <v>0</v>
      </c>
      <c r="V52" s="364">
        <v>1060338</v>
      </c>
      <c r="W52" s="362">
        <v>512009</v>
      </c>
      <c r="X52" s="362">
        <v>399268</v>
      </c>
      <c r="AB52" s="360">
        <v>1060338</v>
      </c>
      <c r="AC52" s="353">
        <v>0</v>
      </c>
      <c r="AD52" s="360">
        <v>512009</v>
      </c>
      <c r="AE52" s="353">
        <v>0</v>
      </c>
      <c r="AG52" s="360">
        <v>399268</v>
      </c>
      <c r="AH52" s="365">
        <v>0</v>
      </c>
    </row>
    <row r="53" spans="2:34">
      <c r="B53" s="434"/>
      <c r="C53" s="433" t="s">
        <v>371</v>
      </c>
      <c r="D53" s="360">
        <v>0</v>
      </c>
      <c r="E53" s="373">
        <v>0</v>
      </c>
      <c r="F53" s="373">
        <v>0</v>
      </c>
      <c r="G53" s="360">
        <v>53642</v>
      </c>
      <c r="H53" s="373">
        <v>54643</v>
      </c>
      <c r="I53" s="373">
        <v>50173</v>
      </c>
      <c r="J53" s="360">
        <v>403120</v>
      </c>
      <c r="K53" s="373">
        <v>30686</v>
      </c>
      <c r="L53" s="373">
        <v>33230</v>
      </c>
      <c r="M53" s="360">
        <v>0</v>
      </c>
      <c r="N53" s="373">
        <v>0</v>
      </c>
      <c r="O53" s="373">
        <v>0</v>
      </c>
      <c r="P53" s="372">
        <v>0</v>
      </c>
      <c r="Q53" s="373">
        <v>0</v>
      </c>
      <c r="R53" s="373">
        <v>0</v>
      </c>
      <c r="S53" s="372">
        <v>-456762</v>
      </c>
      <c r="T53" s="373">
        <v>-85329</v>
      </c>
      <c r="U53" s="373">
        <v>-83403</v>
      </c>
      <c r="V53" s="364">
        <v>0</v>
      </c>
      <c r="W53" s="362">
        <v>0</v>
      </c>
      <c r="X53" s="362">
        <v>0</v>
      </c>
      <c r="AB53" s="360">
        <v>0</v>
      </c>
      <c r="AC53" s="353">
        <v>0</v>
      </c>
      <c r="AD53" s="360">
        <v>0</v>
      </c>
      <c r="AE53" s="353">
        <v>0</v>
      </c>
      <c r="AG53" s="360">
        <v>0</v>
      </c>
      <c r="AH53" s="365">
        <v>0</v>
      </c>
    </row>
    <row r="54" spans="2:34">
      <c r="B54" s="434"/>
      <c r="C54" s="433" t="s">
        <v>372</v>
      </c>
      <c r="D54" s="360">
        <v>0</v>
      </c>
      <c r="E54" s="373">
        <v>0</v>
      </c>
      <c r="F54" s="373">
        <v>0</v>
      </c>
      <c r="G54" s="360">
        <v>21826</v>
      </c>
      <c r="H54" s="373">
        <v>17795</v>
      </c>
      <c r="I54" s="373">
        <v>14848</v>
      </c>
      <c r="J54" s="360">
        <v>565565</v>
      </c>
      <c r="K54" s="373">
        <v>249667</v>
      </c>
      <c r="L54" s="373">
        <v>186178</v>
      </c>
      <c r="M54" s="360">
        <v>64904</v>
      </c>
      <c r="N54" s="373">
        <v>74228</v>
      </c>
      <c r="O54" s="373">
        <v>51452</v>
      </c>
      <c r="P54" s="372">
        <v>8010</v>
      </c>
      <c r="Q54" s="373">
        <v>6764</v>
      </c>
      <c r="R54" s="373">
        <v>6405</v>
      </c>
      <c r="S54" s="372">
        <v>0</v>
      </c>
      <c r="T54" s="373">
        <v>0</v>
      </c>
      <c r="U54" s="373">
        <v>0</v>
      </c>
      <c r="V54" s="364">
        <v>660305</v>
      </c>
      <c r="W54" s="362">
        <v>348454</v>
      </c>
      <c r="X54" s="362">
        <v>258883</v>
      </c>
      <c r="AB54" s="360">
        <v>660305</v>
      </c>
      <c r="AC54" s="353">
        <v>0</v>
      </c>
      <c r="AD54" s="360">
        <v>348454</v>
      </c>
      <c r="AE54" s="353">
        <v>0</v>
      </c>
      <c r="AG54" s="360">
        <v>258883</v>
      </c>
      <c r="AH54" s="365">
        <v>0</v>
      </c>
    </row>
    <row r="55" spans="2:34">
      <c r="B55" s="434"/>
      <c r="C55" s="433" t="s">
        <v>373</v>
      </c>
      <c r="D55" s="360">
        <v>8140</v>
      </c>
      <c r="E55" s="373">
        <v>0</v>
      </c>
      <c r="F55" s="373">
        <v>0</v>
      </c>
      <c r="G55" s="360">
        <v>37724</v>
      </c>
      <c r="H55" s="373">
        <v>55453</v>
      </c>
      <c r="I55" s="373">
        <v>65280</v>
      </c>
      <c r="J55" s="360">
        <v>130381</v>
      </c>
      <c r="K55" s="373">
        <v>13010</v>
      </c>
      <c r="L55" s="373">
        <v>22110</v>
      </c>
      <c r="M55" s="360">
        <v>18010</v>
      </c>
      <c r="N55" s="373">
        <v>0</v>
      </c>
      <c r="O55" s="373">
        <v>0</v>
      </c>
      <c r="P55" s="372">
        <v>261056</v>
      </c>
      <c r="Q55" s="373">
        <v>261096</v>
      </c>
      <c r="R55" s="373">
        <v>239163</v>
      </c>
      <c r="S55" s="372">
        <v>0</v>
      </c>
      <c r="T55" s="373">
        <v>0</v>
      </c>
      <c r="U55" s="373">
        <v>0</v>
      </c>
      <c r="V55" s="364">
        <v>455311</v>
      </c>
      <c r="W55" s="362">
        <v>329559</v>
      </c>
      <c r="X55" s="362">
        <v>326553</v>
      </c>
      <c r="AB55" s="360">
        <v>455311</v>
      </c>
      <c r="AC55" s="353">
        <v>0</v>
      </c>
      <c r="AD55" s="360">
        <v>329559</v>
      </c>
      <c r="AE55" s="353">
        <v>0</v>
      </c>
      <c r="AG55" s="360">
        <v>326553</v>
      </c>
      <c r="AH55" s="365">
        <v>0</v>
      </c>
    </row>
    <row r="56" spans="2:34">
      <c r="B56" s="434"/>
      <c r="C56" s="433" t="s">
        <v>374</v>
      </c>
      <c r="D56" s="360">
        <v>2832</v>
      </c>
      <c r="E56" s="373">
        <v>2886</v>
      </c>
      <c r="F56" s="373">
        <v>4362</v>
      </c>
      <c r="G56" s="360">
        <v>26960</v>
      </c>
      <c r="H56" s="373">
        <v>20119</v>
      </c>
      <c r="I56" s="373">
        <v>19023</v>
      </c>
      <c r="J56" s="360">
        <v>227048</v>
      </c>
      <c r="K56" s="373">
        <v>181118</v>
      </c>
      <c r="L56" s="373">
        <v>146132</v>
      </c>
      <c r="M56" s="360">
        <v>127565</v>
      </c>
      <c r="N56" s="373">
        <v>133162</v>
      </c>
      <c r="O56" s="373">
        <v>90455</v>
      </c>
      <c r="P56" s="372">
        <v>4526</v>
      </c>
      <c r="Q56" s="373">
        <v>4068</v>
      </c>
      <c r="R56" s="373">
        <v>3730</v>
      </c>
      <c r="S56" s="372">
        <v>0</v>
      </c>
      <c r="T56" s="373">
        <v>0</v>
      </c>
      <c r="U56" s="373">
        <v>0</v>
      </c>
      <c r="V56" s="364">
        <v>388931</v>
      </c>
      <c r="W56" s="362">
        <v>341353</v>
      </c>
      <c r="X56" s="362">
        <v>263702</v>
      </c>
      <c r="AB56" s="360">
        <v>388931</v>
      </c>
      <c r="AC56" s="353">
        <v>0</v>
      </c>
      <c r="AD56" s="360">
        <v>341353</v>
      </c>
      <c r="AE56" s="353">
        <v>0</v>
      </c>
      <c r="AG56" s="360">
        <v>263702</v>
      </c>
      <c r="AH56" s="365">
        <v>0</v>
      </c>
    </row>
    <row r="57" spans="2:34">
      <c r="B57" s="434"/>
      <c r="C57" s="433" t="s">
        <v>375</v>
      </c>
      <c r="D57" s="360">
        <v>0</v>
      </c>
      <c r="E57" s="373">
        <v>0</v>
      </c>
      <c r="F57" s="373">
        <v>0</v>
      </c>
      <c r="G57" s="360">
        <v>2397</v>
      </c>
      <c r="H57" s="373">
        <v>814</v>
      </c>
      <c r="I57" s="373">
        <v>0</v>
      </c>
      <c r="J57" s="360">
        <v>635</v>
      </c>
      <c r="K57" s="373">
        <v>0</v>
      </c>
      <c r="L57" s="373">
        <v>0</v>
      </c>
      <c r="M57" s="360">
        <v>11082</v>
      </c>
      <c r="N57" s="373">
        <v>9712</v>
      </c>
      <c r="O57" s="373">
        <v>0</v>
      </c>
      <c r="P57" s="372">
        <v>27634</v>
      </c>
      <c r="Q57" s="373">
        <v>27644</v>
      </c>
      <c r="R57" s="373">
        <v>28305</v>
      </c>
      <c r="S57" s="372">
        <v>0</v>
      </c>
      <c r="T57" s="373">
        <v>0</v>
      </c>
      <c r="U57" s="373">
        <v>0</v>
      </c>
      <c r="V57" s="364">
        <v>41748</v>
      </c>
      <c r="W57" s="362">
        <v>38170</v>
      </c>
      <c r="X57" s="362">
        <v>28305</v>
      </c>
      <c r="AB57" s="360">
        <v>41748</v>
      </c>
      <c r="AC57" s="353">
        <v>0</v>
      </c>
      <c r="AD57" s="360">
        <v>38170</v>
      </c>
      <c r="AE57" s="353">
        <v>0</v>
      </c>
      <c r="AG57" s="360">
        <v>28305</v>
      </c>
      <c r="AH57" s="365">
        <v>0</v>
      </c>
    </row>
    <row r="58" spans="2:34">
      <c r="C58" s="435"/>
      <c r="E58" s="374"/>
      <c r="F58" s="374"/>
      <c r="G58" s="351"/>
      <c r="H58" s="374"/>
      <c r="I58" s="374"/>
      <c r="K58" s="374"/>
      <c r="L58" s="374"/>
      <c r="N58" s="373"/>
      <c r="O58" s="373"/>
      <c r="P58" s="375"/>
      <c r="Q58" s="373"/>
      <c r="R58" s="373"/>
      <c r="S58" s="375"/>
      <c r="T58" s="373"/>
      <c r="U58" s="373"/>
      <c r="V58" s="351"/>
      <c r="W58" s="367"/>
      <c r="X58" s="367"/>
      <c r="AB58" s="365"/>
      <c r="AC58" s="353"/>
      <c r="AE58" s="353">
        <v>0</v>
      </c>
      <c r="AH58" s="365">
        <v>0</v>
      </c>
    </row>
    <row r="59" spans="2:34">
      <c r="B59" s="432" t="s">
        <v>376</v>
      </c>
      <c r="C59" s="433"/>
      <c r="D59" s="360">
        <v>6971394</v>
      </c>
      <c r="E59" s="373">
        <v>6305449</v>
      </c>
      <c r="F59" s="373">
        <v>13216656</v>
      </c>
      <c r="G59" s="360">
        <v>405246</v>
      </c>
      <c r="H59" s="373">
        <v>352493</v>
      </c>
      <c r="I59" s="373">
        <v>393342</v>
      </c>
      <c r="J59" s="360">
        <v>3823968</v>
      </c>
      <c r="K59" s="373">
        <v>2671353</v>
      </c>
      <c r="L59" s="373">
        <v>2031450</v>
      </c>
      <c r="M59" s="360">
        <v>2182851</v>
      </c>
      <c r="N59" s="373">
        <v>2013745</v>
      </c>
      <c r="O59" s="373">
        <v>1866508</v>
      </c>
      <c r="P59" s="372">
        <v>3066846</v>
      </c>
      <c r="Q59" s="373">
        <v>1546652</v>
      </c>
      <c r="R59" s="373">
        <v>1413607</v>
      </c>
      <c r="S59" s="372">
        <v>-8171798</v>
      </c>
      <c r="T59" s="373">
        <v>-5009955</v>
      </c>
      <c r="U59" s="373">
        <v>-7389221</v>
      </c>
      <c r="V59" s="364">
        <v>8278507</v>
      </c>
      <c r="W59" s="362">
        <v>7879737</v>
      </c>
      <c r="X59" s="362">
        <v>11532342</v>
      </c>
      <c r="AB59" s="360">
        <v>8278507</v>
      </c>
      <c r="AC59" s="353">
        <v>0</v>
      </c>
      <c r="AD59" s="360">
        <v>7879737</v>
      </c>
      <c r="AE59" s="353">
        <v>0</v>
      </c>
      <c r="AG59" s="360">
        <v>11532342</v>
      </c>
      <c r="AH59" s="365">
        <v>0</v>
      </c>
    </row>
    <row r="60" spans="2:34" s="376" customFormat="1">
      <c r="B60" s="377" t="s">
        <v>377</v>
      </c>
      <c r="C60" s="438"/>
      <c r="D60" s="372">
        <v>6971394</v>
      </c>
      <c r="E60" s="371">
        <v>6305449</v>
      </c>
      <c r="F60" s="371">
        <v>13216656</v>
      </c>
      <c r="G60" s="378">
        <v>405246</v>
      </c>
      <c r="H60" s="371">
        <v>352493</v>
      </c>
      <c r="I60" s="371">
        <v>393342</v>
      </c>
      <c r="J60" s="378">
        <v>3823968</v>
      </c>
      <c r="K60" s="371">
        <v>2671353</v>
      </c>
      <c r="L60" s="371">
        <v>2031450</v>
      </c>
      <c r="M60" s="378">
        <v>2182851</v>
      </c>
      <c r="N60" s="373">
        <v>2013745</v>
      </c>
      <c r="O60" s="373">
        <v>1866508</v>
      </c>
      <c r="P60" s="372">
        <v>3066846</v>
      </c>
      <c r="Q60" s="373">
        <v>1546652</v>
      </c>
      <c r="R60" s="373">
        <v>1413607</v>
      </c>
      <c r="S60" s="372">
        <v>-8171798</v>
      </c>
      <c r="T60" s="373">
        <v>-5009955</v>
      </c>
      <c r="U60" s="373">
        <v>-7389221</v>
      </c>
      <c r="V60" s="379">
        <v>6480471</v>
      </c>
      <c r="W60" s="362">
        <v>6199632</v>
      </c>
      <c r="X60" s="362">
        <v>8485621</v>
      </c>
      <c r="AB60" s="360">
        <v>6480471</v>
      </c>
      <c r="AC60" s="353">
        <v>0</v>
      </c>
      <c r="AD60" s="360">
        <v>6199632</v>
      </c>
      <c r="AE60" s="353">
        <v>0</v>
      </c>
      <c r="AG60" s="360">
        <v>8485621</v>
      </c>
      <c r="AH60" s="365">
        <v>0</v>
      </c>
    </row>
    <row r="61" spans="2:34">
      <c r="B61" s="434"/>
      <c r="C61" s="433" t="s">
        <v>378</v>
      </c>
      <c r="D61" s="360">
        <v>6763204</v>
      </c>
      <c r="E61" s="373">
        <v>7299977</v>
      </c>
      <c r="F61" s="373">
        <v>11653638</v>
      </c>
      <c r="G61" s="360">
        <v>234050</v>
      </c>
      <c r="H61" s="373">
        <v>236232</v>
      </c>
      <c r="I61" s="373">
        <v>222004</v>
      </c>
      <c r="J61" s="360">
        <v>2048181</v>
      </c>
      <c r="K61" s="373">
        <v>429110</v>
      </c>
      <c r="L61" s="373">
        <v>305089</v>
      </c>
      <c r="M61" s="360">
        <v>224006</v>
      </c>
      <c r="N61" s="373">
        <v>222163</v>
      </c>
      <c r="O61" s="373">
        <v>210448</v>
      </c>
      <c r="P61" s="372">
        <v>1657365</v>
      </c>
      <c r="Q61" s="373">
        <v>762163</v>
      </c>
      <c r="R61" s="373">
        <v>682138</v>
      </c>
      <c r="S61" s="372">
        <v>-4163602</v>
      </c>
      <c r="T61" s="373">
        <v>-2045961</v>
      </c>
      <c r="U61" s="373">
        <v>-4899880</v>
      </c>
      <c r="V61" s="364">
        <v>6763204</v>
      </c>
      <c r="W61" s="362">
        <v>6903684</v>
      </c>
      <c r="X61" s="362">
        <v>8173437</v>
      </c>
      <c r="AB61" s="360">
        <v>6763204</v>
      </c>
      <c r="AC61" s="353">
        <v>0</v>
      </c>
      <c r="AD61" s="360">
        <v>6903684</v>
      </c>
      <c r="AE61" s="353">
        <v>0</v>
      </c>
      <c r="AG61" s="360">
        <v>8173437</v>
      </c>
      <c r="AH61" s="365">
        <v>0</v>
      </c>
    </row>
    <row r="62" spans="2:34" s="353" customFormat="1">
      <c r="B62" s="380"/>
      <c r="C62" s="439" t="s">
        <v>379</v>
      </c>
      <c r="D62" s="381">
        <v>3449803</v>
      </c>
      <c r="E62" s="382">
        <v>2502201</v>
      </c>
      <c r="F62" s="382">
        <v>5497025</v>
      </c>
      <c r="G62" s="381">
        <v>274033</v>
      </c>
      <c r="H62" s="382">
        <v>243887</v>
      </c>
      <c r="I62" s="382">
        <v>34542</v>
      </c>
      <c r="J62" s="381">
        <v>414775</v>
      </c>
      <c r="K62" s="382">
        <v>301696</v>
      </c>
      <c r="L62" s="382">
        <v>203163</v>
      </c>
      <c r="M62" s="381">
        <v>484805</v>
      </c>
      <c r="N62" s="373">
        <v>352979</v>
      </c>
      <c r="O62" s="373">
        <v>454417</v>
      </c>
      <c r="P62" s="372">
        <v>148516</v>
      </c>
      <c r="Q62" s="373">
        <v>53825</v>
      </c>
      <c r="R62" s="373">
        <v>93861</v>
      </c>
      <c r="S62" s="372">
        <v>-1188101</v>
      </c>
      <c r="T62" s="373">
        <v>-253463</v>
      </c>
      <c r="U62" s="373">
        <v>-1522586</v>
      </c>
      <c r="V62" s="383">
        <v>3583831</v>
      </c>
      <c r="W62" s="362">
        <v>3201125</v>
      </c>
      <c r="X62" s="362">
        <v>4760422</v>
      </c>
      <c r="AB62" s="381">
        <v>3583831</v>
      </c>
      <c r="AC62" s="353">
        <v>0</v>
      </c>
      <c r="AD62" s="381">
        <v>3201125</v>
      </c>
      <c r="AE62" s="353">
        <v>0</v>
      </c>
      <c r="AG62" s="360">
        <v>4760422</v>
      </c>
      <c r="AH62" s="365">
        <v>0</v>
      </c>
    </row>
    <row r="63" spans="2:34">
      <c r="B63" s="434"/>
      <c r="C63" s="433" t="s">
        <v>380</v>
      </c>
      <c r="D63" s="360">
        <v>0</v>
      </c>
      <c r="E63" s="373">
        <v>0</v>
      </c>
      <c r="F63" s="373">
        <v>290885</v>
      </c>
      <c r="G63" s="360">
        <v>0</v>
      </c>
      <c r="H63" s="373">
        <v>0</v>
      </c>
      <c r="I63" s="373">
        <v>0</v>
      </c>
      <c r="J63" s="360">
        <v>902102</v>
      </c>
      <c r="K63" s="373">
        <v>917280</v>
      </c>
      <c r="L63" s="373">
        <v>754134</v>
      </c>
      <c r="M63" s="360">
        <v>101771</v>
      </c>
      <c r="N63" s="373">
        <v>100933</v>
      </c>
      <c r="O63" s="373">
        <v>4198</v>
      </c>
      <c r="P63" s="372">
        <v>1874</v>
      </c>
      <c r="Q63" s="373">
        <v>72</v>
      </c>
      <c r="R63" s="373">
        <v>70</v>
      </c>
      <c r="S63" s="372">
        <v>-1005747</v>
      </c>
      <c r="T63" s="373">
        <v>-1018285</v>
      </c>
      <c r="U63" s="373">
        <v>-1049287</v>
      </c>
      <c r="V63" s="364">
        <v>0</v>
      </c>
      <c r="W63" s="362">
        <v>0</v>
      </c>
      <c r="X63" s="362">
        <v>0</v>
      </c>
      <c r="AB63" s="360">
        <v>0</v>
      </c>
      <c r="AC63" s="353">
        <v>0</v>
      </c>
      <c r="AD63" s="360">
        <v>0</v>
      </c>
      <c r="AE63" s="353">
        <v>0</v>
      </c>
      <c r="AG63" s="360">
        <v>0</v>
      </c>
      <c r="AH63" s="365">
        <v>0</v>
      </c>
    </row>
    <row r="64" spans="2:34">
      <c r="B64" s="434"/>
      <c r="C64" s="433" t="s">
        <v>381</v>
      </c>
      <c r="D64" s="360">
        <v>0</v>
      </c>
      <c r="E64" s="373">
        <v>-140479</v>
      </c>
      <c r="F64" s="373">
        <v>0</v>
      </c>
      <c r="G64" s="360">
        <v>0</v>
      </c>
      <c r="H64" s="373">
        <v>0</v>
      </c>
      <c r="I64" s="373">
        <v>0</v>
      </c>
      <c r="J64" s="360">
        <v>0</v>
      </c>
      <c r="K64" s="373">
        <v>0</v>
      </c>
      <c r="L64" s="373">
        <v>0</v>
      </c>
      <c r="M64" s="360">
        <v>0</v>
      </c>
      <c r="N64" s="373">
        <v>0</v>
      </c>
      <c r="O64" s="373">
        <v>0</v>
      </c>
      <c r="P64" s="372">
        <v>0</v>
      </c>
      <c r="Q64" s="373">
        <v>0</v>
      </c>
      <c r="R64" s="373">
        <v>0</v>
      </c>
      <c r="S64" s="372">
        <v>0</v>
      </c>
      <c r="T64" s="373">
        <v>0</v>
      </c>
      <c r="U64" s="373">
        <v>0</v>
      </c>
      <c r="V64" s="364">
        <v>0</v>
      </c>
      <c r="W64" s="362">
        <v>-140479</v>
      </c>
      <c r="X64" s="362">
        <v>0</v>
      </c>
      <c r="AB64" s="360">
        <v>0</v>
      </c>
      <c r="AC64" s="353">
        <v>0</v>
      </c>
      <c r="AD64" s="360">
        <v>-140479</v>
      </c>
      <c r="AE64" s="353">
        <v>0</v>
      </c>
      <c r="AG64" s="360">
        <v>0</v>
      </c>
      <c r="AH64" s="365">
        <v>0</v>
      </c>
    </row>
    <row r="65" spans="2:34">
      <c r="B65" s="434"/>
      <c r="C65" s="433" t="s">
        <v>382</v>
      </c>
      <c r="D65" s="360">
        <v>0</v>
      </c>
      <c r="E65" s="373">
        <v>0</v>
      </c>
      <c r="F65" s="373">
        <v>0</v>
      </c>
      <c r="G65" s="360">
        <v>0</v>
      </c>
      <c r="H65" s="373">
        <v>0</v>
      </c>
      <c r="I65" s="373">
        <v>0</v>
      </c>
      <c r="J65" s="360">
        <v>0</v>
      </c>
      <c r="K65" s="373">
        <v>0</v>
      </c>
      <c r="L65" s="373">
        <v>0</v>
      </c>
      <c r="M65" s="360">
        <v>0</v>
      </c>
      <c r="N65" s="373">
        <v>0</v>
      </c>
      <c r="O65" s="373">
        <v>0</v>
      </c>
      <c r="P65" s="372">
        <v>0</v>
      </c>
      <c r="Q65" s="373">
        <v>0</v>
      </c>
      <c r="R65" s="373">
        <v>0</v>
      </c>
      <c r="S65" s="372">
        <v>0</v>
      </c>
      <c r="T65" s="373">
        <v>0</v>
      </c>
      <c r="U65" s="373">
        <v>0</v>
      </c>
      <c r="V65" s="364">
        <v>0</v>
      </c>
      <c r="W65" s="362">
        <v>0</v>
      </c>
      <c r="X65" s="362">
        <v>0</v>
      </c>
      <c r="AB65" s="360"/>
      <c r="AC65" s="353">
        <v>0</v>
      </c>
      <c r="AD65" s="360"/>
      <c r="AE65" s="353">
        <v>0</v>
      </c>
      <c r="AG65" s="360">
        <v>0</v>
      </c>
      <c r="AH65" s="365">
        <v>0</v>
      </c>
    </row>
    <row r="66" spans="2:34">
      <c r="B66" s="434"/>
      <c r="C66" s="433" t="s">
        <v>383</v>
      </c>
      <c r="D66" s="360">
        <v>-3241613</v>
      </c>
      <c r="E66" s="373">
        <v>-3356250</v>
      </c>
      <c r="F66" s="373">
        <v>-4224892</v>
      </c>
      <c r="G66" s="360">
        <v>-102837</v>
      </c>
      <c r="H66" s="373">
        <v>-127626</v>
      </c>
      <c r="I66" s="373">
        <v>136796</v>
      </c>
      <c r="J66" s="360">
        <v>458910</v>
      </c>
      <c r="K66" s="373">
        <v>1023267</v>
      </c>
      <c r="L66" s="373">
        <v>769064</v>
      </c>
      <c r="M66" s="360">
        <v>1372269</v>
      </c>
      <c r="N66" s="373">
        <v>1337670</v>
      </c>
      <c r="O66" s="373">
        <v>1197445</v>
      </c>
      <c r="P66" s="372">
        <v>1259091</v>
      </c>
      <c r="Q66" s="373">
        <v>730592</v>
      </c>
      <c r="R66" s="373">
        <v>637538</v>
      </c>
      <c r="S66" s="372">
        <v>-1814348</v>
      </c>
      <c r="T66" s="373">
        <v>-1692246</v>
      </c>
      <c r="U66" s="373">
        <v>82532</v>
      </c>
      <c r="V66" s="364">
        <v>-3866564</v>
      </c>
      <c r="W66" s="362">
        <v>-3764698</v>
      </c>
      <c r="X66" s="362">
        <v>-4448238</v>
      </c>
      <c r="AB66" s="360">
        <v>-3866564</v>
      </c>
      <c r="AC66" s="353">
        <v>0</v>
      </c>
      <c r="AD66" s="360">
        <v>-3764698</v>
      </c>
      <c r="AE66" s="353">
        <v>0</v>
      </c>
      <c r="AG66" s="360">
        <v>-4448238</v>
      </c>
      <c r="AH66" s="365">
        <v>0</v>
      </c>
    </row>
    <row r="67" spans="2:34">
      <c r="C67" s="435"/>
      <c r="E67" s="374"/>
      <c r="F67" s="374"/>
      <c r="G67" s="351"/>
      <c r="H67" s="374"/>
      <c r="I67" s="374"/>
      <c r="K67" s="374"/>
      <c r="L67" s="374"/>
      <c r="N67" s="374"/>
      <c r="O67" s="374"/>
      <c r="P67" s="375"/>
      <c r="Q67" s="373"/>
      <c r="R67" s="373"/>
      <c r="S67" s="375"/>
      <c r="T67" s="373"/>
      <c r="U67" s="373"/>
      <c r="V67" s="351"/>
      <c r="W67" s="367"/>
      <c r="X67" s="367"/>
      <c r="AB67" s="365"/>
      <c r="AC67" s="353"/>
      <c r="AE67" s="353">
        <v>0</v>
      </c>
      <c r="AH67" s="365">
        <v>0</v>
      </c>
    </row>
    <row r="68" spans="2:34">
      <c r="B68" s="369" t="s">
        <v>384</v>
      </c>
      <c r="C68" s="433"/>
      <c r="D68" s="360">
        <v>0</v>
      </c>
      <c r="E68" s="371"/>
      <c r="F68" s="371"/>
      <c r="G68" s="360">
        <v>0</v>
      </c>
      <c r="H68" s="371"/>
      <c r="I68" s="371"/>
      <c r="J68" s="360">
        <v>0</v>
      </c>
      <c r="K68" s="371"/>
      <c r="L68" s="371"/>
      <c r="M68" s="360">
        <v>0</v>
      </c>
      <c r="N68" s="371"/>
      <c r="O68" s="371"/>
      <c r="P68" s="372">
        <v>0</v>
      </c>
      <c r="Q68" s="373"/>
      <c r="R68" s="373"/>
      <c r="S68" s="372">
        <v>0</v>
      </c>
      <c r="T68" s="373"/>
      <c r="U68" s="373"/>
      <c r="V68" s="364">
        <v>1798036</v>
      </c>
      <c r="W68" s="362">
        <v>1680105</v>
      </c>
      <c r="X68" s="362">
        <v>3046721</v>
      </c>
      <c r="AB68" s="360">
        <v>1798036</v>
      </c>
      <c r="AC68" s="353">
        <v>0</v>
      </c>
      <c r="AD68" s="360">
        <v>1680105</v>
      </c>
      <c r="AE68" s="353">
        <v>0</v>
      </c>
      <c r="AG68" s="360">
        <v>3046721</v>
      </c>
      <c r="AH68" s="365">
        <v>0</v>
      </c>
    </row>
    <row r="69" spans="2:34">
      <c r="C69" s="435"/>
      <c r="E69" s="374"/>
      <c r="F69" s="374"/>
      <c r="G69" s="351"/>
      <c r="H69" s="374"/>
      <c r="I69" s="374"/>
      <c r="K69" s="374"/>
      <c r="L69" s="374"/>
      <c r="N69" s="374"/>
      <c r="O69" s="374"/>
      <c r="Q69" s="374"/>
      <c r="R69" s="374"/>
      <c r="T69" s="374"/>
      <c r="U69" s="374"/>
      <c r="V69" s="351"/>
      <c r="W69" s="367"/>
      <c r="X69" s="367"/>
      <c r="AB69" s="365"/>
      <c r="AC69" s="353"/>
      <c r="AE69" s="353">
        <v>0</v>
      </c>
      <c r="AH69" s="365">
        <v>0</v>
      </c>
    </row>
    <row r="70" spans="2:34">
      <c r="B70" s="432" t="s">
        <v>385</v>
      </c>
      <c r="C70" s="436"/>
      <c r="D70" s="364">
        <v>7675772</v>
      </c>
      <c r="E70" s="384">
        <v>7792390</v>
      </c>
      <c r="F70" s="384">
        <v>16370832</v>
      </c>
      <c r="G70" s="364">
        <v>2227204</v>
      </c>
      <c r="H70" s="385">
        <v>2002627</v>
      </c>
      <c r="I70" s="385">
        <v>1864657</v>
      </c>
      <c r="J70" s="364">
        <v>9381001</v>
      </c>
      <c r="K70" s="385">
        <v>5115236</v>
      </c>
      <c r="L70" s="385">
        <v>3967472</v>
      </c>
      <c r="M70" s="364">
        <v>5097808</v>
      </c>
      <c r="N70" s="362">
        <v>4910326</v>
      </c>
      <c r="O70" s="362">
        <v>4263896</v>
      </c>
      <c r="P70" s="364">
        <v>4366238</v>
      </c>
      <c r="Q70" s="362">
        <v>2917137</v>
      </c>
      <c r="R70" s="362">
        <v>2637390</v>
      </c>
      <c r="S70" s="364">
        <v>-8579033</v>
      </c>
      <c r="T70" s="384">
        <v>-5886244</v>
      </c>
      <c r="U70" s="384">
        <v>-7349777</v>
      </c>
      <c r="V70" s="364">
        <v>20168990</v>
      </c>
      <c r="W70" s="362">
        <v>16851472</v>
      </c>
      <c r="X70" s="362">
        <v>21754470</v>
      </c>
      <c r="AB70" s="364">
        <v>20168990</v>
      </c>
      <c r="AC70" s="353">
        <v>0</v>
      </c>
      <c r="AD70" s="364">
        <v>16851472</v>
      </c>
      <c r="AE70" s="353">
        <v>0</v>
      </c>
      <c r="AG70" s="364">
        <v>21754470</v>
      </c>
      <c r="AH70" s="365">
        <v>0</v>
      </c>
    </row>
    <row r="71" spans="2:34">
      <c r="D71" s="365">
        <v>0</v>
      </c>
      <c r="E71" s="352">
        <v>0</v>
      </c>
      <c r="F71" s="352">
        <v>0</v>
      </c>
      <c r="G71" s="352">
        <v>0</v>
      </c>
      <c r="H71" s="352">
        <v>0</v>
      </c>
      <c r="I71" s="352">
        <v>0</v>
      </c>
      <c r="J71" s="352">
        <v>0</v>
      </c>
      <c r="K71" s="352">
        <v>0</v>
      </c>
      <c r="L71" s="352">
        <v>0</v>
      </c>
      <c r="M71" s="352">
        <v>0</v>
      </c>
      <c r="N71" s="352">
        <v>0</v>
      </c>
      <c r="O71" s="352">
        <v>0</v>
      </c>
      <c r="P71" s="352">
        <v>0</v>
      </c>
      <c r="Q71" s="352">
        <v>0</v>
      </c>
      <c r="R71" s="352">
        <v>0</v>
      </c>
      <c r="S71" s="352">
        <v>0</v>
      </c>
      <c r="T71" s="352">
        <v>0</v>
      </c>
      <c r="U71" s="352">
        <v>0</v>
      </c>
      <c r="V71" s="352">
        <v>0</v>
      </c>
      <c r="W71" s="352">
        <v>0</v>
      </c>
      <c r="X71" s="352">
        <v>0</v>
      </c>
      <c r="AB71" s="365">
        <v>0</v>
      </c>
      <c r="AC71" s="353"/>
      <c r="AD71" s="365">
        <v>0</v>
      </c>
      <c r="AE71" s="353"/>
      <c r="AG71" s="365"/>
      <c r="AH71" s="351"/>
    </row>
    <row r="72" spans="2:34">
      <c r="D72" s="365"/>
      <c r="J72" s="365"/>
      <c r="K72" s="365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W72" s="365"/>
      <c r="Y72" s="365"/>
      <c r="Z72" s="365"/>
      <c r="AA72" s="365"/>
      <c r="AB72" s="365"/>
      <c r="AC72" s="365"/>
      <c r="AD72" s="365"/>
      <c r="AE72" s="365"/>
      <c r="AF72" s="365"/>
      <c r="AG72" s="365"/>
    </row>
    <row r="73" spans="2:34">
      <c r="U73" s="365"/>
      <c r="W73" s="365"/>
      <c r="AH73" s="351"/>
    </row>
    <row r="74" spans="2:34" ht="12" customHeight="1">
      <c r="B74" s="482" t="s">
        <v>109</v>
      </c>
      <c r="C74" s="483"/>
      <c r="D74" s="495" t="s">
        <v>301</v>
      </c>
      <c r="E74" s="496"/>
      <c r="F74" s="495" t="s">
        <v>10</v>
      </c>
      <c r="G74" s="496"/>
      <c r="H74" s="495" t="s">
        <v>38</v>
      </c>
      <c r="I74" s="496"/>
      <c r="J74" s="495" t="s">
        <v>14</v>
      </c>
      <c r="K74" s="496"/>
      <c r="L74" s="495" t="s">
        <v>12</v>
      </c>
      <c r="M74" s="496"/>
      <c r="N74" s="495" t="s">
        <v>302</v>
      </c>
      <c r="O74" s="496"/>
      <c r="P74" s="495" t="s">
        <v>303</v>
      </c>
      <c r="Q74" s="496"/>
      <c r="S74" s="352"/>
      <c r="U74" s="365"/>
      <c r="W74" s="365"/>
      <c r="AH74" s="351"/>
    </row>
    <row r="75" spans="2:34">
      <c r="B75" s="491" t="s">
        <v>386</v>
      </c>
      <c r="C75" s="492"/>
      <c r="D75" s="355">
        <v>43100</v>
      </c>
      <c r="E75" s="356">
        <v>42735</v>
      </c>
      <c r="F75" s="355">
        <v>43100</v>
      </c>
      <c r="G75" s="356">
        <v>42735</v>
      </c>
      <c r="H75" s="355">
        <v>43100</v>
      </c>
      <c r="I75" s="356">
        <v>42735</v>
      </c>
      <c r="J75" s="355">
        <v>43100</v>
      </c>
      <c r="K75" s="356">
        <v>42735</v>
      </c>
      <c r="L75" s="355">
        <v>43100</v>
      </c>
      <c r="M75" s="356">
        <v>42735</v>
      </c>
      <c r="N75" s="355">
        <v>43100</v>
      </c>
      <c r="O75" s="356">
        <v>42735</v>
      </c>
      <c r="P75" s="355">
        <v>43100</v>
      </c>
      <c r="Q75" s="356">
        <v>42735</v>
      </c>
      <c r="S75" s="352"/>
      <c r="U75" s="365"/>
      <c r="W75" s="365"/>
      <c r="AH75" s="351"/>
    </row>
    <row r="76" spans="2:34">
      <c r="B76" s="493"/>
      <c r="C76" s="494"/>
      <c r="D76" s="357" t="s">
        <v>261</v>
      </c>
      <c r="E76" s="358" t="s">
        <v>261</v>
      </c>
      <c r="F76" s="357" t="s">
        <v>261</v>
      </c>
      <c r="G76" s="358" t="s">
        <v>261</v>
      </c>
      <c r="H76" s="357" t="s">
        <v>261</v>
      </c>
      <c r="I76" s="358" t="s">
        <v>261</v>
      </c>
      <c r="J76" s="357" t="s">
        <v>261</v>
      </c>
      <c r="K76" s="358" t="s">
        <v>261</v>
      </c>
      <c r="L76" s="357" t="s">
        <v>261</v>
      </c>
      <c r="M76" s="358" t="s">
        <v>261</v>
      </c>
      <c r="N76" s="357" t="s">
        <v>261</v>
      </c>
      <c r="O76" s="358" t="s">
        <v>261</v>
      </c>
      <c r="P76" s="357" t="s">
        <v>261</v>
      </c>
      <c r="Q76" s="358" t="s">
        <v>261</v>
      </c>
      <c r="S76" s="352"/>
      <c r="AB76" s="365"/>
      <c r="AC76" s="353"/>
      <c r="AD76" s="365"/>
      <c r="AE76" s="353"/>
      <c r="AH76" s="351"/>
    </row>
    <row r="77" spans="2:34">
      <c r="B77" s="432" t="s">
        <v>387</v>
      </c>
      <c r="C77" s="440"/>
      <c r="D77" s="386">
        <v>4</v>
      </c>
      <c r="E77" s="387">
        <v>11232</v>
      </c>
      <c r="F77" s="386">
        <v>1573980</v>
      </c>
      <c r="G77" s="387">
        <v>1287076</v>
      </c>
      <c r="H77" s="386">
        <v>5171570</v>
      </c>
      <c r="I77" s="387">
        <v>2780106</v>
      </c>
      <c r="J77" s="386">
        <v>2389444</v>
      </c>
      <c r="K77" s="387">
        <v>2267728</v>
      </c>
      <c r="L77" s="386">
        <v>1405329</v>
      </c>
      <c r="M77" s="388">
        <v>1339991</v>
      </c>
      <c r="N77" s="386">
        <v>0</v>
      </c>
      <c r="O77" s="388">
        <v>0</v>
      </c>
      <c r="P77" s="386">
        <v>10540327</v>
      </c>
      <c r="Q77" s="387">
        <v>7686133</v>
      </c>
      <c r="S77" s="352"/>
      <c r="AB77" s="386">
        <v>10540327</v>
      </c>
      <c r="AC77" s="353">
        <v>0</v>
      </c>
      <c r="AD77" s="386">
        <v>7686133</v>
      </c>
      <c r="AE77" s="353"/>
      <c r="AH77" s="351"/>
    </row>
    <row r="78" spans="2:34">
      <c r="B78" s="389"/>
      <c r="C78" s="437" t="s">
        <v>140</v>
      </c>
      <c r="D78" s="386">
        <v>0</v>
      </c>
      <c r="E78" s="387">
        <v>9527</v>
      </c>
      <c r="F78" s="386">
        <v>1535929</v>
      </c>
      <c r="G78" s="387">
        <v>1156870</v>
      </c>
      <c r="H78" s="386">
        <v>4324705</v>
      </c>
      <c r="I78" s="387">
        <v>2299916</v>
      </c>
      <c r="J78" s="386">
        <v>2371065</v>
      </c>
      <c r="K78" s="387">
        <v>2250482</v>
      </c>
      <c r="L78" s="386">
        <v>1359891</v>
      </c>
      <c r="M78" s="388">
        <v>1334664</v>
      </c>
      <c r="N78" s="386">
        <v>0</v>
      </c>
      <c r="O78" s="388">
        <v>0</v>
      </c>
      <c r="P78" s="386">
        <v>9591590</v>
      </c>
      <c r="Q78" s="387">
        <v>7051459</v>
      </c>
      <c r="S78" s="352"/>
      <c r="T78" s="365"/>
      <c r="AB78" s="386">
        <v>9591590</v>
      </c>
      <c r="AC78" s="353">
        <v>0</v>
      </c>
      <c r="AD78" s="386">
        <v>7051459</v>
      </c>
      <c r="AE78" s="353"/>
      <c r="AH78" s="351"/>
    </row>
    <row r="79" spans="2:34">
      <c r="B79" s="389"/>
      <c r="C79" s="441" t="s">
        <v>66</v>
      </c>
      <c r="D79" s="390">
        <v>0</v>
      </c>
      <c r="E79" s="391">
        <v>0</v>
      </c>
      <c r="F79" s="390">
        <v>1480123</v>
      </c>
      <c r="G79" s="391">
        <v>1095307</v>
      </c>
      <c r="H79" s="390">
        <v>3879790</v>
      </c>
      <c r="I79" s="391">
        <v>2076813</v>
      </c>
      <c r="J79" s="390">
        <v>2133884</v>
      </c>
      <c r="K79" s="391">
        <v>2044231</v>
      </c>
      <c r="L79" s="390">
        <v>1167604</v>
      </c>
      <c r="M79" s="392">
        <v>1178167</v>
      </c>
      <c r="N79" s="390">
        <v>0</v>
      </c>
      <c r="O79" s="392">
        <v>0</v>
      </c>
      <c r="P79" s="390">
        <v>8661401</v>
      </c>
      <c r="Q79" s="393">
        <v>6394518</v>
      </c>
      <c r="S79" s="352"/>
      <c r="T79" s="365"/>
      <c r="Y79" s="365"/>
      <c r="Z79" s="365"/>
      <c r="AA79" s="365"/>
      <c r="AB79" s="390">
        <v>8661401</v>
      </c>
      <c r="AC79" s="353">
        <v>0</v>
      </c>
      <c r="AD79" s="390">
        <v>6394518</v>
      </c>
      <c r="AE79" s="353">
        <v>0</v>
      </c>
      <c r="AH79" s="351"/>
    </row>
    <row r="80" spans="2:34">
      <c r="B80" s="389"/>
      <c r="C80" s="441" t="s">
        <v>388</v>
      </c>
      <c r="D80" s="390">
        <v>0</v>
      </c>
      <c r="E80" s="391">
        <v>9087</v>
      </c>
      <c r="F80" s="390">
        <v>194</v>
      </c>
      <c r="G80" s="391">
        <v>206</v>
      </c>
      <c r="H80" s="390">
        <v>1855</v>
      </c>
      <c r="I80" s="391">
        <v>2107</v>
      </c>
      <c r="J80" s="390">
        <v>20466</v>
      </c>
      <c r="K80" s="391">
        <v>14839</v>
      </c>
      <c r="L80" s="390">
        <v>21679</v>
      </c>
      <c r="M80" s="392">
        <v>26073</v>
      </c>
      <c r="N80" s="390">
        <v>0</v>
      </c>
      <c r="O80" s="392">
        <v>0</v>
      </c>
      <c r="P80" s="390">
        <v>44194</v>
      </c>
      <c r="Q80" s="393">
        <v>52312</v>
      </c>
      <c r="S80" s="352"/>
      <c r="T80" s="365"/>
      <c r="Y80" s="365"/>
      <c r="Z80" s="365"/>
      <c r="AA80" s="365"/>
      <c r="AB80" s="390">
        <v>44194</v>
      </c>
      <c r="AC80" s="353">
        <v>0</v>
      </c>
      <c r="AD80" s="390">
        <v>52312</v>
      </c>
      <c r="AE80" s="353">
        <v>0</v>
      </c>
      <c r="AH80" s="351"/>
    </row>
    <row r="81" spans="2:34">
      <c r="B81" s="389"/>
      <c r="C81" s="441" t="s">
        <v>389</v>
      </c>
      <c r="D81" s="390">
        <v>0</v>
      </c>
      <c r="E81" s="391">
        <v>440</v>
      </c>
      <c r="F81" s="390">
        <v>55612</v>
      </c>
      <c r="G81" s="391">
        <v>61357</v>
      </c>
      <c r="H81" s="390">
        <v>443060</v>
      </c>
      <c r="I81" s="391">
        <v>220996</v>
      </c>
      <c r="J81" s="390">
        <v>216715</v>
      </c>
      <c r="K81" s="391">
        <v>191412</v>
      </c>
      <c r="L81" s="390">
        <v>170608</v>
      </c>
      <c r="M81" s="392">
        <v>130424</v>
      </c>
      <c r="N81" s="390">
        <v>0</v>
      </c>
      <c r="O81" s="392">
        <v>0</v>
      </c>
      <c r="P81" s="390">
        <v>885995</v>
      </c>
      <c r="Q81" s="393">
        <v>604629</v>
      </c>
      <c r="S81" s="352"/>
      <c r="T81" s="365"/>
      <c r="Y81" s="365"/>
      <c r="Z81" s="365"/>
      <c r="AA81" s="365"/>
      <c r="AB81" s="390">
        <v>885995</v>
      </c>
      <c r="AC81" s="353">
        <v>0</v>
      </c>
      <c r="AD81" s="390">
        <v>604629</v>
      </c>
      <c r="AE81" s="353">
        <v>0</v>
      </c>
      <c r="AH81" s="351"/>
    </row>
    <row r="82" spans="2:34" ht="12" hidden="1" customHeight="1">
      <c r="B82" s="389"/>
      <c r="C82" s="441"/>
      <c r="D82" s="390"/>
      <c r="E82" s="391">
        <v>1705</v>
      </c>
      <c r="F82" s="390"/>
      <c r="G82" s="391">
        <v>130206</v>
      </c>
      <c r="H82" s="390">
        <v>0</v>
      </c>
      <c r="I82" s="391">
        <v>480190</v>
      </c>
      <c r="J82" s="390">
        <v>0</v>
      </c>
      <c r="K82" s="391">
        <v>17246</v>
      </c>
      <c r="L82" s="390"/>
      <c r="M82" s="392">
        <v>5328</v>
      </c>
      <c r="N82" s="390">
        <v>0</v>
      </c>
      <c r="O82" s="392">
        <v>0</v>
      </c>
      <c r="P82" s="390"/>
      <c r="Q82" s="393"/>
      <c r="S82" s="352"/>
      <c r="T82" s="365"/>
      <c r="Y82" s="365"/>
      <c r="Z82" s="365"/>
      <c r="AA82" s="365"/>
      <c r="AB82" s="390"/>
      <c r="AC82" s="353"/>
      <c r="AD82" s="390"/>
      <c r="AE82" s="353"/>
      <c r="AH82" s="351"/>
    </row>
    <row r="83" spans="2:34">
      <c r="B83" s="389"/>
      <c r="C83" s="437" t="s">
        <v>141</v>
      </c>
      <c r="D83" s="390">
        <v>4</v>
      </c>
      <c r="E83" s="391">
        <v>1705</v>
      </c>
      <c r="F83" s="390">
        <v>38051</v>
      </c>
      <c r="G83" s="391">
        <v>130206</v>
      </c>
      <c r="H83" s="390">
        <v>846865</v>
      </c>
      <c r="I83" s="391">
        <v>480190</v>
      </c>
      <c r="J83" s="390">
        <v>18379</v>
      </c>
      <c r="K83" s="391">
        <v>17246</v>
      </c>
      <c r="L83" s="390">
        <v>45438</v>
      </c>
      <c r="M83" s="392">
        <v>5327</v>
      </c>
      <c r="N83" s="390">
        <v>0</v>
      </c>
      <c r="O83" s="392">
        <v>0</v>
      </c>
      <c r="P83" s="390">
        <v>948737</v>
      </c>
      <c r="Q83" s="393">
        <v>634674</v>
      </c>
      <c r="S83" s="352"/>
      <c r="T83" s="365"/>
      <c r="Y83" s="365"/>
      <c r="Z83" s="365"/>
      <c r="AA83" s="365"/>
      <c r="AB83" s="390">
        <v>948737</v>
      </c>
      <c r="AC83" s="353">
        <v>0</v>
      </c>
      <c r="AD83" s="390">
        <v>634674</v>
      </c>
      <c r="AE83" s="353">
        <v>0</v>
      </c>
      <c r="AH83" s="351"/>
    </row>
    <row r="84" spans="2:34" ht="6" customHeight="1">
      <c r="C84" s="435"/>
      <c r="D84" s="365"/>
      <c r="E84" s="365"/>
      <c r="F84" s="365"/>
      <c r="G84" s="365"/>
      <c r="H84" s="365"/>
      <c r="I84" s="365"/>
      <c r="J84" s="365"/>
      <c r="K84" s="365"/>
      <c r="L84" s="365"/>
      <c r="M84" s="394"/>
      <c r="N84" s="365"/>
      <c r="O84" s="394"/>
      <c r="P84" s="365"/>
      <c r="Q84" s="365"/>
      <c r="S84" s="352"/>
      <c r="T84" s="365"/>
      <c r="Y84" s="365"/>
      <c r="Z84" s="365"/>
      <c r="AA84" s="365"/>
      <c r="AB84" s="365"/>
      <c r="AC84" s="353"/>
      <c r="AD84" s="365"/>
      <c r="AE84" s="353">
        <v>0</v>
      </c>
      <c r="AH84" s="351"/>
    </row>
    <row r="85" spans="2:34">
      <c r="B85" s="432" t="s">
        <v>390</v>
      </c>
      <c r="C85" s="442"/>
      <c r="D85" s="386">
        <v>0</v>
      </c>
      <c r="E85" s="387">
        <v>-4191</v>
      </c>
      <c r="F85" s="386">
        <v>-765851</v>
      </c>
      <c r="G85" s="387">
        <v>-536670</v>
      </c>
      <c r="H85" s="386">
        <v>-3540939</v>
      </c>
      <c r="I85" s="387">
        <v>-1671949</v>
      </c>
      <c r="J85" s="386">
        <v>-955902</v>
      </c>
      <c r="K85" s="387">
        <v>-970510</v>
      </c>
      <c r="L85" s="386">
        <v>-722420</v>
      </c>
      <c r="M85" s="388">
        <v>-728449</v>
      </c>
      <c r="N85" s="386">
        <v>0</v>
      </c>
      <c r="O85" s="388">
        <v>0</v>
      </c>
      <c r="P85" s="386">
        <v>-5985112</v>
      </c>
      <c r="Q85" s="387">
        <v>-3911769</v>
      </c>
      <c r="S85" s="352"/>
      <c r="T85" s="365"/>
      <c r="Y85" s="365"/>
      <c r="Z85" s="365"/>
      <c r="AA85" s="365"/>
      <c r="AB85" s="386">
        <v>-5985112</v>
      </c>
      <c r="AC85" s="353">
        <v>0</v>
      </c>
      <c r="AD85" s="386">
        <v>-3911769</v>
      </c>
      <c r="AE85" s="353">
        <v>0</v>
      </c>
      <c r="AH85" s="351"/>
    </row>
    <row r="86" spans="2:34">
      <c r="B86" s="389"/>
      <c r="C86" s="441" t="s">
        <v>391</v>
      </c>
      <c r="D86" s="390">
        <v>0</v>
      </c>
      <c r="E86" s="391">
        <v>0</v>
      </c>
      <c r="F86" s="390">
        <v>-619314</v>
      </c>
      <c r="G86" s="391">
        <v>-396487</v>
      </c>
      <c r="H86" s="390">
        <v>-2359632</v>
      </c>
      <c r="I86" s="391">
        <v>-1034768</v>
      </c>
      <c r="J86" s="390">
        <v>-529504</v>
      </c>
      <c r="K86" s="391">
        <v>-570987</v>
      </c>
      <c r="L86" s="390">
        <v>-434666</v>
      </c>
      <c r="M86" s="392">
        <v>-443189</v>
      </c>
      <c r="N86" s="390">
        <v>2650</v>
      </c>
      <c r="O86" s="392">
        <v>2912</v>
      </c>
      <c r="P86" s="390">
        <v>-3940466</v>
      </c>
      <c r="Q86" s="393">
        <v>-2442519</v>
      </c>
      <c r="S86" s="352"/>
      <c r="T86" s="365"/>
      <c r="Y86" s="365"/>
      <c r="Z86" s="365"/>
      <c r="AA86" s="365"/>
      <c r="AB86" s="390">
        <v>-3940466</v>
      </c>
      <c r="AC86" s="353">
        <v>0</v>
      </c>
      <c r="AD86" s="390">
        <v>-2442519</v>
      </c>
      <c r="AE86" s="353">
        <v>0</v>
      </c>
      <c r="AH86" s="351"/>
    </row>
    <row r="87" spans="2:34">
      <c r="B87" s="389"/>
      <c r="C87" s="441" t="s">
        <v>392</v>
      </c>
      <c r="D87" s="390">
        <v>0</v>
      </c>
      <c r="E87" s="391">
        <v>0</v>
      </c>
      <c r="F87" s="390">
        <v>-4074</v>
      </c>
      <c r="G87" s="391">
        <v>-72647</v>
      </c>
      <c r="H87" s="390">
        <v>-70470</v>
      </c>
      <c r="I87" s="391">
        <v>-73718</v>
      </c>
      <c r="J87" s="390">
        <v>-30789</v>
      </c>
      <c r="K87" s="391">
        <v>-69912</v>
      </c>
      <c r="L87" s="390">
        <v>-123975</v>
      </c>
      <c r="M87" s="392">
        <v>-145879</v>
      </c>
      <c r="N87" s="390">
        <v>0</v>
      </c>
      <c r="O87" s="392">
        <v>0</v>
      </c>
      <c r="P87" s="390">
        <v>-229308</v>
      </c>
      <c r="Q87" s="393">
        <v>-362156</v>
      </c>
      <c r="S87" s="352"/>
      <c r="T87" s="365"/>
      <c r="Y87" s="365"/>
      <c r="Z87" s="365"/>
      <c r="AA87" s="365"/>
      <c r="AB87" s="390">
        <v>-229308</v>
      </c>
      <c r="AC87" s="353">
        <v>0</v>
      </c>
      <c r="AD87" s="390">
        <v>-362156</v>
      </c>
      <c r="AE87" s="353">
        <v>0</v>
      </c>
      <c r="AH87" s="351"/>
    </row>
    <row r="88" spans="2:34">
      <c r="B88" s="389"/>
      <c r="C88" s="441" t="s">
        <v>145</v>
      </c>
      <c r="D88" s="390">
        <v>0</v>
      </c>
      <c r="E88" s="391">
        <v>0</v>
      </c>
      <c r="F88" s="390">
        <v>-15926</v>
      </c>
      <c r="G88" s="391">
        <v>-4889</v>
      </c>
      <c r="H88" s="390">
        <v>-279332</v>
      </c>
      <c r="I88" s="391">
        <v>-112922</v>
      </c>
      <c r="J88" s="390">
        <v>-244492</v>
      </c>
      <c r="K88" s="391">
        <v>-201149</v>
      </c>
      <c r="L88" s="390">
        <v>-91718</v>
      </c>
      <c r="M88" s="392">
        <v>-72225</v>
      </c>
      <c r="N88" s="390">
        <v>-2650</v>
      </c>
      <c r="O88" s="392">
        <v>-2912</v>
      </c>
      <c r="P88" s="390">
        <v>-634118</v>
      </c>
      <c r="Q88" s="393">
        <v>-394097</v>
      </c>
      <c r="S88" s="352"/>
      <c r="T88" s="365"/>
      <c r="Y88" s="365"/>
      <c r="Z88" s="365"/>
      <c r="AA88" s="365"/>
      <c r="AB88" s="390">
        <v>-634118</v>
      </c>
      <c r="AC88" s="353">
        <v>0</v>
      </c>
      <c r="AD88" s="390">
        <v>-394097</v>
      </c>
      <c r="AE88" s="353">
        <v>0</v>
      </c>
      <c r="AH88" s="351"/>
    </row>
    <row r="89" spans="2:34">
      <c r="B89" s="389"/>
      <c r="C89" s="441" t="s">
        <v>393</v>
      </c>
      <c r="D89" s="390">
        <v>0</v>
      </c>
      <c r="E89" s="391">
        <v>-4191</v>
      </c>
      <c r="F89" s="390">
        <v>-126537</v>
      </c>
      <c r="G89" s="391">
        <v>-62647</v>
      </c>
      <c r="H89" s="390">
        <v>-831505</v>
      </c>
      <c r="I89" s="391">
        <v>-450541</v>
      </c>
      <c r="J89" s="390">
        <v>-151117</v>
      </c>
      <c r="K89" s="391">
        <v>-128462</v>
      </c>
      <c r="L89" s="390">
        <v>-72061</v>
      </c>
      <c r="M89" s="392">
        <v>-67156</v>
      </c>
      <c r="N89" s="390">
        <v>0</v>
      </c>
      <c r="O89" s="392">
        <v>0</v>
      </c>
      <c r="P89" s="390">
        <v>-1181220</v>
      </c>
      <c r="Q89" s="393">
        <v>-712997</v>
      </c>
      <c r="S89" s="352"/>
      <c r="T89" s="365"/>
      <c r="Y89" s="365"/>
      <c r="Z89" s="365"/>
      <c r="AA89" s="365"/>
      <c r="AB89" s="390">
        <v>-1181220</v>
      </c>
      <c r="AC89" s="353">
        <v>0</v>
      </c>
      <c r="AD89" s="390">
        <v>-712997</v>
      </c>
      <c r="AE89" s="353">
        <v>0</v>
      </c>
      <c r="AH89" s="351"/>
    </row>
    <row r="90" spans="2:34" ht="7.5" customHeight="1">
      <c r="C90" s="435"/>
      <c r="D90" s="365"/>
      <c r="E90" s="365"/>
      <c r="F90" s="365"/>
      <c r="G90" s="365"/>
      <c r="H90" s="365"/>
      <c r="I90" s="365"/>
      <c r="J90" s="365"/>
      <c r="K90" s="365"/>
      <c r="L90" s="365"/>
      <c r="M90" s="394"/>
      <c r="N90" s="365"/>
      <c r="O90" s="394"/>
      <c r="P90" s="365"/>
      <c r="Q90" s="365"/>
      <c r="S90" s="352"/>
      <c r="T90" s="365"/>
      <c r="Y90" s="365"/>
      <c r="Z90" s="365"/>
      <c r="AA90" s="365"/>
      <c r="AB90" s="365"/>
      <c r="AC90" s="353"/>
      <c r="AD90" s="365"/>
      <c r="AE90" s="353">
        <v>0</v>
      </c>
      <c r="AH90" s="351"/>
    </row>
    <row r="91" spans="2:34">
      <c r="B91" s="432" t="s">
        <v>394</v>
      </c>
      <c r="C91" s="442"/>
      <c r="D91" s="386">
        <v>4</v>
      </c>
      <c r="E91" s="387">
        <v>7041</v>
      </c>
      <c r="F91" s="386">
        <v>808129</v>
      </c>
      <c r="G91" s="387">
        <v>750406</v>
      </c>
      <c r="H91" s="386">
        <v>1630631</v>
      </c>
      <c r="I91" s="387">
        <v>1108157</v>
      </c>
      <c r="J91" s="386">
        <v>1433542</v>
      </c>
      <c r="K91" s="387">
        <v>1297218</v>
      </c>
      <c r="L91" s="386">
        <v>682909</v>
      </c>
      <c r="M91" s="388">
        <v>611542</v>
      </c>
      <c r="N91" s="386">
        <v>0</v>
      </c>
      <c r="O91" s="388">
        <v>0</v>
      </c>
      <c r="P91" s="386">
        <v>4555215</v>
      </c>
      <c r="Q91" s="387">
        <v>3774364</v>
      </c>
      <c r="S91" s="352"/>
      <c r="T91" s="365"/>
      <c r="Y91" s="365"/>
      <c r="Z91" s="365"/>
      <c r="AA91" s="365"/>
      <c r="AB91" s="386">
        <v>4555215</v>
      </c>
      <c r="AC91" s="353">
        <v>0</v>
      </c>
      <c r="AD91" s="386">
        <v>3774364</v>
      </c>
      <c r="AE91" s="353">
        <v>0</v>
      </c>
      <c r="AH91" s="351"/>
    </row>
    <row r="92" spans="2:34" ht="6" customHeight="1">
      <c r="C92" s="435"/>
      <c r="D92" s="365"/>
      <c r="E92" s="365"/>
      <c r="F92" s="365"/>
      <c r="G92" s="365"/>
      <c r="H92" s="365"/>
      <c r="I92" s="365"/>
      <c r="J92" s="365"/>
      <c r="K92" s="365"/>
      <c r="L92" s="365"/>
      <c r="M92" s="394"/>
      <c r="N92" s="365"/>
      <c r="O92" s="394"/>
      <c r="P92" s="365"/>
      <c r="Q92" s="365"/>
      <c r="S92" s="352"/>
      <c r="T92" s="365"/>
      <c r="Y92" s="365"/>
      <c r="Z92" s="365"/>
      <c r="AA92" s="365"/>
      <c r="AB92" s="365"/>
      <c r="AC92" s="353"/>
      <c r="AD92" s="365"/>
      <c r="AE92" s="353">
        <v>0</v>
      </c>
      <c r="AH92" s="351"/>
    </row>
    <row r="93" spans="2:34">
      <c r="B93" s="434"/>
      <c r="C93" s="437" t="s">
        <v>395</v>
      </c>
      <c r="D93" s="390">
        <v>0</v>
      </c>
      <c r="E93" s="391">
        <v>0</v>
      </c>
      <c r="F93" s="390">
        <v>75737</v>
      </c>
      <c r="G93" s="391">
        <v>53810</v>
      </c>
      <c r="H93" s="390">
        <v>69089</v>
      </c>
      <c r="I93" s="391">
        <v>25607</v>
      </c>
      <c r="J93" s="390">
        <v>19386</v>
      </c>
      <c r="K93" s="391">
        <v>13097</v>
      </c>
      <c r="L93" s="390">
        <v>8974</v>
      </c>
      <c r="M93" s="392">
        <v>6935</v>
      </c>
      <c r="N93" s="390">
        <v>0</v>
      </c>
      <c r="O93" s="392">
        <v>0</v>
      </c>
      <c r="P93" s="390">
        <v>173186</v>
      </c>
      <c r="Q93" s="393">
        <v>99449</v>
      </c>
      <c r="S93" s="352"/>
      <c r="T93" s="365"/>
      <c r="Y93" s="365"/>
      <c r="Z93" s="365"/>
      <c r="AA93" s="365"/>
      <c r="AB93" s="390">
        <v>173186</v>
      </c>
      <c r="AC93" s="353">
        <v>0</v>
      </c>
      <c r="AD93" s="390">
        <v>99449</v>
      </c>
      <c r="AE93" s="353">
        <v>0</v>
      </c>
      <c r="AH93" s="351"/>
    </row>
    <row r="94" spans="2:34">
      <c r="B94" s="434"/>
      <c r="C94" s="437" t="s">
        <v>396</v>
      </c>
      <c r="D94" s="390">
        <v>-8070</v>
      </c>
      <c r="E94" s="391">
        <v>-14931</v>
      </c>
      <c r="F94" s="390">
        <v>-370729</v>
      </c>
      <c r="G94" s="391">
        <v>-330358</v>
      </c>
      <c r="H94" s="390">
        <v>-306267</v>
      </c>
      <c r="I94" s="391">
        <v>-141745</v>
      </c>
      <c r="J94" s="390">
        <v>-89244</v>
      </c>
      <c r="K94" s="391">
        <v>-76304</v>
      </c>
      <c r="L94" s="390">
        <v>-63674</v>
      </c>
      <c r="M94" s="392">
        <v>-62764</v>
      </c>
      <c r="N94" s="390">
        <v>0</v>
      </c>
      <c r="O94" s="392">
        <v>0</v>
      </c>
      <c r="P94" s="390">
        <v>-837984</v>
      </c>
      <c r="Q94" s="393">
        <v>-626102</v>
      </c>
      <c r="S94" s="352"/>
      <c r="T94" s="365"/>
      <c r="Y94" s="365"/>
      <c r="Z94" s="365"/>
      <c r="AA94" s="365"/>
      <c r="AB94" s="390">
        <v>-837984</v>
      </c>
      <c r="AC94" s="353">
        <v>0</v>
      </c>
      <c r="AD94" s="390">
        <v>-626102</v>
      </c>
      <c r="AE94" s="353">
        <v>0</v>
      </c>
      <c r="AH94" s="351"/>
    </row>
    <row r="95" spans="2:34">
      <c r="B95" s="434"/>
      <c r="C95" s="437" t="s">
        <v>397</v>
      </c>
      <c r="D95" s="390">
        <v>-21316</v>
      </c>
      <c r="E95" s="391">
        <v>-50535</v>
      </c>
      <c r="F95" s="390">
        <v>-185752</v>
      </c>
      <c r="G95" s="391">
        <v>-166111</v>
      </c>
      <c r="H95" s="390">
        <v>-486694</v>
      </c>
      <c r="I95" s="391">
        <v>-347940</v>
      </c>
      <c r="J95" s="390">
        <v>-160646</v>
      </c>
      <c r="K95" s="391">
        <v>-134369</v>
      </c>
      <c r="L95" s="390">
        <v>-88768</v>
      </c>
      <c r="M95" s="392">
        <v>-118420</v>
      </c>
      <c r="N95" s="390">
        <v>20</v>
      </c>
      <c r="O95" s="392">
        <v>0</v>
      </c>
      <c r="P95" s="390">
        <v>-943156</v>
      </c>
      <c r="Q95" s="393">
        <v>-817375</v>
      </c>
      <c r="S95" s="352"/>
      <c r="T95" s="365"/>
      <c r="Y95" s="365"/>
      <c r="Z95" s="365"/>
      <c r="AA95" s="365"/>
      <c r="AB95" s="390">
        <v>-943156</v>
      </c>
      <c r="AC95" s="353">
        <v>0</v>
      </c>
      <c r="AD95" s="390">
        <v>-817375</v>
      </c>
      <c r="AE95" s="353">
        <v>0</v>
      </c>
      <c r="AH95" s="351"/>
    </row>
    <row r="96" spans="2:34">
      <c r="C96" s="435"/>
      <c r="D96" s="365"/>
      <c r="E96" s="365"/>
      <c r="F96" s="365"/>
      <c r="G96" s="365"/>
      <c r="H96" s="365"/>
      <c r="I96" s="365"/>
      <c r="J96" s="365"/>
      <c r="K96" s="365"/>
      <c r="L96" s="365"/>
      <c r="M96" s="394"/>
      <c r="N96" s="365"/>
      <c r="O96" s="394"/>
      <c r="P96" s="365"/>
      <c r="Q96" s="365"/>
      <c r="S96" s="352"/>
      <c r="T96" s="365"/>
      <c r="Y96" s="365"/>
      <c r="Z96" s="365"/>
      <c r="AA96" s="365"/>
      <c r="AB96" s="365"/>
      <c r="AC96" s="353"/>
      <c r="AD96" s="365"/>
      <c r="AE96" s="353">
        <v>0</v>
      </c>
      <c r="AH96" s="351"/>
    </row>
    <row r="97" spans="2:34">
      <c r="B97" s="432" t="s">
        <v>398</v>
      </c>
      <c r="C97" s="442"/>
      <c r="D97" s="386">
        <v>-29382</v>
      </c>
      <c r="E97" s="387">
        <v>-58425</v>
      </c>
      <c r="F97" s="386">
        <v>327385</v>
      </c>
      <c r="G97" s="387">
        <v>307747</v>
      </c>
      <c r="H97" s="386">
        <v>906759</v>
      </c>
      <c r="I97" s="387">
        <v>644079</v>
      </c>
      <c r="J97" s="386">
        <v>1203038</v>
      </c>
      <c r="K97" s="387">
        <v>1099642</v>
      </c>
      <c r="L97" s="386">
        <v>539441</v>
      </c>
      <c r="M97" s="388">
        <v>437293</v>
      </c>
      <c r="N97" s="386">
        <v>20</v>
      </c>
      <c r="O97" s="388">
        <v>0</v>
      </c>
      <c r="P97" s="386">
        <v>2947261</v>
      </c>
      <c r="Q97" s="393">
        <v>2430336</v>
      </c>
      <c r="S97" s="352"/>
      <c r="T97" s="365"/>
      <c r="Y97" s="365"/>
      <c r="Z97" s="365"/>
      <c r="AA97" s="365"/>
      <c r="AB97" s="386">
        <v>2947261</v>
      </c>
      <c r="AC97" s="353">
        <v>0</v>
      </c>
      <c r="AD97" s="386">
        <v>2430336</v>
      </c>
      <c r="AE97" s="353">
        <v>0</v>
      </c>
      <c r="AH97" s="351"/>
    </row>
    <row r="98" spans="2:34" ht="7.5" customHeight="1">
      <c r="C98" s="435"/>
      <c r="D98" s="365"/>
      <c r="E98" s="365"/>
      <c r="F98" s="365"/>
      <c r="G98" s="365"/>
      <c r="H98" s="365"/>
      <c r="I98" s="365"/>
      <c r="J98" s="365"/>
      <c r="K98" s="365"/>
      <c r="L98" s="365"/>
      <c r="M98" s="394"/>
      <c r="N98" s="365"/>
      <c r="O98" s="394"/>
      <c r="P98" s="365"/>
      <c r="Q98" s="365"/>
      <c r="S98" s="352"/>
      <c r="T98" s="365"/>
      <c r="Y98" s="365"/>
      <c r="Z98" s="365"/>
      <c r="AA98" s="365"/>
      <c r="AB98" s="365"/>
      <c r="AC98" s="353"/>
      <c r="AD98" s="365"/>
      <c r="AE98" s="353">
        <v>0</v>
      </c>
      <c r="AH98" s="351"/>
    </row>
    <row r="99" spans="2:34">
      <c r="B99" s="389"/>
      <c r="C99" s="437" t="s">
        <v>399</v>
      </c>
      <c r="D99" s="390">
        <v>0</v>
      </c>
      <c r="E99" s="391">
        <v>-213</v>
      </c>
      <c r="F99" s="390">
        <v>-78353</v>
      </c>
      <c r="G99" s="391">
        <v>-61939</v>
      </c>
      <c r="H99" s="390">
        <v>-270611</v>
      </c>
      <c r="I99" s="391">
        <v>-148606</v>
      </c>
      <c r="J99" s="390">
        <v>-177419</v>
      </c>
      <c r="K99" s="391">
        <v>-149469</v>
      </c>
      <c r="L99" s="390">
        <v>-121731</v>
      </c>
      <c r="M99" s="392">
        <v>-113011</v>
      </c>
      <c r="N99" s="390">
        <v>0</v>
      </c>
      <c r="O99" s="392">
        <v>0</v>
      </c>
      <c r="P99" s="390">
        <v>-648114</v>
      </c>
      <c r="Q99" s="393">
        <v>-473238</v>
      </c>
      <c r="S99" s="352"/>
      <c r="T99" s="365"/>
      <c r="Y99" s="365"/>
      <c r="Z99" s="365"/>
      <c r="AA99" s="365"/>
      <c r="AB99" s="390">
        <v>-648114</v>
      </c>
      <c r="AC99" s="353">
        <v>0</v>
      </c>
      <c r="AD99" s="390">
        <v>-473238</v>
      </c>
      <c r="AE99" s="353">
        <v>0</v>
      </c>
      <c r="AH99" s="351"/>
    </row>
    <row r="100" spans="2:34">
      <c r="B100" s="389"/>
      <c r="C100" s="437" t="s">
        <v>400</v>
      </c>
      <c r="D100" s="390">
        <v>0</v>
      </c>
      <c r="E100" s="391">
        <v>-1580</v>
      </c>
      <c r="F100" s="390">
        <v>15605</v>
      </c>
      <c r="G100" s="391">
        <v>-13688</v>
      </c>
      <c r="H100" s="390">
        <v>-76255</v>
      </c>
      <c r="I100" s="391">
        <v>-104225</v>
      </c>
      <c r="J100" s="390">
        <v>-2962</v>
      </c>
      <c r="K100" s="391">
        <v>-35530</v>
      </c>
      <c r="L100" s="390">
        <v>-16136</v>
      </c>
      <c r="M100" s="392">
        <v>-2055</v>
      </c>
      <c r="N100" s="390"/>
      <c r="O100" s="392">
        <v>0</v>
      </c>
      <c r="P100" s="390">
        <v>-79748</v>
      </c>
      <c r="Q100" s="393">
        <v>-157078</v>
      </c>
      <c r="S100" s="352"/>
      <c r="T100" s="365"/>
      <c r="Y100" s="365"/>
      <c r="Z100" s="365"/>
      <c r="AA100" s="365"/>
      <c r="AB100" s="390">
        <v>-79748</v>
      </c>
      <c r="AC100" s="353">
        <v>0</v>
      </c>
      <c r="AD100" s="390">
        <v>-157078</v>
      </c>
      <c r="AE100" s="353">
        <v>0</v>
      </c>
      <c r="AH100" s="351"/>
    </row>
    <row r="101" spans="2:34">
      <c r="B101" s="396"/>
      <c r="C101" s="443"/>
      <c r="D101" s="397"/>
      <c r="E101" s="398"/>
      <c r="F101" s="397"/>
      <c r="G101" s="398"/>
      <c r="H101" s="397"/>
      <c r="I101" s="398"/>
      <c r="J101" s="397"/>
      <c r="K101" s="398"/>
      <c r="L101" s="397"/>
      <c r="M101" s="399"/>
      <c r="N101" s="397"/>
      <c r="O101" s="399"/>
      <c r="P101" s="397"/>
      <c r="Q101" s="400"/>
      <c r="S101" s="352"/>
      <c r="T101" s="365"/>
      <c r="Y101" s="365"/>
      <c r="Z101" s="365"/>
      <c r="AA101" s="365"/>
      <c r="AB101" s="397"/>
      <c r="AC101" s="353"/>
      <c r="AD101" s="397"/>
      <c r="AE101" s="353"/>
      <c r="AH101" s="351"/>
    </row>
    <row r="102" spans="2:34" ht="12" hidden="1" customHeight="1">
      <c r="C102" s="435"/>
      <c r="D102" s="365"/>
      <c r="E102" s="365"/>
      <c r="F102" s="365"/>
      <c r="G102" s="365"/>
      <c r="H102" s="365"/>
      <c r="I102" s="365"/>
      <c r="J102" s="365"/>
      <c r="K102" s="365"/>
      <c r="L102" s="365"/>
      <c r="M102" s="394"/>
      <c r="N102" s="365"/>
      <c r="O102" s="394"/>
      <c r="P102" s="365"/>
      <c r="Q102" s="365"/>
      <c r="S102" s="352"/>
      <c r="T102" s="365"/>
      <c r="Y102" s="365"/>
      <c r="Z102" s="365"/>
      <c r="AA102" s="365"/>
      <c r="AB102" s="365"/>
      <c r="AC102" s="353"/>
      <c r="AD102" s="365"/>
      <c r="AE102" s="353">
        <v>0</v>
      </c>
      <c r="AH102" s="351"/>
    </row>
    <row r="103" spans="2:34">
      <c r="B103" s="432" t="s">
        <v>56</v>
      </c>
      <c r="C103" s="442"/>
      <c r="D103" s="386">
        <v>-29382</v>
      </c>
      <c r="E103" s="387">
        <v>-60218</v>
      </c>
      <c r="F103" s="386">
        <v>264637</v>
      </c>
      <c r="G103" s="387">
        <v>232120</v>
      </c>
      <c r="H103" s="386">
        <v>559893</v>
      </c>
      <c r="I103" s="387">
        <v>391248</v>
      </c>
      <c r="J103" s="386">
        <v>1022657</v>
      </c>
      <c r="K103" s="387">
        <v>914643</v>
      </c>
      <c r="L103" s="386">
        <v>401574</v>
      </c>
      <c r="M103" s="388">
        <v>322227</v>
      </c>
      <c r="N103" s="386">
        <v>20</v>
      </c>
      <c r="O103" s="388">
        <v>0</v>
      </c>
      <c r="P103" s="386">
        <v>2219399</v>
      </c>
      <c r="Q103" s="401">
        <v>1800020</v>
      </c>
      <c r="S103" s="352"/>
      <c r="T103" s="365"/>
      <c r="Y103" s="365"/>
      <c r="Z103" s="365"/>
      <c r="AA103" s="365"/>
      <c r="AB103" s="386">
        <v>2219399</v>
      </c>
      <c r="AC103" s="353">
        <v>0</v>
      </c>
      <c r="AD103" s="386">
        <v>1800020</v>
      </c>
      <c r="AE103" s="353">
        <v>0</v>
      </c>
      <c r="AH103" s="351"/>
    </row>
    <row r="104" spans="2:34" ht="4.5" customHeight="1">
      <c r="B104" s="402"/>
      <c r="C104" s="444"/>
      <c r="D104" s="365"/>
      <c r="E104" s="365"/>
      <c r="F104" s="365"/>
      <c r="G104" s="365"/>
      <c r="H104" s="365"/>
      <c r="I104" s="365"/>
      <c r="J104" s="365"/>
      <c r="K104" s="365"/>
      <c r="L104" s="365"/>
      <c r="M104" s="365"/>
      <c r="N104" s="365"/>
      <c r="O104" s="394"/>
      <c r="P104" s="365"/>
      <c r="Q104" s="365"/>
      <c r="S104" s="352"/>
      <c r="T104" s="365"/>
      <c r="Y104" s="365"/>
      <c r="Z104" s="365"/>
      <c r="AA104" s="365"/>
      <c r="AB104" s="365"/>
      <c r="AC104" s="353"/>
      <c r="AD104" s="365"/>
      <c r="AE104" s="353">
        <v>0</v>
      </c>
      <c r="AH104" s="351"/>
    </row>
    <row r="105" spans="2:34">
      <c r="B105" s="432" t="s">
        <v>401</v>
      </c>
      <c r="C105" s="442"/>
      <c r="D105" s="386">
        <v>-3438</v>
      </c>
      <c r="E105" s="387">
        <v>28745</v>
      </c>
      <c r="F105" s="386">
        <v>-145441</v>
      </c>
      <c r="G105" s="387">
        <v>-153569</v>
      </c>
      <c r="H105" s="386">
        <v>-225126</v>
      </c>
      <c r="I105" s="365">
        <v>-82448</v>
      </c>
      <c r="J105" s="386">
        <v>-174979</v>
      </c>
      <c r="K105" s="365">
        <v>-197153</v>
      </c>
      <c r="L105" s="386">
        <v>-33422</v>
      </c>
      <c r="M105" s="387">
        <v>-34373</v>
      </c>
      <c r="N105" s="386">
        <v>0</v>
      </c>
      <c r="O105" s="365">
        <v>0</v>
      </c>
      <c r="P105" s="386">
        <v>-582406</v>
      </c>
      <c r="Q105" s="387">
        <v>-438798</v>
      </c>
      <c r="S105" s="352"/>
      <c r="T105" s="365"/>
      <c r="Y105" s="365"/>
      <c r="Z105" s="365"/>
      <c r="AA105" s="365"/>
      <c r="AB105" s="386">
        <v>-582406</v>
      </c>
      <c r="AC105" s="353"/>
      <c r="AD105" s="386">
        <v>-438798</v>
      </c>
      <c r="AE105" s="353">
        <v>0</v>
      </c>
      <c r="AH105" s="351"/>
    </row>
    <row r="106" spans="2:34">
      <c r="B106" s="432"/>
      <c r="C106" s="442" t="s">
        <v>130</v>
      </c>
      <c r="D106" s="386">
        <v>29595</v>
      </c>
      <c r="E106" s="403">
        <v>50037</v>
      </c>
      <c r="F106" s="386">
        <v>87760</v>
      </c>
      <c r="G106" s="403">
        <v>62337</v>
      </c>
      <c r="H106" s="386">
        <v>179316</v>
      </c>
      <c r="I106" s="387">
        <v>140421</v>
      </c>
      <c r="J106" s="386">
        <v>19371</v>
      </c>
      <c r="K106" s="387">
        <v>23942</v>
      </c>
      <c r="L106" s="386">
        <v>9138</v>
      </c>
      <c r="M106" s="403">
        <v>6816</v>
      </c>
      <c r="N106" s="386">
        <v>-31337</v>
      </c>
      <c r="O106" s="387">
        <v>-7096</v>
      </c>
      <c r="P106" s="386">
        <v>293843</v>
      </c>
      <c r="Q106" s="387">
        <v>276457</v>
      </c>
      <c r="S106" s="352"/>
      <c r="T106" s="365"/>
      <c r="Y106" s="365"/>
      <c r="Z106" s="365"/>
      <c r="AA106" s="365"/>
      <c r="AB106" s="386">
        <v>293843</v>
      </c>
      <c r="AC106" s="353">
        <v>0</v>
      </c>
      <c r="AD106" s="386">
        <v>276457</v>
      </c>
      <c r="AE106" s="353">
        <v>0</v>
      </c>
      <c r="AH106" s="351"/>
    </row>
    <row r="107" spans="2:34">
      <c r="B107" s="389"/>
      <c r="C107" s="437" t="s">
        <v>340</v>
      </c>
      <c r="D107" s="390">
        <v>8207</v>
      </c>
      <c r="E107" s="391">
        <v>44463</v>
      </c>
      <c r="F107" s="390">
        <v>61757</v>
      </c>
      <c r="G107" s="391">
        <v>51545</v>
      </c>
      <c r="H107" s="390">
        <v>32537</v>
      </c>
      <c r="I107" s="393">
        <v>31029</v>
      </c>
      <c r="J107" s="390">
        <v>13297</v>
      </c>
      <c r="K107" s="393">
        <v>20015</v>
      </c>
      <c r="L107" s="390">
        <v>4798</v>
      </c>
      <c r="M107" s="391">
        <v>3267</v>
      </c>
      <c r="N107" s="390">
        <v>0</v>
      </c>
      <c r="O107" s="393">
        <v>0</v>
      </c>
      <c r="P107" s="390">
        <v>120596</v>
      </c>
      <c r="Q107" s="393">
        <v>150319</v>
      </c>
      <c r="S107" s="352"/>
      <c r="T107" s="365"/>
      <c r="Y107" s="365"/>
      <c r="Z107" s="365"/>
      <c r="AA107" s="365"/>
      <c r="AB107" s="390"/>
      <c r="AC107" s="353">
        <v>90774</v>
      </c>
      <c r="AD107" s="390"/>
      <c r="AE107" s="353"/>
      <c r="AH107" s="351"/>
    </row>
    <row r="108" spans="2:34">
      <c r="B108" s="389"/>
      <c r="C108" s="437" t="s">
        <v>402</v>
      </c>
      <c r="D108" s="390">
        <v>21388</v>
      </c>
      <c r="E108" s="391">
        <v>5574</v>
      </c>
      <c r="F108" s="390">
        <v>26003</v>
      </c>
      <c r="G108" s="391">
        <v>10792</v>
      </c>
      <c r="H108" s="390">
        <v>146779</v>
      </c>
      <c r="I108" s="393">
        <v>109392</v>
      </c>
      <c r="J108" s="390">
        <v>6074</v>
      </c>
      <c r="K108" s="393">
        <v>3927</v>
      </c>
      <c r="L108" s="390">
        <v>4340</v>
      </c>
      <c r="M108" s="391">
        <v>3549</v>
      </c>
      <c r="N108" s="390">
        <v>-31337</v>
      </c>
      <c r="O108" s="393">
        <v>-7096</v>
      </c>
      <c r="P108" s="390">
        <v>173247</v>
      </c>
      <c r="Q108" s="393">
        <v>126138</v>
      </c>
      <c r="S108" s="352"/>
      <c r="T108" s="365"/>
      <c r="Y108" s="365"/>
      <c r="Z108" s="365"/>
      <c r="AA108" s="365"/>
      <c r="AB108" s="390"/>
      <c r="AC108" s="353"/>
      <c r="AD108" s="390"/>
      <c r="AE108" s="353"/>
      <c r="AH108" s="351"/>
    </row>
    <row r="109" spans="2:34">
      <c r="B109" s="432"/>
      <c r="C109" s="442" t="s">
        <v>154</v>
      </c>
      <c r="D109" s="386">
        <v>-38662</v>
      </c>
      <c r="E109" s="403">
        <v>-37471</v>
      </c>
      <c r="F109" s="386">
        <v>-265443</v>
      </c>
      <c r="G109" s="403">
        <v>-248774</v>
      </c>
      <c r="H109" s="386">
        <v>-361158</v>
      </c>
      <c r="I109" s="403">
        <v>-232179</v>
      </c>
      <c r="J109" s="386">
        <v>-193550</v>
      </c>
      <c r="K109" s="403">
        <v>-221529</v>
      </c>
      <c r="L109" s="386">
        <v>-42059</v>
      </c>
      <c r="M109" s="403">
        <v>-40086</v>
      </c>
      <c r="N109" s="386">
        <v>31337</v>
      </c>
      <c r="O109" s="403">
        <v>6882</v>
      </c>
      <c r="P109" s="386">
        <v>-869535</v>
      </c>
      <c r="Q109" s="387">
        <v>-773157</v>
      </c>
      <c r="S109" s="352"/>
      <c r="T109" s="365"/>
      <c r="Y109" s="365"/>
      <c r="Z109" s="365"/>
      <c r="AA109" s="365"/>
      <c r="AB109" s="386">
        <v>-869535</v>
      </c>
      <c r="AC109" s="353">
        <v>0</v>
      </c>
      <c r="AD109" s="386">
        <v>-773157</v>
      </c>
      <c r="AE109" s="353">
        <v>0</v>
      </c>
      <c r="AH109" s="351"/>
    </row>
    <row r="110" spans="2:34">
      <c r="B110" s="389"/>
      <c r="C110" s="437" t="s">
        <v>403</v>
      </c>
      <c r="D110" s="390">
        <v>0</v>
      </c>
      <c r="E110" s="391">
        <v>-1</v>
      </c>
      <c r="F110" s="390">
        <v>-136</v>
      </c>
      <c r="G110" s="391">
        <v>-2196</v>
      </c>
      <c r="H110" s="390">
        <v>-65154</v>
      </c>
      <c r="I110" s="393">
        <v>-49349</v>
      </c>
      <c r="J110" s="390">
        <v>-25090</v>
      </c>
      <c r="K110" s="393">
        <v>-24726</v>
      </c>
      <c r="L110" s="390">
        <v>-3783</v>
      </c>
      <c r="M110" s="391">
        <v>-8481</v>
      </c>
      <c r="N110" s="390">
        <v>0</v>
      </c>
      <c r="O110" s="393">
        <v>0</v>
      </c>
      <c r="P110" s="390">
        <v>-94163</v>
      </c>
      <c r="Q110" s="393">
        <v>-84753</v>
      </c>
      <c r="S110" s="352"/>
      <c r="T110" s="365"/>
      <c r="Y110" s="365"/>
      <c r="Z110" s="365"/>
      <c r="AA110" s="365"/>
      <c r="AB110" s="390"/>
      <c r="AC110" s="353">
        <v>-69159</v>
      </c>
      <c r="AD110" s="390"/>
      <c r="AE110" s="353"/>
      <c r="AH110" s="351"/>
    </row>
    <row r="111" spans="2:34">
      <c r="B111" s="389"/>
      <c r="C111" s="437" t="s">
        <v>404</v>
      </c>
      <c r="D111" s="390">
        <v>-25977</v>
      </c>
      <c r="E111" s="391">
        <v>-23567</v>
      </c>
      <c r="F111" s="390">
        <v>0</v>
      </c>
      <c r="G111" s="391">
        <v>0</v>
      </c>
      <c r="H111" s="390">
        <v>-35259</v>
      </c>
      <c r="I111" s="393">
        <v>-58202</v>
      </c>
      <c r="J111" s="390">
        <v>-138469</v>
      </c>
      <c r="K111" s="393">
        <v>-176995</v>
      </c>
      <c r="L111" s="390">
        <v>-27020</v>
      </c>
      <c r="M111" s="391">
        <v>-26079</v>
      </c>
      <c r="N111" s="390">
        <v>0</v>
      </c>
      <c r="O111" s="393">
        <v>0</v>
      </c>
      <c r="P111" s="390">
        <v>-226725</v>
      </c>
      <c r="Q111" s="393">
        <v>-284843</v>
      </c>
      <c r="S111" s="352"/>
      <c r="T111" s="365"/>
      <c r="Y111" s="365"/>
      <c r="Z111" s="365"/>
      <c r="AA111" s="365"/>
      <c r="AB111" s="390"/>
      <c r="AC111" s="353">
        <v>-169316</v>
      </c>
      <c r="AD111" s="390"/>
      <c r="AE111" s="353"/>
      <c r="AH111" s="351"/>
    </row>
    <row r="112" spans="2:34">
      <c r="B112" s="389"/>
      <c r="C112" s="437" t="s">
        <v>182</v>
      </c>
      <c r="D112" s="390">
        <v>-12685</v>
      </c>
      <c r="E112" s="391">
        <v>-13903</v>
      </c>
      <c r="F112" s="390">
        <v>-265307</v>
      </c>
      <c r="G112" s="391">
        <v>-246578</v>
      </c>
      <c r="H112" s="390">
        <v>-260745</v>
      </c>
      <c r="I112" s="393">
        <v>-124629</v>
      </c>
      <c r="J112" s="390">
        <v>-29991</v>
      </c>
      <c r="K112" s="393">
        <v>-19809</v>
      </c>
      <c r="L112" s="390">
        <v>-11256</v>
      </c>
      <c r="M112" s="391">
        <v>-5526</v>
      </c>
      <c r="N112" s="390">
        <v>31337</v>
      </c>
      <c r="O112" s="393">
        <v>6882</v>
      </c>
      <c r="P112" s="390">
        <v>-548647</v>
      </c>
      <c r="Q112" s="393">
        <v>-403563</v>
      </c>
      <c r="S112" s="352"/>
      <c r="T112" s="365"/>
      <c r="Y112" s="365"/>
      <c r="Z112" s="365"/>
      <c r="AA112" s="365"/>
      <c r="AB112" s="390"/>
      <c r="AC112" s="353"/>
      <c r="AD112" s="390"/>
      <c r="AE112" s="353"/>
      <c r="AH112" s="351"/>
    </row>
    <row r="113" spans="2:34">
      <c r="B113" s="389"/>
      <c r="C113" s="437" t="s">
        <v>405</v>
      </c>
      <c r="D113" s="390">
        <v>0</v>
      </c>
      <c r="E113" s="391">
        <v>-1032</v>
      </c>
      <c r="F113" s="390">
        <v>0</v>
      </c>
      <c r="G113" s="391">
        <v>0</v>
      </c>
      <c r="H113" s="390">
        <v>0</v>
      </c>
      <c r="I113" s="391">
        <v>0</v>
      </c>
      <c r="J113" s="390">
        <v>0</v>
      </c>
      <c r="K113" s="391">
        <v>0</v>
      </c>
      <c r="L113" s="390">
        <v>0</v>
      </c>
      <c r="M113" s="391">
        <v>0</v>
      </c>
      <c r="N113" s="390">
        <v>0</v>
      </c>
      <c r="O113" s="391">
        <v>0</v>
      </c>
      <c r="P113" s="390">
        <v>0</v>
      </c>
      <c r="Q113" s="393">
        <v>-1032</v>
      </c>
      <c r="S113" s="352"/>
      <c r="T113" s="365"/>
      <c r="Y113" s="365"/>
      <c r="Z113" s="365"/>
      <c r="AA113" s="365"/>
      <c r="AB113" s="390">
        <v>0</v>
      </c>
      <c r="AC113" s="353">
        <v>0</v>
      </c>
      <c r="AD113" s="390">
        <v>-1032</v>
      </c>
      <c r="AE113" s="353">
        <v>0</v>
      </c>
      <c r="AH113" s="351"/>
    </row>
    <row r="114" spans="2:34">
      <c r="B114" s="389"/>
      <c r="C114" s="437" t="s">
        <v>406</v>
      </c>
      <c r="D114" s="386">
        <v>5629</v>
      </c>
      <c r="E114" s="387">
        <v>17211</v>
      </c>
      <c r="F114" s="386">
        <v>32242</v>
      </c>
      <c r="G114" s="387">
        <v>32868</v>
      </c>
      <c r="H114" s="386">
        <v>-43284</v>
      </c>
      <c r="I114" s="403">
        <v>9310</v>
      </c>
      <c r="J114" s="386">
        <v>-800</v>
      </c>
      <c r="K114" s="403">
        <v>434</v>
      </c>
      <c r="L114" s="386">
        <v>-501</v>
      </c>
      <c r="M114" s="387">
        <v>-1103</v>
      </c>
      <c r="N114" s="386">
        <v>0</v>
      </c>
      <c r="O114" s="403">
        <v>214</v>
      </c>
      <c r="P114" s="386">
        <v>-6714</v>
      </c>
      <c r="Q114" s="387">
        <v>58934</v>
      </c>
      <c r="S114" s="352"/>
      <c r="T114" s="365"/>
      <c r="Y114" s="365"/>
      <c r="Z114" s="365"/>
      <c r="AA114" s="365"/>
      <c r="AB114" s="386">
        <v>-6714</v>
      </c>
      <c r="AC114" s="353">
        <v>0</v>
      </c>
      <c r="AD114" s="386">
        <v>58934</v>
      </c>
      <c r="AE114" s="353">
        <v>0</v>
      </c>
      <c r="AH114" s="351"/>
    </row>
    <row r="115" spans="2:34">
      <c r="B115" s="389"/>
      <c r="C115" s="441" t="s">
        <v>407</v>
      </c>
      <c r="D115" s="390">
        <v>81484</v>
      </c>
      <c r="E115" s="391">
        <v>79742</v>
      </c>
      <c r="F115" s="390">
        <v>72910</v>
      </c>
      <c r="G115" s="391">
        <v>81643</v>
      </c>
      <c r="H115" s="390">
        <v>64474</v>
      </c>
      <c r="I115" s="393">
        <v>70012</v>
      </c>
      <c r="J115" s="390">
        <v>4435</v>
      </c>
      <c r="K115" s="393">
        <v>6220</v>
      </c>
      <c r="L115" s="390">
        <v>17331</v>
      </c>
      <c r="M115" s="391">
        <v>37217</v>
      </c>
      <c r="N115" s="390">
        <v>-47995</v>
      </c>
      <c r="O115" s="393">
        <v>-16817</v>
      </c>
      <c r="P115" s="390">
        <v>192639</v>
      </c>
      <c r="Q115" s="393">
        <v>258017</v>
      </c>
      <c r="S115" s="352"/>
      <c r="T115" s="365"/>
      <c r="Y115" s="365"/>
      <c r="Z115" s="365"/>
      <c r="AA115" s="365"/>
      <c r="AB115" s="390">
        <v>192639</v>
      </c>
      <c r="AC115" s="353">
        <v>0</v>
      </c>
      <c r="AD115" s="390">
        <v>258017</v>
      </c>
      <c r="AE115" s="353">
        <v>0</v>
      </c>
      <c r="AH115" s="351"/>
    </row>
    <row r="116" spans="2:34">
      <c r="B116" s="389"/>
      <c r="C116" s="441" t="s">
        <v>408</v>
      </c>
      <c r="D116" s="390">
        <v>-75855</v>
      </c>
      <c r="E116" s="391">
        <v>-62531</v>
      </c>
      <c r="F116" s="390">
        <v>-40668</v>
      </c>
      <c r="G116" s="391">
        <v>-48775</v>
      </c>
      <c r="H116" s="390">
        <v>-107758</v>
      </c>
      <c r="I116" s="391">
        <v>-60702</v>
      </c>
      <c r="J116" s="390">
        <v>-5235</v>
      </c>
      <c r="K116" s="391">
        <v>-5786</v>
      </c>
      <c r="L116" s="390">
        <v>-17832</v>
      </c>
      <c r="M116" s="391">
        <v>-38320</v>
      </c>
      <c r="N116" s="390">
        <v>47995</v>
      </c>
      <c r="O116" s="391">
        <v>17031</v>
      </c>
      <c r="P116" s="390">
        <v>-199353</v>
      </c>
      <c r="Q116" s="393">
        <v>-199083</v>
      </c>
      <c r="S116" s="352"/>
      <c r="T116" s="365"/>
      <c r="Y116" s="365"/>
      <c r="Z116" s="365"/>
      <c r="AA116" s="365"/>
      <c r="AB116" s="390">
        <v>-199353</v>
      </c>
      <c r="AC116" s="353">
        <v>0</v>
      </c>
      <c r="AD116" s="390">
        <v>-199083</v>
      </c>
      <c r="AE116" s="353">
        <v>0</v>
      </c>
      <c r="AH116" s="351"/>
    </row>
    <row r="117" spans="2:34" ht="6.75" customHeight="1">
      <c r="C117" s="435"/>
      <c r="D117" s="365"/>
      <c r="E117" s="365"/>
      <c r="F117" s="365"/>
      <c r="G117" s="365"/>
      <c r="H117" s="365"/>
      <c r="I117" s="391"/>
      <c r="J117" s="365"/>
      <c r="K117" s="391"/>
      <c r="L117" s="365"/>
      <c r="M117" s="365"/>
      <c r="N117" s="365"/>
      <c r="O117" s="391"/>
      <c r="P117" s="365"/>
      <c r="Q117" s="365"/>
      <c r="S117" s="352"/>
      <c r="T117" s="365"/>
      <c r="Y117" s="365"/>
      <c r="Z117" s="365"/>
      <c r="AA117" s="365"/>
      <c r="AB117" s="365"/>
      <c r="AC117" s="353"/>
      <c r="AD117" s="365"/>
      <c r="AE117" s="353">
        <v>0</v>
      </c>
      <c r="AH117" s="351"/>
    </row>
    <row r="118" spans="2:34" ht="36" customHeight="1">
      <c r="B118" s="404"/>
      <c r="C118" s="437" t="s">
        <v>409</v>
      </c>
      <c r="D118" s="390">
        <v>1605</v>
      </c>
      <c r="E118" s="391">
        <v>-524</v>
      </c>
      <c r="F118" s="390">
        <v>1705</v>
      </c>
      <c r="G118" s="391">
        <v>1788</v>
      </c>
      <c r="H118" s="390">
        <v>0</v>
      </c>
      <c r="I118" s="365">
        <v>0</v>
      </c>
      <c r="J118" s="390">
        <v>0</v>
      </c>
      <c r="K118" s="365">
        <v>1443</v>
      </c>
      <c r="L118" s="390">
        <v>0</v>
      </c>
      <c r="M118" s="391">
        <v>0</v>
      </c>
      <c r="N118" s="390">
        <v>0</v>
      </c>
      <c r="O118" s="365">
        <v>0</v>
      </c>
      <c r="P118" s="390">
        <v>3310</v>
      </c>
      <c r="Q118" s="393">
        <v>2707</v>
      </c>
      <c r="S118" s="352"/>
      <c r="T118" s="365"/>
      <c r="Y118" s="365"/>
      <c r="Z118" s="365"/>
      <c r="AA118" s="365"/>
      <c r="AB118" s="390">
        <v>3310</v>
      </c>
      <c r="AC118" s="353">
        <v>0</v>
      </c>
      <c r="AD118" s="390">
        <v>2707</v>
      </c>
      <c r="AE118" s="353">
        <v>0</v>
      </c>
      <c r="AH118" s="351"/>
    </row>
    <row r="119" spans="2:34">
      <c r="B119" s="405"/>
      <c r="C119" s="437" t="s">
        <v>410</v>
      </c>
      <c r="D119" s="386">
        <v>0</v>
      </c>
      <c r="E119" s="362">
        <v>9</v>
      </c>
      <c r="F119" s="386">
        <v>230</v>
      </c>
      <c r="G119" s="362">
        <v>-43</v>
      </c>
      <c r="H119" s="386">
        <v>954</v>
      </c>
      <c r="I119" s="391">
        <v>-1232</v>
      </c>
      <c r="J119" s="386">
        <v>474</v>
      </c>
      <c r="K119" s="391">
        <v>-15002</v>
      </c>
      <c r="L119" s="386">
        <v>3687</v>
      </c>
      <c r="M119" s="362">
        <v>28408</v>
      </c>
      <c r="N119" s="386">
        <v>0</v>
      </c>
      <c r="O119" s="391">
        <v>0</v>
      </c>
      <c r="P119" s="386">
        <v>5345</v>
      </c>
      <c r="Q119" s="362">
        <v>12140</v>
      </c>
      <c r="S119" s="352"/>
      <c r="T119" s="365"/>
      <c r="Y119" s="365"/>
      <c r="Z119" s="365"/>
      <c r="AA119" s="365"/>
      <c r="AB119" s="386">
        <v>5345</v>
      </c>
      <c r="AC119" s="353">
        <v>0</v>
      </c>
      <c r="AD119" s="386">
        <v>12140</v>
      </c>
      <c r="AE119" s="353">
        <v>0</v>
      </c>
      <c r="AH119" s="351"/>
    </row>
    <row r="120" spans="2:34">
      <c r="B120" s="432"/>
      <c r="C120" s="441" t="s">
        <v>411</v>
      </c>
      <c r="D120" s="390">
        <v>0</v>
      </c>
      <c r="E120" s="391">
        <v>0</v>
      </c>
      <c r="F120" s="390">
        <v>168</v>
      </c>
      <c r="G120" s="391">
        <v>56</v>
      </c>
      <c r="H120" s="390">
        <v>0</v>
      </c>
      <c r="I120" s="362">
        <v>0</v>
      </c>
      <c r="J120" s="390">
        <v>0</v>
      </c>
      <c r="K120" s="362">
        <v>-13760</v>
      </c>
      <c r="L120" s="390">
        <v>17</v>
      </c>
      <c r="M120" s="391">
        <v>0</v>
      </c>
      <c r="N120" s="390">
        <v>0</v>
      </c>
      <c r="O120" s="362">
        <v>0</v>
      </c>
      <c r="P120" s="390">
        <v>185</v>
      </c>
      <c r="Q120" s="393">
        <v>-13704</v>
      </c>
      <c r="S120" s="352"/>
      <c r="T120" s="365"/>
      <c r="Y120" s="365"/>
      <c r="Z120" s="365"/>
      <c r="AA120" s="365"/>
      <c r="AB120" s="390">
        <v>185</v>
      </c>
      <c r="AC120" s="353">
        <v>0</v>
      </c>
      <c r="AD120" s="390">
        <v>-13704</v>
      </c>
      <c r="AE120" s="353">
        <v>0</v>
      </c>
      <c r="AH120" s="351"/>
    </row>
    <row r="121" spans="2:34">
      <c r="B121" s="432"/>
      <c r="C121" s="441" t="s">
        <v>412</v>
      </c>
      <c r="D121" s="390">
        <v>0</v>
      </c>
      <c r="E121" s="391">
        <v>9</v>
      </c>
      <c r="F121" s="390">
        <v>62</v>
      </c>
      <c r="G121" s="391">
        <v>-99</v>
      </c>
      <c r="H121" s="390">
        <v>954</v>
      </c>
      <c r="I121" s="391">
        <v>-1232</v>
      </c>
      <c r="J121" s="390">
        <v>474</v>
      </c>
      <c r="K121" s="391">
        <v>-1242</v>
      </c>
      <c r="L121" s="390">
        <v>3670</v>
      </c>
      <c r="M121" s="391">
        <v>28408</v>
      </c>
      <c r="N121" s="390">
        <v>0</v>
      </c>
      <c r="O121" s="391">
        <v>0</v>
      </c>
      <c r="P121" s="390">
        <v>5160</v>
      </c>
      <c r="Q121" s="393">
        <v>25844</v>
      </c>
      <c r="S121" s="352"/>
      <c r="T121" s="365"/>
      <c r="Y121" s="365"/>
      <c r="Z121" s="365"/>
      <c r="AA121" s="365"/>
      <c r="AB121" s="390">
        <v>5160</v>
      </c>
      <c r="AC121" s="353">
        <v>0</v>
      </c>
      <c r="AD121" s="390">
        <v>25844</v>
      </c>
      <c r="AE121" s="353">
        <v>0</v>
      </c>
      <c r="AH121" s="351"/>
    </row>
    <row r="122" spans="2:34" ht="6" customHeight="1">
      <c r="C122" s="435"/>
      <c r="D122" s="365"/>
      <c r="E122" s="365"/>
      <c r="F122" s="365"/>
      <c r="G122" s="365"/>
      <c r="H122" s="365"/>
      <c r="I122" s="391"/>
      <c r="J122" s="365"/>
      <c r="K122" s="391"/>
      <c r="L122" s="365"/>
      <c r="M122" s="365"/>
      <c r="N122" s="365"/>
      <c r="O122" s="391"/>
      <c r="P122" s="365"/>
      <c r="Q122" s="365"/>
      <c r="S122" s="352"/>
      <c r="T122" s="365"/>
      <c r="Y122" s="365"/>
      <c r="Z122" s="365"/>
      <c r="AA122" s="365"/>
      <c r="AB122" s="365"/>
      <c r="AC122" s="353"/>
      <c r="AD122" s="365"/>
      <c r="AE122" s="353">
        <v>0</v>
      </c>
      <c r="AH122" s="351"/>
    </row>
    <row r="123" spans="2:34">
      <c r="B123" s="432" t="s">
        <v>304</v>
      </c>
      <c r="C123" s="442" t="s">
        <v>413</v>
      </c>
      <c r="D123" s="386">
        <v>-31215</v>
      </c>
      <c r="E123" s="362">
        <v>-31988</v>
      </c>
      <c r="F123" s="386">
        <v>121131</v>
      </c>
      <c r="G123" s="362">
        <v>80296</v>
      </c>
      <c r="H123" s="386">
        <v>335721</v>
      </c>
      <c r="I123" s="365">
        <v>307568</v>
      </c>
      <c r="J123" s="386">
        <v>848152</v>
      </c>
      <c r="K123" s="365">
        <v>703931</v>
      </c>
      <c r="L123" s="386">
        <v>371839</v>
      </c>
      <c r="M123" s="362">
        <v>316262</v>
      </c>
      <c r="N123" s="386">
        <v>20</v>
      </c>
      <c r="O123" s="365">
        <v>0</v>
      </c>
      <c r="P123" s="386">
        <v>1645648</v>
      </c>
      <c r="Q123" s="362">
        <v>1376069</v>
      </c>
      <c r="S123" s="352"/>
      <c r="T123" s="365"/>
      <c r="Y123" s="365"/>
      <c r="Z123" s="365"/>
      <c r="AA123" s="365"/>
      <c r="AB123" s="386">
        <v>1645648</v>
      </c>
      <c r="AC123" s="353">
        <v>0</v>
      </c>
      <c r="AD123" s="386">
        <v>1376069</v>
      </c>
      <c r="AE123" s="353">
        <v>0</v>
      </c>
      <c r="AH123" s="351"/>
    </row>
    <row r="124" spans="2:34" ht="6.75" customHeight="1">
      <c r="C124" s="435"/>
      <c r="D124" s="365"/>
      <c r="E124" s="365"/>
      <c r="F124" s="365"/>
      <c r="G124" s="365"/>
      <c r="H124" s="365"/>
      <c r="I124" s="362"/>
      <c r="J124" s="365"/>
      <c r="K124" s="362"/>
      <c r="L124" s="365"/>
      <c r="M124" s="365"/>
      <c r="N124" s="365"/>
      <c r="O124" s="362"/>
      <c r="P124" s="365"/>
      <c r="Q124" s="365"/>
      <c r="S124" s="352"/>
      <c r="T124" s="365"/>
      <c r="Y124" s="365"/>
      <c r="Z124" s="365"/>
      <c r="AA124" s="365"/>
      <c r="AB124" s="365"/>
      <c r="AC124" s="353"/>
      <c r="AD124" s="365"/>
      <c r="AE124" s="353">
        <v>0</v>
      </c>
      <c r="AH124" s="351"/>
    </row>
    <row r="125" spans="2:34">
      <c r="B125" s="389"/>
      <c r="C125" s="437" t="s">
        <v>414</v>
      </c>
      <c r="D125" s="390">
        <v>-28109</v>
      </c>
      <c r="E125" s="391">
        <v>17832</v>
      </c>
      <c r="F125" s="390">
        <v>27183</v>
      </c>
      <c r="G125" s="391">
        <v>-44673</v>
      </c>
      <c r="H125" s="390">
        <v>-66666</v>
      </c>
      <c r="I125" s="365">
        <v>-69565</v>
      </c>
      <c r="J125" s="390">
        <v>-336689</v>
      </c>
      <c r="K125" s="365">
        <v>-292755</v>
      </c>
      <c r="L125" s="390">
        <v>-114853</v>
      </c>
      <c r="M125" s="391">
        <v>-142300</v>
      </c>
      <c r="N125" s="390">
        <v>0</v>
      </c>
      <c r="O125" s="365">
        <v>0</v>
      </c>
      <c r="P125" s="390">
        <v>-519134</v>
      </c>
      <c r="Q125" s="393">
        <v>-531461</v>
      </c>
      <c r="S125" s="352"/>
      <c r="T125" s="365"/>
      <c r="Y125" s="365"/>
      <c r="Z125" s="365"/>
      <c r="AA125" s="365"/>
      <c r="AB125" s="390">
        <v>-519134</v>
      </c>
      <c r="AC125" s="353">
        <v>0</v>
      </c>
      <c r="AD125" s="390">
        <v>-531461</v>
      </c>
      <c r="AE125" s="353">
        <v>0</v>
      </c>
      <c r="AH125" s="351"/>
    </row>
    <row r="126" spans="2:34" ht="6.75" customHeight="1">
      <c r="C126" s="435"/>
      <c r="D126" s="365"/>
      <c r="E126" s="365"/>
      <c r="F126" s="365"/>
      <c r="G126" s="365"/>
      <c r="H126" s="365"/>
      <c r="I126" s="391"/>
      <c r="J126" s="365"/>
      <c r="K126" s="391"/>
      <c r="L126" s="365"/>
      <c r="M126" s="365"/>
      <c r="N126" s="365"/>
      <c r="O126" s="391"/>
      <c r="P126" s="365"/>
      <c r="Q126" s="365"/>
      <c r="S126" s="352"/>
      <c r="T126" s="365"/>
      <c r="Y126" s="365"/>
      <c r="Z126" s="365"/>
      <c r="AA126" s="365"/>
      <c r="AB126" s="365"/>
      <c r="AC126" s="353"/>
      <c r="AD126" s="365"/>
      <c r="AE126" s="353">
        <v>0</v>
      </c>
      <c r="AH126" s="351"/>
    </row>
    <row r="127" spans="2:34">
      <c r="B127" s="432" t="s">
        <v>415</v>
      </c>
      <c r="C127" s="442"/>
      <c r="D127" s="386">
        <v>-59324</v>
      </c>
      <c r="E127" s="387">
        <v>-14156</v>
      </c>
      <c r="F127" s="386">
        <v>148314</v>
      </c>
      <c r="G127" s="387">
        <v>35623</v>
      </c>
      <c r="H127" s="386">
        <v>269055</v>
      </c>
      <c r="I127" s="365">
        <v>238003</v>
      </c>
      <c r="J127" s="386">
        <v>511463</v>
      </c>
      <c r="K127" s="365">
        <v>411176</v>
      </c>
      <c r="L127" s="386">
        <v>256986</v>
      </c>
      <c r="M127" s="387">
        <v>173962</v>
      </c>
      <c r="N127" s="386">
        <v>20</v>
      </c>
      <c r="O127" s="365">
        <v>0</v>
      </c>
      <c r="P127" s="386">
        <v>1126514</v>
      </c>
      <c r="Q127" s="387">
        <v>844608</v>
      </c>
      <c r="S127" s="352"/>
      <c r="T127" s="365"/>
      <c r="Y127" s="365"/>
      <c r="Z127" s="365"/>
      <c r="AA127" s="365"/>
      <c r="AB127" s="386">
        <v>1126514</v>
      </c>
      <c r="AC127" s="353">
        <v>0</v>
      </c>
      <c r="AD127" s="386">
        <v>844608</v>
      </c>
      <c r="AE127" s="353">
        <v>0</v>
      </c>
      <c r="AH127" s="351"/>
    </row>
    <row r="128" spans="2:34">
      <c r="B128" s="389"/>
      <c r="C128" s="437" t="s">
        <v>416</v>
      </c>
      <c r="D128" s="390">
        <v>0</v>
      </c>
      <c r="E128" s="391">
        <v>170263</v>
      </c>
      <c r="F128" s="390"/>
      <c r="G128" s="391">
        <v>0</v>
      </c>
      <c r="H128" s="390">
        <v>0</v>
      </c>
      <c r="I128" s="387">
        <v>0</v>
      </c>
      <c r="J128" s="390">
        <v>0</v>
      </c>
      <c r="K128" s="387">
        <v>0</v>
      </c>
      <c r="L128" s="390">
        <v>0</v>
      </c>
      <c r="M128" s="391">
        <v>0</v>
      </c>
      <c r="N128" s="390">
        <v>0</v>
      </c>
      <c r="O128" s="387">
        <v>0</v>
      </c>
      <c r="P128" s="390">
        <v>0</v>
      </c>
      <c r="Q128" s="393">
        <v>170263</v>
      </c>
      <c r="S128" s="352"/>
      <c r="T128" s="365"/>
      <c r="Y128" s="365"/>
      <c r="Z128" s="365"/>
      <c r="AA128" s="365"/>
      <c r="AB128" s="390">
        <v>0</v>
      </c>
      <c r="AC128" s="353">
        <v>0</v>
      </c>
      <c r="AD128" s="390">
        <v>170263</v>
      </c>
      <c r="AE128" s="353">
        <v>0</v>
      </c>
      <c r="AH128" s="351"/>
    </row>
    <row r="129" spans="2:34">
      <c r="B129" s="432" t="s">
        <v>128</v>
      </c>
      <c r="C129" s="437"/>
      <c r="D129" s="386">
        <v>-59324</v>
      </c>
      <c r="E129" s="387">
        <v>156107</v>
      </c>
      <c r="F129" s="386">
        <v>148314</v>
      </c>
      <c r="G129" s="387">
        <v>35623</v>
      </c>
      <c r="H129" s="386">
        <v>269055</v>
      </c>
      <c r="I129" s="391">
        <v>238003</v>
      </c>
      <c r="J129" s="386">
        <v>511463</v>
      </c>
      <c r="K129" s="391">
        <v>411176</v>
      </c>
      <c r="L129" s="386">
        <v>256986</v>
      </c>
      <c r="M129" s="387">
        <v>173962</v>
      </c>
      <c r="N129" s="386">
        <v>20</v>
      </c>
      <c r="O129" s="391">
        <v>0</v>
      </c>
      <c r="P129" s="386">
        <v>1126514</v>
      </c>
      <c r="Q129" s="387">
        <v>1014871</v>
      </c>
      <c r="S129" s="352"/>
      <c r="T129" s="365"/>
      <c r="Y129" s="365"/>
      <c r="Z129" s="365"/>
      <c r="AA129" s="365"/>
      <c r="AB129" s="386">
        <v>1126514</v>
      </c>
      <c r="AC129" s="353">
        <v>0</v>
      </c>
      <c r="AD129" s="386">
        <v>1014871</v>
      </c>
      <c r="AE129" s="353">
        <v>0</v>
      </c>
      <c r="AH129" s="351"/>
    </row>
    <row r="130" spans="2:34" ht="8.25" customHeight="1">
      <c r="C130" s="435"/>
      <c r="D130" s="365"/>
      <c r="E130" s="387"/>
      <c r="F130" s="365"/>
      <c r="G130" s="387"/>
      <c r="H130" s="365"/>
      <c r="I130" s="387"/>
      <c r="J130" s="365"/>
      <c r="K130" s="387"/>
      <c r="L130" s="365"/>
      <c r="M130" s="388"/>
      <c r="N130" s="365"/>
      <c r="O130" s="387"/>
      <c r="P130" s="365"/>
      <c r="Q130" s="365"/>
      <c r="S130" s="352"/>
      <c r="T130" s="365"/>
      <c r="Y130" s="365"/>
      <c r="Z130" s="365"/>
      <c r="AA130" s="365"/>
      <c r="AB130" s="365"/>
      <c r="AC130" s="353"/>
      <c r="AD130" s="365"/>
      <c r="AE130" s="353">
        <v>0</v>
      </c>
      <c r="AH130" s="351"/>
    </row>
    <row r="131" spans="2:34">
      <c r="B131" s="389"/>
      <c r="C131" s="437" t="s">
        <v>417</v>
      </c>
      <c r="D131" s="386">
        <v>-59324</v>
      </c>
      <c r="E131" s="387">
        <v>156107</v>
      </c>
      <c r="F131" s="386">
        <v>148314</v>
      </c>
      <c r="G131" s="387">
        <v>35623</v>
      </c>
      <c r="H131" s="386">
        <v>269055</v>
      </c>
      <c r="I131" s="387">
        <v>238003</v>
      </c>
      <c r="J131" s="386">
        <v>511463</v>
      </c>
      <c r="K131" s="387">
        <v>411176</v>
      </c>
      <c r="L131" s="386">
        <v>256986</v>
      </c>
      <c r="M131" s="388">
        <v>173962</v>
      </c>
      <c r="N131" s="386">
        <v>20</v>
      </c>
      <c r="O131" s="388">
        <v>0</v>
      </c>
      <c r="P131" s="406">
        <v>1126514</v>
      </c>
      <c r="Q131" s="387">
        <v>1014871</v>
      </c>
      <c r="R131" s="365"/>
      <c r="S131" s="352"/>
      <c r="T131" s="365"/>
      <c r="Y131" s="365"/>
      <c r="Z131" s="365"/>
      <c r="AA131" s="365"/>
      <c r="AB131" s="386">
        <v>1126514</v>
      </c>
      <c r="AC131" s="353">
        <v>0</v>
      </c>
      <c r="AD131" s="386">
        <v>1014871</v>
      </c>
      <c r="AE131" s="353">
        <v>0</v>
      </c>
      <c r="AH131" s="351"/>
    </row>
    <row r="132" spans="2:34">
      <c r="B132" s="389"/>
      <c r="C132" s="442" t="s">
        <v>75</v>
      </c>
      <c r="D132" s="386"/>
      <c r="E132" s="387"/>
      <c r="F132" s="386"/>
      <c r="G132" s="387"/>
      <c r="H132" s="386"/>
      <c r="I132" s="387"/>
      <c r="J132" s="386"/>
      <c r="K132" s="387"/>
      <c r="L132" s="386"/>
      <c r="M132" s="387"/>
      <c r="N132" s="386"/>
      <c r="O132" s="387"/>
      <c r="P132" s="386">
        <v>709043</v>
      </c>
      <c r="Q132" s="387">
        <v>566497</v>
      </c>
      <c r="R132" s="365"/>
      <c r="S132" s="352"/>
      <c r="T132" s="365"/>
      <c r="Y132" s="365"/>
      <c r="Z132" s="365"/>
      <c r="AA132" s="365"/>
      <c r="AB132" s="386">
        <v>709043</v>
      </c>
      <c r="AC132" s="353">
        <v>0</v>
      </c>
      <c r="AD132" s="386">
        <v>566497</v>
      </c>
      <c r="AE132" s="353">
        <v>0</v>
      </c>
      <c r="AH132" s="351"/>
    </row>
    <row r="133" spans="2:34">
      <c r="B133" s="389"/>
      <c r="C133" s="442" t="s">
        <v>76</v>
      </c>
      <c r="D133" s="386"/>
      <c r="E133" s="387"/>
      <c r="F133" s="386"/>
      <c r="G133" s="387"/>
      <c r="H133" s="386"/>
      <c r="I133" s="387"/>
      <c r="J133" s="386"/>
      <c r="K133" s="387"/>
      <c r="L133" s="386"/>
      <c r="M133" s="387"/>
      <c r="N133" s="386"/>
      <c r="O133" s="387"/>
      <c r="P133" s="386">
        <v>417471</v>
      </c>
      <c r="Q133" s="387">
        <v>448374</v>
      </c>
      <c r="R133" s="365"/>
      <c r="S133" s="352"/>
      <c r="T133" s="365"/>
      <c r="Y133" s="365"/>
      <c r="Z133" s="365"/>
      <c r="AA133" s="365"/>
      <c r="AB133" s="386">
        <v>417471</v>
      </c>
      <c r="AC133" s="353">
        <v>0</v>
      </c>
      <c r="AD133" s="386">
        <v>448374</v>
      </c>
      <c r="AE133" s="353">
        <v>0</v>
      </c>
      <c r="AH133" s="351"/>
    </row>
    <row r="134" spans="2:34">
      <c r="E134" s="365"/>
      <c r="F134" s="351"/>
      <c r="G134" s="365"/>
      <c r="H134" s="351"/>
      <c r="I134" s="351"/>
      <c r="S134" s="352"/>
      <c r="AC134" s="353"/>
      <c r="AE134" s="353"/>
      <c r="AH134" s="351"/>
    </row>
    <row r="135" spans="2:34">
      <c r="H135" s="351"/>
      <c r="I135" s="351"/>
      <c r="P135" s="407">
        <v>0</v>
      </c>
      <c r="Q135" s="365">
        <v>0</v>
      </c>
      <c r="Y135" s="352"/>
      <c r="Z135" s="352"/>
      <c r="AA135" s="352"/>
      <c r="AC135" s="353"/>
      <c r="AE135" s="353"/>
      <c r="AH135" s="351"/>
    </row>
    <row r="136" spans="2:34">
      <c r="J136" s="352"/>
      <c r="K136" s="352"/>
      <c r="L136" s="352"/>
      <c r="M136" s="352"/>
      <c r="N136" s="352"/>
      <c r="O136" s="352"/>
      <c r="P136" s="352"/>
      <c r="Y136" s="352"/>
      <c r="Z136" s="352"/>
      <c r="AA136" s="352"/>
      <c r="AC136" s="353"/>
      <c r="AE136" s="353"/>
      <c r="AH136" s="351"/>
    </row>
    <row r="137" spans="2:34">
      <c r="D137" s="408"/>
      <c r="G137" s="351"/>
      <c r="H137" s="351"/>
      <c r="I137" s="351"/>
      <c r="S137" s="352"/>
      <c r="AC137" s="353"/>
      <c r="AE137" s="353"/>
      <c r="AH137" s="351"/>
    </row>
    <row r="138" spans="2:34">
      <c r="G138" s="351"/>
      <c r="H138" s="351"/>
      <c r="I138" s="351"/>
      <c r="S138" s="352"/>
      <c r="AC138" s="353"/>
      <c r="AE138" s="353"/>
      <c r="AH138" s="351"/>
    </row>
    <row r="139" spans="2:34" ht="12" customHeight="1">
      <c r="B139" s="482" t="s">
        <v>109</v>
      </c>
      <c r="C139" s="483"/>
      <c r="D139" s="495" t="s">
        <v>301</v>
      </c>
      <c r="E139" s="496"/>
      <c r="F139" s="495" t="s">
        <v>10</v>
      </c>
      <c r="G139" s="496"/>
      <c r="H139" s="495" t="s">
        <v>38</v>
      </c>
      <c r="I139" s="496"/>
      <c r="J139" s="495" t="s">
        <v>14</v>
      </c>
      <c r="K139" s="496"/>
      <c r="L139" s="495" t="s">
        <v>12</v>
      </c>
      <c r="M139" s="496"/>
      <c r="N139" s="495" t="s">
        <v>302</v>
      </c>
      <c r="O139" s="496"/>
      <c r="P139" s="495" t="s">
        <v>303</v>
      </c>
      <c r="Q139" s="496"/>
      <c r="R139" s="365"/>
      <c r="AC139" s="353"/>
      <c r="AE139" s="353"/>
      <c r="AH139" s="351"/>
    </row>
    <row r="140" spans="2:34">
      <c r="B140" s="491" t="s">
        <v>418</v>
      </c>
      <c r="C140" s="497"/>
      <c r="D140" s="355">
        <v>43100</v>
      </c>
      <c r="E140" s="356">
        <v>42735</v>
      </c>
      <c r="F140" s="355">
        <v>43100</v>
      </c>
      <c r="G140" s="356">
        <v>42735</v>
      </c>
      <c r="H140" s="355">
        <v>43100</v>
      </c>
      <c r="I140" s="356">
        <v>42735</v>
      </c>
      <c r="J140" s="355">
        <v>43100</v>
      </c>
      <c r="K140" s="356">
        <v>42735</v>
      </c>
      <c r="L140" s="355">
        <v>43100</v>
      </c>
      <c r="M140" s="356">
        <v>42735</v>
      </c>
      <c r="N140" s="355">
        <v>43100</v>
      </c>
      <c r="O140" s="356">
        <v>42735</v>
      </c>
      <c r="P140" s="355">
        <v>43100</v>
      </c>
      <c r="Q140" s="356">
        <v>42735</v>
      </c>
      <c r="R140" s="365"/>
      <c r="AC140" s="353"/>
      <c r="AE140" s="353"/>
      <c r="AH140" s="351"/>
    </row>
    <row r="141" spans="2:34">
      <c r="B141" s="498"/>
      <c r="C141" s="499"/>
      <c r="D141" s="357" t="s">
        <v>261</v>
      </c>
      <c r="E141" s="358" t="s">
        <v>261</v>
      </c>
      <c r="F141" s="357" t="s">
        <v>261</v>
      </c>
      <c r="G141" s="358" t="s">
        <v>261</v>
      </c>
      <c r="H141" s="357" t="s">
        <v>261</v>
      </c>
      <c r="I141" s="358" t="s">
        <v>261</v>
      </c>
      <c r="J141" s="357" t="s">
        <v>261</v>
      </c>
      <c r="K141" s="358" t="s">
        <v>261</v>
      </c>
      <c r="L141" s="357" t="s">
        <v>261</v>
      </c>
      <c r="M141" s="358" t="s">
        <v>261</v>
      </c>
      <c r="N141" s="357" t="s">
        <v>261</v>
      </c>
      <c r="O141" s="358" t="s">
        <v>261</v>
      </c>
      <c r="P141" s="357" t="s">
        <v>261</v>
      </c>
      <c r="Q141" s="358" t="s">
        <v>261</v>
      </c>
      <c r="AC141" s="353"/>
      <c r="AE141" s="353"/>
      <c r="AH141" s="351"/>
    </row>
    <row r="142" spans="2:34">
      <c r="C142" s="435"/>
      <c r="E142" s="351"/>
      <c r="F142" s="351"/>
      <c r="G142" s="351"/>
      <c r="H142" s="351"/>
      <c r="I142" s="351"/>
      <c r="M142" s="409"/>
      <c r="AC142" s="353"/>
      <c r="AE142" s="353"/>
      <c r="AH142" s="351"/>
    </row>
    <row r="143" spans="2:34">
      <c r="B143" s="432"/>
      <c r="C143" s="441" t="s">
        <v>419</v>
      </c>
      <c r="D143" s="390">
        <v>30334</v>
      </c>
      <c r="E143" s="391">
        <v>115344</v>
      </c>
      <c r="F143" s="390">
        <v>197003</v>
      </c>
      <c r="G143" s="391">
        <v>328608</v>
      </c>
      <c r="H143" s="390">
        <v>369108</v>
      </c>
      <c r="I143" s="391">
        <v>765662</v>
      </c>
      <c r="J143" s="390">
        <v>898396</v>
      </c>
      <c r="K143" s="391">
        <v>874110</v>
      </c>
      <c r="L143" s="390">
        <v>332311</v>
      </c>
      <c r="M143" s="391">
        <v>446371</v>
      </c>
      <c r="N143" s="390">
        <v>27808</v>
      </c>
      <c r="O143" s="391">
        <v>2091</v>
      </c>
      <c r="P143" s="390">
        <v>1854960</v>
      </c>
      <c r="Q143" s="409">
        <v>2532186</v>
      </c>
      <c r="R143" s="365"/>
      <c r="Y143" s="365"/>
      <c r="Z143" s="365"/>
      <c r="AA143" s="365"/>
      <c r="AB143" s="386">
        <v>1854960</v>
      </c>
      <c r="AC143" s="353">
        <v>0</v>
      </c>
      <c r="AD143" s="386">
        <v>2532186</v>
      </c>
      <c r="AE143" s="353">
        <v>0</v>
      </c>
      <c r="AH143" s="351"/>
    </row>
    <row r="144" spans="2:34">
      <c r="B144" s="432"/>
      <c r="C144" s="441" t="s">
        <v>420</v>
      </c>
      <c r="D144" s="390">
        <v>-989773</v>
      </c>
      <c r="E144" s="391">
        <v>487375</v>
      </c>
      <c r="F144" s="390">
        <v>-122760</v>
      </c>
      <c r="G144" s="391">
        <v>-157218</v>
      </c>
      <c r="H144" s="390">
        <v>-1809286</v>
      </c>
      <c r="I144" s="391">
        <v>-404148</v>
      </c>
      <c r="J144" s="390">
        <v>-390885</v>
      </c>
      <c r="K144" s="391">
        <v>-318358</v>
      </c>
      <c r="L144" s="390">
        <v>-1085017</v>
      </c>
      <c r="M144" s="391">
        <v>-78024</v>
      </c>
      <c r="N144" s="390">
        <v>1918281</v>
      </c>
      <c r="O144" s="391">
        <v>-264585</v>
      </c>
      <c r="P144" s="390">
        <v>-2479440</v>
      </c>
      <c r="Q144" s="409">
        <v>-734958</v>
      </c>
      <c r="R144" s="365"/>
      <c r="Y144" s="365"/>
      <c r="Z144" s="365"/>
      <c r="AA144" s="365"/>
      <c r="AB144" s="386">
        <v>-2479440</v>
      </c>
      <c r="AC144" s="353">
        <v>0</v>
      </c>
      <c r="AD144" s="386">
        <v>-734958</v>
      </c>
      <c r="AE144" s="353">
        <v>0</v>
      </c>
      <c r="AH144" s="351"/>
    </row>
    <row r="145" spans="2:34">
      <c r="B145" s="432"/>
      <c r="C145" s="441" t="s">
        <v>421</v>
      </c>
      <c r="D145" s="390">
        <v>-319794</v>
      </c>
      <c r="E145" s="391">
        <v>-628712</v>
      </c>
      <c r="F145" s="390">
        <v>-4600</v>
      </c>
      <c r="G145" s="391">
        <v>12592</v>
      </c>
      <c r="H145" s="390">
        <v>1610596</v>
      </c>
      <c r="I145" s="391">
        <v>-233539</v>
      </c>
      <c r="J145" s="390">
        <v>-575096</v>
      </c>
      <c r="K145" s="391">
        <v>-372210</v>
      </c>
      <c r="L145" s="390">
        <v>661861</v>
      </c>
      <c r="M145" s="391">
        <v>-134402</v>
      </c>
      <c r="N145" s="390">
        <v>-1946119</v>
      </c>
      <c r="O145" s="391">
        <v>262420</v>
      </c>
      <c r="P145" s="390">
        <v>-573152</v>
      </c>
      <c r="Q145" s="409">
        <v>-1093851</v>
      </c>
      <c r="R145" s="365"/>
      <c r="Y145" s="365"/>
      <c r="Z145" s="365"/>
      <c r="AA145" s="365"/>
      <c r="AB145" s="386">
        <v>-573152</v>
      </c>
      <c r="AC145" s="353">
        <v>0</v>
      </c>
      <c r="AD145" s="386">
        <v>-1093851</v>
      </c>
      <c r="AE145" s="353">
        <v>0</v>
      </c>
      <c r="AH145" s="351"/>
    </row>
    <row r="146" spans="2:34">
      <c r="G146" s="351"/>
      <c r="H146" s="351"/>
      <c r="I146" s="351"/>
      <c r="AH146" s="351"/>
    </row>
    <row r="147" spans="2:34">
      <c r="H147" s="351"/>
      <c r="I147" s="351"/>
      <c r="AA147" s="352"/>
      <c r="AB147" s="352"/>
      <c r="AH147" s="351"/>
    </row>
    <row r="148" spans="2:34">
      <c r="E148" s="351"/>
      <c r="F148" s="351"/>
      <c r="G148" s="351"/>
      <c r="H148" s="351"/>
      <c r="I148" s="351"/>
      <c r="AB148" s="352"/>
      <c r="AC148" s="352"/>
      <c r="AH148" s="351"/>
    </row>
    <row r="149" spans="2:34">
      <c r="E149" s="351"/>
      <c r="F149" s="351"/>
      <c r="G149" s="351"/>
      <c r="H149" s="351"/>
      <c r="I149" s="351"/>
      <c r="L149" s="352"/>
      <c r="M149" s="352"/>
      <c r="N149" s="352"/>
      <c r="AE149" s="352"/>
      <c r="AF149" s="352"/>
      <c r="AH149" s="351"/>
    </row>
    <row r="150" spans="2:34">
      <c r="AF150" s="352"/>
      <c r="AH150" s="351"/>
    </row>
    <row r="151" spans="2:34">
      <c r="AH151" s="351"/>
    </row>
    <row r="152" spans="2:34">
      <c r="E152" s="351"/>
      <c r="F152" s="351"/>
      <c r="G152" s="351"/>
      <c r="H152" s="351"/>
      <c r="I152" s="351"/>
    </row>
    <row r="154" spans="2:34" s="352" customFormat="1">
      <c r="V154" s="353"/>
      <c r="X154" s="353"/>
    </row>
    <row r="155" spans="2:34">
      <c r="D155" s="410"/>
      <c r="G155" s="410"/>
      <c r="H155" s="351"/>
      <c r="I155" s="351"/>
      <c r="J155" s="410"/>
      <c r="M155" s="410"/>
      <c r="P155" s="410"/>
      <c r="S155" s="410"/>
      <c r="W155" s="410"/>
      <c r="AA155" s="352"/>
      <c r="AH155" s="351"/>
    </row>
    <row r="157" spans="2:34" hidden="1">
      <c r="D157" s="353">
        <v>-29386</v>
      </c>
      <c r="E157" s="353">
        <v>-71450</v>
      </c>
      <c r="F157" s="353"/>
      <c r="G157" s="353" t="e">
        <v>#REF!</v>
      </c>
      <c r="H157" s="353">
        <v>-1309343</v>
      </c>
      <c r="I157" s="353"/>
      <c r="J157" s="353">
        <v>-1054956</v>
      </c>
      <c r="K157" s="353" t="e">
        <v>#REF!</v>
      </c>
      <c r="L157" s="353"/>
      <c r="M157" s="353">
        <v>-4611677</v>
      </c>
      <c r="N157" s="353">
        <v>-2388858</v>
      </c>
      <c r="O157" s="353"/>
      <c r="P157" s="353" t="e">
        <v>#REF!</v>
      </c>
      <c r="Q157" s="353">
        <v>-1366787</v>
      </c>
      <c r="R157" s="353"/>
      <c r="S157" s="353">
        <v>-1353085</v>
      </c>
      <c r="T157" s="353" t="e">
        <v>#REF!</v>
      </c>
      <c r="U157" s="353"/>
      <c r="V157" s="353">
        <v>-1003755</v>
      </c>
      <c r="W157" s="353">
        <v>-1017764</v>
      </c>
      <c r="Y157" s="353" t="e">
        <v>#REF!</v>
      </c>
      <c r="Z157" s="353"/>
      <c r="AH157" s="351"/>
    </row>
  </sheetData>
  <mergeCells count="36">
    <mergeCell ref="L139:M139"/>
    <mergeCell ref="N139:O139"/>
    <mergeCell ref="P139:Q139"/>
    <mergeCell ref="B140:C141"/>
    <mergeCell ref="B75:C76"/>
    <mergeCell ref="B139:C139"/>
    <mergeCell ref="D139:E139"/>
    <mergeCell ref="F139:G139"/>
    <mergeCell ref="H139:I139"/>
    <mergeCell ref="J139:K139"/>
    <mergeCell ref="V36:X36"/>
    <mergeCell ref="B37:C38"/>
    <mergeCell ref="B74:C74"/>
    <mergeCell ref="D74:E74"/>
    <mergeCell ref="F74:G74"/>
    <mergeCell ref="H74:I74"/>
    <mergeCell ref="J74:K74"/>
    <mergeCell ref="L74:M74"/>
    <mergeCell ref="N74:O74"/>
    <mergeCell ref="P74:Q74"/>
    <mergeCell ref="S3:U3"/>
    <mergeCell ref="V3:X3"/>
    <mergeCell ref="B4:C5"/>
    <mergeCell ref="B36:C36"/>
    <mergeCell ref="D36:F36"/>
    <mergeCell ref="G36:I36"/>
    <mergeCell ref="J36:L36"/>
    <mergeCell ref="M36:O36"/>
    <mergeCell ref="P36:R36"/>
    <mergeCell ref="S36:U36"/>
    <mergeCell ref="B3:C3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150"/>
  <sheetViews>
    <sheetView topLeftCell="G1" workbookViewId="0"/>
  </sheetViews>
  <sheetFormatPr baseColWidth="10" defaultRowHeight="12"/>
  <cols>
    <col min="1" max="1" width="3.5703125" style="351" customWidth="1"/>
    <col min="2" max="2" width="2.85546875" style="351" customWidth="1"/>
    <col min="3" max="3" width="70.140625" style="351" customWidth="1"/>
    <col min="4" max="12" width="16.85546875" style="351" customWidth="1"/>
    <col min="13" max="13" width="16.7109375" style="351" bestFit="1" customWidth="1"/>
    <col min="14" max="14" width="16.42578125" style="351" bestFit="1" customWidth="1"/>
    <col min="15" max="16" width="15.85546875" style="353" customWidth="1"/>
    <col min="17" max="17" width="16.7109375" style="351" customWidth="1"/>
    <col min="18" max="18" width="14.42578125" style="351" bestFit="1" customWidth="1"/>
    <col min="19" max="19" width="14.85546875" style="351" customWidth="1"/>
    <col min="20" max="21" width="14.42578125" style="351" customWidth="1"/>
    <col min="22" max="22" width="12" style="351" bestFit="1" customWidth="1"/>
    <col min="23" max="23" width="13.42578125" style="351" bestFit="1" customWidth="1"/>
    <col min="24" max="24" width="11.42578125" style="351"/>
    <col min="25" max="25" width="13.85546875" style="351" bestFit="1" customWidth="1"/>
    <col min="26" max="16384" width="11.42578125" style="351"/>
  </cols>
  <sheetData>
    <row r="3" spans="2:24" ht="12" customHeight="1">
      <c r="B3" s="500" t="s">
        <v>205</v>
      </c>
      <c r="C3" s="501"/>
      <c r="D3" s="484" t="s">
        <v>108</v>
      </c>
      <c r="E3" s="485"/>
      <c r="F3" s="486"/>
      <c r="G3" s="484" t="s">
        <v>59</v>
      </c>
      <c r="H3" s="485"/>
      <c r="I3" s="486"/>
      <c r="J3" s="484" t="s">
        <v>427</v>
      </c>
      <c r="K3" s="485"/>
      <c r="L3" s="486"/>
      <c r="M3" s="484" t="s">
        <v>20</v>
      </c>
      <c r="N3" s="485"/>
      <c r="O3" s="486"/>
      <c r="P3" s="411"/>
      <c r="S3" s="353"/>
      <c r="W3" s="351">
        <v>710.16</v>
      </c>
    </row>
    <row r="4" spans="2:24" ht="12" customHeight="1">
      <c r="B4" s="487" t="s">
        <v>338</v>
      </c>
      <c r="C4" s="488"/>
      <c r="D4" s="355">
        <v>43100</v>
      </c>
      <c r="E4" s="356">
        <v>42735</v>
      </c>
      <c r="F4" s="356">
        <v>42370</v>
      </c>
      <c r="G4" s="355">
        <v>43100</v>
      </c>
      <c r="H4" s="356">
        <v>42735</v>
      </c>
      <c r="I4" s="356">
        <v>42370</v>
      </c>
      <c r="J4" s="355">
        <v>43100</v>
      </c>
      <c r="K4" s="356">
        <v>42735</v>
      </c>
      <c r="L4" s="356">
        <v>42370</v>
      </c>
      <c r="M4" s="355">
        <v>43100</v>
      </c>
      <c r="N4" s="356">
        <v>42735</v>
      </c>
      <c r="O4" s="356">
        <v>42370</v>
      </c>
      <c r="P4" s="411"/>
      <c r="R4" s="412" t="s">
        <v>311</v>
      </c>
      <c r="S4" s="353"/>
    </row>
    <row r="5" spans="2:24">
      <c r="B5" s="489"/>
      <c r="C5" s="490"/>
      <c r="D5" s="357" t="s">
        <v>261</v>
      </c>
      <c r="E5" s="358" t="s">
        <v>261</v>
      </c>
      <c r="F5" s="358" t="s">
        <v>261</v>
      </c>
      <c r="G5" s="357" t="s">
        <v>261</v>
      </c>
      <c r="H5" s="358" t="s">
        <v>261</v>
      </c>
      <c r="I5" s="358" t="s">
        <v>261</v>
      </c>
      <c r="J5" s="357" t="s">
        <v>261</v>
      </c>
      <c r="K5" s="358" t="s">
        <v>261</v>
      </c>
      <c r="L5" s="358" t="s">
        <v>261</v>
      </c>
      <c r="M5" s="357" t="s">
        <v>261</v>
      </c>
      <c r="N5" s="358" t="s">
        <v>261</v>
      </c>
      <c r="O5" s="358" t="s">
        <v>261</v>
      </c>
      <c r="P5" s="411"/>
      <c r="S5" s="353"/>
    </row>
    <row r="6" spans="2:24">
      <c r="B6" s="432" t="s">
        <v>339</v>
      </c>
      <c r="C6" s="433"/>
      <c r="D6" s="360">
        <v>1428414</v>
      </c>
      <c r="E6" s="409">
        <v>1113956</v>
      </c>
      <c r="F6" s="409">
        <v>5596360</v>
      </c>
      <c r="G6" s="360">
        <v>2927495</v>
      </c>
      <c r="H6" s="409">
        <v>1999305</v>
      </c>
      <c r="I6" s="409">
        <v>3144713</v>
      </c>
      <c r="J6" s="360">
        <v>189512</v>
      </c>
      <c r="K6" s="409">
        <v>1662533</v>
      </c>
      <c r="L6" s="409">
        <v>2402277</v>
      </c>
      <c r="M6" s="360">
        <v>4545421</v>
      </c>
      <c r="N6" s="409">
        <v>4775794</v>
      </c>
      <c r="O6" s="409">
        <v>11143350</v>
      </c>
      <c r="P6" s="411"/>
      <c r="R6" s="360">
        <v>4545421</v>
      </c>
      <c r="S6" s="353">
        <v>0</v>
      </c>
      <c r="T6" s="360">
        <v>4775794</v>
      </c>
      <c r="U6" s="365">
        <v>0</v>
      </c>
      <c r="W6" s="360">
        <v>11143350</v>
      </c>
      <c r="X6" s="365">
        <v>0</v>
      </c>
    </row>
    <row r="7" spans="2:24">
      <c r="B7" s="434"/>
      <c r="C7" s="433" t="s">
        <v>340</v>
      </c>
      <c r="D7" s="360">
        <v>598586</v>
      </c>
      <c r="E7" s="413">
        <v>589898</v>
      </c>
      <c r="F7" s="413">
        <v>222817</v>
      </c>
      <c r="G7" s="360">
        <v>576614</v>
      </c>
      <c r="H7" s="413">
        <v>556639</v>
      </c>
      <c r="I7" s="413">
        <v>245661</v>
      </c>
      <c r="J7" s="360">
        <v>297563</v>
      </c>
      <c r="K7" s="413">
        <v>1542919</v>
      </c>
      <c r="L7" s="413">
        <v>1200390</v>
      </c>
      <c r="M7" s="360">
        <v>1472763</v>
      </c>
      <c r="N7" s="413">
        <v>2689456</v>
      </c>
      <c r="O7" s="413">
        <v>1668868</v>
      </c>
      <c r="P7" s="411"/>
      <c r="R7" s="360">
        <v>1472763</v>
      </c>
      <c r="S7" s="353">
        <v>0</v>
      </c>
      <c r="T7" s="360">
        <v>2689456</v>
      </c>
      <c r="U7" s="365">
        <v>0</v>
      </c>
      <c r="W7" s="360">
        <v>1668868</v>
      </c>
      <c r="X7" s="365">
        <v>0</v>
      </c>
    </row>
    <row r="8" spans="2:24">
      <c r="B8" s="434"/>
      <c r="C8" s="433" t="s">
        <v>341</v>
      </c>
      <c r="D8" s="360">
        <v>74249</v>
      </c>
      <c r="E8" s="413">
        <v>26377</v>
      </c>
      <c r="F8" s="413">
        <v>16147</v>
      </c>
      <c r="G8" s="360">
        <v>26175</v>
      </c>
      <c r="H8" s="413">
        <v>52266</v>
      </c>
      <c r="I8" s="413">
        <v>48118</v>
      </c>
      <c r="J8" s="360">
        <v>9928</v>
      </c>
      <c r="K8" s="413">
        <v>57613</v>
      </c>
      <c r="L8" s="413">
        <v>31858</v>
      </c>
      <c r="M8" s="360">
        <v>110352</v>
      </c>
      <c r="N8" s="413">
        <v>136256</v>
      </c>
      <c r="O8" s="413">
        <v>96123</v>
      </c>
      <c r="P8" s="411"/>
      <c r="R8" s="360">
        <v>110352</v>
      </c>
      <c r="S8" s="353">
        <v>0</v>
      </c>
      <c r="T8" s="360">
        <v>136256</v>
      </c>
      <c r="U8" s="365">
        <v>0</v>
      </c>
      <c r="W8" s="360">
        <v>96123</v>
      </c>
      <c r="X8" s="365">
        <v>0</v>
      </c>
    </row>
    <row r="9" spans="2:24">
      <c r="B9" s="434"/>
      <c r="C9" s="433" t="s">
        <v>342</v>
      </c>
      <c r="D9" s="360">
        <v>38310</v>
      </c>
      <c r="E9" s="413">
        <v>26617</v>
      </c>
      <c r="F9" s="413">
        <v>37872</v>
      </c>
      <c r="G9" s="360">
        <v>153932</v>
      </c>
      <c r="H9" s="413">
        <v>114574</v>
      </c>
      <c r="I9" s="413">
        <v>101493</v>
      </c>
      <c r="J9" s="360">
        <v>3274</v>
      </c>
      <c r="K9" s="413">
        <v>2244</v>
      </c>
      <c r="L9" s="413">
        <v>4249</v>
      </c>
      <c r="M9" s="360">
        <v>195516</v>
      </c>
      <c r="N9" s="413">
        <v>143435</v>
      </c>
      <c r="O9" s="413">
        <v>143614</v>
      </c>
      <c r="P9" s="411"/>
      <c r="R9" s="360">
        <v>195516</v>
      </c>
      <c r="S9" s="353">
        <v>0</v>
      </c>
      <c r="T9" s="360">
        <v>143435</v>
      </c>
      <c r="U9" s="365">
        <v>0</v>
      </c>
      <c r="W9" s="360">
        <v>143614</v>
      </c>
      <c r="X9" s="365">
        <v>0</v>
      </c>
    </row>
    <row r="10" spans="2:24">
      <c r="B10" s="434"/>
      <c r="C10" s="433" t="s">
        <v>343</v>
      </c>
      <c r="D10" s="360">
        <v>493110</v>
      </c>
      <c r="E10" s="413">
        <v>322203</v>
      </c>
      <c r="F10" s="413">
        <v>396437</v>
      </c>
      <c r="G10" s="360">
        <v>1957233</v>
      </c>
      <c r="H10" s="413">
        <v>1205881</v>
      </c>
      <c r="I10" s="413">
        <v>1129727</v>
      </c>
      <c r="J10" s="360">
        <v>15562</v>
      </c>
      <c r="K10" s="413">
        <v>10774</v>
      </c>
      <c r="L10" s="413">
        <v>6070</v>
      </c>
      <c r="M10" s="360">
        <v>2465905</v>
      </c>
      <c r="N10" s="413">
        <v>1538858</v>
      </c>
      <c r="O10" s="413">
        <v>1532234</v>
      </c>
      <c r="P10" s="411"/>
      <c r="R10" s="360">
        <v>2465905</v>
      </c>
      <c r="S10" s="353">
        <v>0</v>
      </c>
      <c r="T10" s="360">
        <v>1538858</v>
      </c>
      <c r="U10" s="365">
        <v>0</v>
      </c>
      <c r="W10" s="360">
        <v>1532234</v>
      </c>
      <c r="X10" s="365">
        <v>0</v>
      </c>
    </row>
    <row r="11" spans="2:24">
      <c r="B11" s="434"/>
      <c r="C11" s="433" t="s">
        <v>344</v>
      </c>
      <c r="D11" s="360">
        <v>167243</v>
      </c>
      <c r="E11" s="413">
        <v>92472</v>
      </c>
      <c r="F11" s="413">
        <v>98144</v>
      </c>
      <c r="G11" s="360">
        <v>9542</v>
      </c>
      <c r="H11" s="413">
        <v>11527</v>
      </c>
      <c r="I11" s="413">
        <v>38973</v>
      </c>
      <c r="J11" s="360">
        <v>-169382</v>
      </c>
      <c r="K11" s="413">
        <v>-58379</v>
      </c>
      <c r="L11" s="413">
        <v>-132094</v>
      </c>
      <c r="M11" s="360">
        <v>7403</v>
      </c>
      <c r="N11" s="413">
        <v>45620</v>
      </c>
      <c r="O11" s="413">
        <v>5023</v>
      </c>
      <c r="P11" s="411"/>
      <c r="R11" s="360">
        <v>7403</v>
      </c>
      <c r="S11" s="353">
        <v>0</v>
      </c>
      <c r="T11" s="360">
        <v>45620</v>
      </c>
      <c r="U11" s="365">
        <v>0</v>
      </c>
      <c r="W11" s="360">
        <v>5023</v>
      </c>
      <c r="X11" s="365">
        <v>0</v>
      </c>
    </row>
    <row r="12" spans="2:24">
      <c r="B12" s="434"/>
      <c r="C12" s="433" t="s">
        <v>345</v>
      </c>
      <c r="D12" s="360">
        <v>51928</v>
      </c>
      <c r="E12" s="413">
        <v>48267</v>
      </c>
      <c r="F12" s="413">
        <v>47406</v>
      </c>
      <c r="G12" s="360">
        <v>193708</v>
      </c>
      <c r="H12" s="413">
        <v>50077</v>
      </c>
      <c r="I12" s="413">
        <v>86157</v>
      </c>
      <c r="J12" s="360">
        <v>453</v>
      </c>
      <c r="K12" s="413">
        <v>854</v>
      </c>
      <c r="L12" s="413">
        <v>291</v>
      </c>
      <c r="M12" s="360">
        <v>246089</v>
      </c>
      <c r="N12" s="413">
        <v>99198</v>
      </c>
      <c r="O12" s="413">
        <v>133854</v>
      </c>
      <c r="P12" s="411"/>
      <c r="R12" s="360">
        <v>246089</v>
      </c>
      <c r="S12" s="353">
        <v>0</v>
      </c>
      <c r="T12" s="360">
        <v>99198</v>
      </c>
      <c r="U12" s="365">
        <v>0</v>
      </c>
      <c r="W12" s="360">
        <v>133854</v>
      </c>
      <c r="X12" s="365">
        <v>0</v>
      </c>
    </row>
    <row r="13" spans="2:24" ht="12" hidden="1" customHeight="1">
      <c r="B13" s="434"/>
      <c r="C13" s="433"/>
      <c r="D13" s="360">
        <v>0</v>
      </c>
      <c r="E13" s="413">
        <v>0</v>
      </c>
      <c r="F13" s="413">
        <v>0</v>
      </c>
      <c r="G13" s="360">
        <v>0</v>
      </c>
      <c r="H13" s="413">
        <v>0</v>
      </c>
      <c r="I13" s="413">
        <v>0</v>
      </c>
      <c r="J13" s="360">
        <v>0</v>
      </c>
      <c r="K13" s="413">
        <v>0</v>
      </c>
      <c r="L13" s="413">
        <v>0</v>
      </c>
      <c r="M13" s="360"/>
      <c r="N13" s="413"/>
      <c r="O13" s="413"/>
      <c r="P13" s="411"/>
      <c r="R13" s="360">
        <v>0</v>
      </c>
      <c r="S13" s="353"/>
      <c r="T13" s="360">
        <v>0</v>
      </c>
      <c r="U13" s="365"/>
      <c r="W13" s="360">
        <v>0</v>
      </c>
      <c r="X13" s="365">
        <v>0</v>
      </c>
    </row>
    <row r="14" spans="2:24">
      <c r="B14" s="434"/>
      <c r="C14" s="433" t="s">
        <v>346</v>
      </c>
      <c r="D14" s="360">
        <v>4988</v>
      </c>
      <c r="E14" s="413">
        <v>8122</v>
      </c>
      <c r="F14" s="413">
        <v>5282</v>
      </c>
      <c r="G14" s="360">
        <v>10291</v>
      </c>
      <c r="H14" s="413">
        <v>8341</v>
      </c>
      <c r="I14" s="413">
        <v>16844</v>
      </c>
      <c r="J14" s="360">
        <v>32114</v>
      </c>
      <c r="K14" s="413">
        <v>106508</v>
      </c>
      <c r="L14" s="413">
        <v>44696</v>
      </c>
      <c r="M14" s="360">
        <v>47393</v>
      </c>
      <c r="N14" s="413">
        <v>122971</v>
      </c>
      <c r="O14" s="413">
        <v>66822</v>
      </c>
      <c r="P14" s="411"/>
      <c r="R14" s="360">
        <v>47393</v>
      </c>
      <c r="S14" s="353">
        <v>0</v>
      </c>
      <c r="T14" s="360">
        <v>122971</v>
      </c>
      <c r="U14" s="365">
        <v>0</v>
      </c>
      <c r="W14" s="360">
        <v>66822</v>
      </c>
      <c r="X14" s="365">
        <v>0</v>
      </c>
    </row>
    <row r="15" spans="2:24">
      <c r="C15" s="43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51"/>
      <c r="R15" s="365"/>
      <c r="S15" s="353"/>
      <c r="T15" s="365"/>
      <c r="U15" s="365"/>
      <c r="W15" s="365"/>
    </row>
    <row r="16" spans="2:24">
      <c r="B16" s="434"/>
      <c r="C16" s="433" t="s">
        <v>347</v>
      </c>
      <c r="D16" s="360">
        <v>0</v>
      </c>
      <c r="E16" s="413">
        <v>0</v>
      </c>
      <c r="F16" s="413">
        <v>4772255</v>
      </c>
      <c r="G16" s="360">
        <v>0</v>
      </c>
      <c r="H16" s="413">
        <v>0</v>
      </c>
      <c r="I16" s="413">
        <v>1477740</v>
      </c>
      <c r="J16" s="360">
        <v>0</v>
      </c>
      <c r="K16" s="413">
        <v>0</v>
      </c>
      <c r="L16" s="413">
        <v>1246817</v>
      </c>
      <c r="M16" s="360">
        <v>0</v>
      </c>
      <c r="N16" s="413">
        <v>0</v>
      </c>
      <c r="O16" s="413">
        <v>7496812</v>
      </c>
      <c r="P16" s="411"/>
      <c r="R16" s="360">
        <v>0</v>
      </c>
      <c r="S16" s="353">
        <v>0</v>
      </c>
      <c r="T16" s="360">
        <v>0</v>
      </c>
      <c r="U16" s="365"/>
      <c r="W16" s="360">
        <v>7496812</v>
      </c>
      <c r="X16" s="365">
        <v>0</v>
      </c>
    </row>
    <row r="17" spans="2:24">
      <c r="C17" s="43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51"/>
      <c r="R17" s="365"/>
      <c r="S17" s="353"/>
      <c r="T17" s="365"/>
      <c r="U17" s="365"/>
      <c r="W17" s="365"/>
    </row>
    <row r="18" spans="2:24">
      <c r="B18" s="432" t="s">
        <v>348</v>
      </c>
      <c r="C18" s="433"/>
      <c r="D18" s="360">
        <v>5657523</v>
      </c>
      <c r="E18" s="361">
        <v>5287479</v>
      </c>
      <c r="F18" s="361">
        <v>5732400</v>
      </c>
      <c r="G18" s="360">
        <v>9505116</v>
      </c>
      <c r="H18" s="361">
        <v>6337519</v>
      </c>
      <c r="I18" s="361">
        <v>5761654</v>
      </c>
      <c r="J18" s="360">
        <v>460930</v>
      </c>
      <c r="K18" s="361">
        <v>450680</v>
      </c>
      <c r="L18" s="361">
        <v>-882934</v>
      </c>
      <c r="M18" s="360">
        <v>15623569</v>
      </c>
      <c r="N18" s="409">
        <v>12075678</v>
      </c>
      <c r="O18" s="409">
        <v>10611120</v>
      </c>
      <c r="P18" s="411"/>
      <c r="R18" s="360">
        <v>15623569</v>
      </c>
      <c r="S18" s="353">
        <v>0</v>
      </c>
      <c r="T18" s="360">
        <v>12075678</v>
      </c>
      <c r="U18" s="365">
        <v>0</v>
      </c>
      <c r="W18" s="360">
        <v>10611120</v>
      </c>
      <c r="X18" s="365">
        <v>0</v>
      </c>
    </row>
    <row r="19" spans="2:24">
      <c r="B19" s="434"/>
      <c r="C19" s="433" t="s">
        <v>349</v>
      </c>
      <c r="D19" s="360">
        <v>421888</v>
      </c>
      <c r="E19" s="413">
        <v>1893</v>
      </c>
      <c r="F19" s="413">
        <v>881</v>
      </c>
      <c r="G19" s="360">
        <v>1325481</v>
      </c>
      <c r="H19" s="413">
        <v>1027387</v>
      </c>
      <c r="I19" s="413">
        <v>688414</v>
      </c>
      <c r="J19" s="360">
        <v>4898</v>
      </c>
      <c r="K19" s="413">
        <v>30</v>
      </c>
      <c r="L19" s="413">
        <v>26</v>
      </c>
      <c r="M19" s="360">
        <v>1752267</v>
      </c>
      <c r="N19" s="413">
        <v>1029310</v>
      </c>
      <c r="O19" s="413">
        <v>689321</v>
      </c>
      <c r="P19" s="411"/>
      <c r="R19" s="360">
        <v>1752267</v>
      </c>
      <c r="S19" s="353">
        <v>0</v>
      </c>
      <c r="T19" s="360">
        <v>1029310</v>
      </c>
      <c r="U19" s="365">
        <v>0</v>
      </c>
      <c r="W19" s="360">
        <v>689321</v>
      </c>
      <c r="X19" s="365">
        <v>0</v>
      </c>
    </row>
    <row r="20" spans="2:24">
      <c r="B20" s="434"/>
      <c r="C20" s="433" t="s">
        <v>350</v>
      </c>
      <c r="D20" s="360">
        <v>17198</v>
      </c>
      <c r="E20" s="413">
        <v>12454</v>
      </c>
      <c r="F20" s="413">
        <v>13867</v>
      </c>
      <c r="G20" s="360">
        <v>444258</v>
      </c>
      <c r="H20" s="413">
        <v>92877</v>
      </c>
      <c r="I20" s="413">
        <v>77083</v>
      </c>
      <c r="J20" s="360">
        <v>3045</v>
      </c>
      <c r="K20" s="413">
        <v>3076</v>
      </c>
      <c r="L20" s="413">
        <v>18269</v>
      </c>
      <c r="M20" s="360">
        <v>464501</v>
      </c>
      <c r="N20" s="413">
        <v>108407</v>
      </c>
      <c r="O20" s="413">
        <v>109219</v>
      </c>
      <c r="P20" s="411"/>
      <c r="R20" s="360">
        <v>464501</v>
      </c>
      <c r="S20" s="353">
        <v>0</v>
      </c>
      <c r="T20" s="360">
        <v>108407</v>
      </c>
      <c r="U20" s="365">
        <v>0</v>
      </c>
      <c r="W20" s="360">
        <v>109219</v>
      </c>
      <c r="X20" s="365">
        <v>0</v>
      </c>
    </row>
    <row r="21" spans="2:24">
      <c r="B21" s="434"/>
      <c r="C21" s="433" t="s">
        <v>351</v>
      </c>
      <c r="D21" s="360">
        <v>410793</v>
      </c>
      <c r="E21" s="413">
        <v>436910</v>
      </c>
      <c r="F21" s="413">
        <v>437157</v>
      </c>
      <c r="G21" s="360">
        <v>301768</v>
      </c>
      <c r="H21" s="413">
        <v>99992</v>
      </c>
      <c r="I21" s="413">
        <v>124168</v>
      </c>
      <c r="J21" s="360">
        <v>156</v>
      </c>
      <c r="K21" s="413">
        <v>310</v>
      </c>
      <c r="L21" s="413">
        <v>92</v>
      </c>
      <c r="M21" s="360">
        <v>712717</v>
      </c>
      <c r="N21" s="413">
        <v>537212</v>
      </c>
      <c r="O21" s="413">
        <v>561417</v>
      </c>
      <c r="P21" s="411"/>
      <c r="R21" s="360">
        <v>712717</v>
      </c>
      <c r="S21" s="353">
        <v>0</v>
      </c>
      <c r="T21" s="360">
        <v>537212</v>
      </c>
      <c r="U21" s="365">
        <v>0</v>
      </c>
      <c r="W21" s="360">
        <v>561417</v>
      </c>
      <c r="X21" s="365">
        <v>0</v>
      </c>
    </row>
    <row r="22" spans="2:24">
      <c r="B22" s="434"/>
      <c r="C22" s="433" t="s">
        <v>352</v>
      </c>
      <c r="D22" s="360">
        <v>2641</v>
      </c>
      <c r="E22" s="413">
        <v>0</v>
      </c>
      <c r="F22" s="413">
        <v>0</v>
      </c>
      <c r="G22" s="360">
        <v>255</v>
      </c>
      <c r="H22" s="413">
        <v>360</v>
      </c>
      <c r="I22" s="413">
        <v>501</v>
      </c>
      <c r="J22" s="360">
        <v>-51</v>
      </c>
      <c r="K22" s="413">
        <v>0</v>
      </c>
      <c r="L22" s="413">
        <v>0</v>
      </c>
      <c r="M22" s="360">
        <v>2845</v>
      </c>
      <c r="N22" s="413">
        <v>360</v>
      </c>
      <c r="O22" s="413">
        <v>501</v>
      </c>
      <c r="P22" s="411"/>
      <c r="R22" s="360">
        <v>2845</v>
      </c>
      <c r="S22" s="353">
        <v>0</v>
      </c>
      <c r="T22" s="360">
        <v>360</v>
      </c>
      <c r="U22" s="365">
        <v>0</v>
      </c>
      <c r="W22" s="360">
        <v>501</v>
      </c>
      <c r="X22" s="365">
        <v>0</v>
      </c>
    </row>
    <row r="23" spans="2:24">
      <c r="B23" s="434"/>
      <c r="C23" s="433" t="s">
        <v>353</v>
      </c>
      <c r="D23" s="360">
        <v>143732</v>
      </c>
      <c r="E23" s="413">
        <v>136552</v>
      </c>
      <c r="F23" s="413">
        <v>673597</v>
      </c>
      <c r="G23" s="360">
        <v>24</v>
      </c>
      <c r="H23" s="413">
        <v>26</v>
      </c>
      <c r="I23" s="413">
        <v>692125</v>
      </c>
      <c r="J23" s="360">
        <v>-141009</v>
      </c>
      <c r="K23" s="413">
        <v>-134808</v>
      </c>
      <c r="L23" s="413">
        <v>-1322126</v>
      </c>
      <c r="M23" s="360">
        <v>2747</v>
      </c>
      <c r="N23" s="413">
        <v>1770</v>
      </c>
      <c r="O23" s="413">
        <v>43596</v>
      </c>
      <c r="P23" s="411"/>
      <c r="R23" s="360">
        <v>2747</v>
      </c>
      <c r="S23" s="353">
        <v>0</v>
      </c>
      <c r="T23" s="360">
        <v>1770</v>
      </c>
      <c r="U23" s="365">
        <v>0</v>
      </c>
      <c r="W23" s="360">
        <v>43596</v>
      </c>
      <c r="X23" s="365">
        <v>0</v>
      </c>
    </row>
    <row r="24" spans="2:24">
      <c r="B24" s="434"/>
      <c r="C24" s="433" t="s">
        <v>354</v>
      </c>
      <c r="D24" s="360">
        <v>47866</v>
      </c>
      <c r="E24" s="413">
        <v>54368</v>
      </c>
      <c r="F24" s="413">
        <v>47406</v>
      </c>
      <c r="G24" s="360">
        <v>3624793</v>
      </c>
      <c r="H24" s="413">
        <v>1748195</v>
      </c>
      <c r="I24" s="413">
        <v>1314470</v>
      </c>
      <c r="J24" s="360">
        <v>9820</v>
      </c>
      <c r="K24" s="413">
        <v>7595</v>
      </c>
      <c r="L24" s="413">
        <v>20065</v>
      </c>
      <c r="M24" s="360">
        <v>3682479</v>
      </c>
      <c r="N24" s="413">
        <v>1810158</v>
      </c>
      <c r="O24" s="413">
        <v>1381941</v>
      </c>
      <c r="P24" s="411"/>
      <c r="R24" s="360">
        <v>3682479</v>
      </c>
      <c r="S24" s="353">
        <v>0</v>
      </c>
      <c r="T24" s="360">
        <v>1810158</v>
      </c>
      <c r="U24" s="365">
        <v>0</v>
      </c>
      <c r="W24" s="360">
        <v>1381941</v>
      </c>
      <c r="X24" s="365">
        <v>0</v>
      </c>
    </row>
    <row r="25" spans="2:24">
      <c r="B25" s="434"/>
      <c r="C25" s="433" t="s">
        <v>355</v>
      </c>
      <c r="D25" s="360">
        <v>7443</v>
      </c>
      <c r="E25" s="413">
        <v>19029</v>
      </c>
      <c r="F25" s="413">
        <v>141800</v>
      </c>
      <c r="G25" s="360">
        <v>129200</v>
      </c>
      <c r="H25" s="413">
        <v>131374</v>
      </c>
      <c r="I25" s="413">
        <v>108008</v>
      </c>
      <c r="J25" s="360">
        <v>576532</v>
      </c>
      <c r="K25" s="413">
        <v>564355</v>
      </c>
      <c r="L25" s="413">
        <v>375684</v>
      </c>
      <c r="M25" s="360">
        <v>713175</v>
      </c>
      <c r="N25" s="413">
        <v>714758</v>
      </c>
      <c r="O25" s="413">
        <v>625492</v>
      </c>
      <c r="P25" s="411"/>
      <c r="R25" s="360">
        <v>713175</v>
      </c>
      <c r="S25" s="353">
        <v>0</v>
      </c>
      <c r="T25" s="360">
        <v>714758</v>
      </c>
      <c r="U25" s="365">
        <v>0</v>
      </c>
      <c r="W25" s="360">
        <v>625492</v>
      </c>
      <c r="X25" s="365">
        <v>0</v>
      </c>
    </row>
    <row r="26" spans="2:24">
      <c r="B26" s="434"/>
      <c r="C26" s="433" t="s">
        <v>356</v>
      </c>
      <c r="D26" s="360">
        <v>4574513</v>
      </c>
      <c r="E26" s="413">
        <v>4559524</v>
      </c>
      <c r="F26" s="413">
        <v>4361364</v>
      </c>
      <c r="G26" s="360">
        <v>3511532</v>
      </c>
      <c r="H26" s="413">
        <v>3128104</v>
      </c>
      <c r="I26" s="413">
        <v>2683800</v>
      </c>
      <c r="J26" s="360">
        <v>6422</v>
      </c>
      <c r="K26" s="413">
        <v>5528</v>
      </c>
      <c r="L26" s="413">
        <v>525</v>
      </c>
      <c r="M26" s="360">
        <v>8092467</v>
      </c>
      <c r="N26" s="413">
        <v>7693156</v>
      </c>
      <c r="O26" s="413">
        <v>7045689</v>
      </c>
      <c r="P26" s="411"/>
      <c r="R26" s="360">
        <v>8092467</v>
      </c>
      <c r="S26" s="353">
        <v>0</v>
      </c>
      <c r="T26" s="360">
        <v>7693156</v>
      </c>
      <c r="U26" s="365">
        <v>0</v>
      </c>
      <c r="W26" s="360">
        <v>7045689</v>
      </c>
      <c r="X26" s="365">
        <v>0</v>
      </c>
    </row>
    <row r="27" spans="2:24" ht="12" hidden="1" customHeight="1">
      <c r="B27" s="434"/>
      <c r="C27" s="433"/>
      <c r="D27" s="360">
        <v>0</v>
      </c>
      <c r="E27" s="413">
        <v>0</v>
      </c>
      <c r="F27" s="413">
        <v>0</v>
      </c>
      <c r="G27" s="360">
        <v>0</v>
      </c>
      <c r="H27" s="413">
        <v>0</v>
      </c>
      <c r="I27" s="413">
        <v>0</v>
      </c>
      <c r="J27" s="360">
        <v>0</v>
      </c>
      <c r="K27" s="413">
        <v>0</v>
      </c>
      <c r="L27" s="413">
        <v>0</v>
      </c>
      <c r="M27" s="360"/>
      <c r="N27" s="413"/>
      <c r="O27" s="413"/>
      <c r="P27" s="411"/>
      <c r="R27" s="360">
        <v>0</v>
      </c>
      <c r="S27" s="353"/>
      <c r="T27" s="360">
        <v>0</v>
      </c>
      <c r="U27" s="365"/>
      <c r="W27" s="360">
        <v>0</v>
      </c>
      <c r="X27" s="365">
        <v>0</v>
      </c>
    </row>
    <row r="28" spans="2:24">
      <c r="B28" s="434"/>
      <c r="C28" s="433" t="s">
        <v>357</v>
      </c>
      <c r="D28" s="360">
        <v>0</v>
      </c>
      <c r="E28" s="413">
        <v>0</v>
      </c>
      <c r="F28" s="413">
        <v>0</v>
      </c>
      <c r="G28" s="360">
        <v>0</v>
      </c>
      <c r="H28" s="413">
        <v>0</v>
      </c>
      <c r="I28" s="413">
        <v>0</v>
      </c>
      <c r="J28" s="360">
        <v>0</v>
      </c>
      <c r="K28" s="413">
        <v>0</v>
      </c>
      <c r="L28" s="413">
        <v>0</v>
      </c>
      <c r="M28" s="360">
        <v>0</v>
      </c>
      <c r="N28" s="413">
        <v>0</v>
      </c>
      <c r="O28" s="413">
        <v>0</v>
      </c>
      <c r="P28" s="411"/>
      <c r="R28" s="360">
        <v>0</v>
      </c>
      <c r="S28" s="353">
        <v>0</v>
      </c>
      <c r="T28" s="360">
        <v>0</v>
      </c>
      <c r="U28" s="365">
        <v>0</v>
      </c>
      <c r="W28" s="360">
        <v>0</v>
      </c>
      <c r="X28" s="365">
        <v>0</v>
      </c>
    </row>
    <row r="29" spans="2:24">
      <c r="B29" s="434"/>
      <c r="C29" s="433" t="s">
        <v>358</v>
      </c>
      <c r="D29" s="360">
        <v>31449</v>
      </c>
      <c r="E29" s="413">
        <v>66749</v>
      </c>
      <c r="F29" s="413">
        <v>56328</v>
      </c>
      <c r="G29" s="360">
        <v>167805</v>
      </c>
      <c r="H29" s="413">
        <v>109204</v>
      </c>
      <c r="I29" s="413">
        <v>73085</v>
      </c>
      <c r="J29" s="360">
        <v>1117</v>
      </c>
      <c r="K29" s="413">
        <v>4594</v>
      </c>
      <c r="L29" s="413">
        <v>24531</v>
      </c>
      <c r="M29" s="360">
        <v>200371</v>
      </c>
      <c r="N29" s="413">
        <v>180547</v>
      </c>
      <c r="O29" s="413">
        <v>153944</v>
      </c>
      <c r="P29" s="411"/>
      <c r="R29" s="360">
        <v>200371</v>
      </c>
      <c r="S29" s="353">
        <v>0</v>
      </c>
      <c r="T29" s="360">
        <v>180547</v>
      </c>
      <c r="U29" s="365">
        <v>0</v>
      </c>
      <c r="W29" s="360">
        <v>153944</v>
      </c>
      <c r="X29" s="365">
        <v>0</v>
      </c>
    </row>
    <row r="30" spans="2:24">
      <c r="C30" s="43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51"/>
      <c r="R30" s="365"/>
      <c r="S30" s="353"/>
      <c r="T30" s="365"/>
      <c r="U30" s="365"/>
      <c r="W30" s="365"/>
    </row>
    <row r="31" spans="2:24">
      <c r="B31" s="369" t="s">
        <v>359</v>
      </c>
      <c r="C31" s="436"/>
      <c r="D31" s="364">
        <v>7085937</v>
      </c>
      <c r="E31" s="414">
        <v>6401435</v>
      </c>
      <c r="F31" s="414">
        <v>11328760</v>
      </c>
      <c r="G31" s="364">
        <v>12432611</v>
      </c>
      <c r="H31" s="414">
        <v>8336824</v>
      </c>
      <c r="I31" s="414">
        <v>8906367</v>
      </c>
      <c r="J31" s="364">
        <v>650442</v>
      </c>
      <c r="K31" s="414">
        <v>2113213</v>
      </c>
      <c r="L31" s="414">
        <v>1519343</v>
      </c>
      <c r="M31" s="364">
        <v>20168990</v>
      </c>
      <c r="N31" s="414">
        <v>16851472</v>
      </c>
      <c r="O31" s="414">
        <v>21754470</v>
      </c>
      <c r="P31" s="415"/>
      <c r="R31" s="364">
        <v>20168990</v>
      </c>
      <c r="S31" s="353">
        <v>0</v>
      </c>
      <c r="T31" s="364">
        <v>16851472</v>
      </c>
      <c r="U31" s="365">
        <v>0</v>
      </c>
      <c r="W31" s="364">
        <v>21754470</v>
      </c>
      <c r="X31" s="365">
        <v>0</v>
      </c>
    </row>
    <row r="32" spans="2:24">
      <c r="C32" s="435"/>
      <c r="O32" s="351"/>
      <c r="P32" s="351"/>
      <c r="R32" s="352"/>
      <c r="S32" s="353"/>
      <c r="T32" s="352"/>
      <c r="W32" s="352"/>
    </row>
    <row r="33" spans="2:24">
      <c r="C33" s="365"/>
      <c r="O33" s="351"/>
      <c r="P33" s="351"/>
      <c r="R33" s="352"/>
      <c r="S33" s="353"/>
      <c r="T33" s="352"/>
      <c r="W33" s="352"/>
    </row>
    <row r="34" spans="2:24"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R34" s="352"/>
      <c r="S34" s="353"/>
      <c r="T34" s="352"/>
      <c r="W34" s="352"/>
    </row>
    <row r="35" spans="2:24">
      <c r="C35" s="435"/>
      <c r="O35" s="351"/>
      <c r="P35" s="351"/>
      <c r="R35" s="352"/>
      <c r="S35" s="353"/>
      <c r="T35" s="352"/>
      <c r="W35" s="352"/>
    </row>
    <row r="36" spans="2:24" ht="12" customHeight="1">
      <c r="B36" s="500" t="s">
        <v>205</v>
      </c>
      <c r="C36" s="501"/>
      <c r="D36" s="484" t="s">
        <v>108</v>
      </c>
      <c r="E36" s="485"/>
      <c r="F36" s="486"/>
      <c r="G36" s="484" t="s">
        <v>59</v>
      </c>
      <c r="H36" s="485"/>
      <c r="I36" s="486"/>
      <c r="J36" s="484" t="s">
        <v>427</v>
      </c>
      <c r="K36" s="485"/>
      <c r="L36" s="486"/>
      <c r="M36" s="484" t="s">
        <v>20</v>
      </c>
      <c r="N36" s="485"/>
      <c r="O36" s="486"/>
      <c r="P36" s="351"/>
      <c r="S36" s="353"/>
      <c r="U36" s="365"/>
    </row>
    <row r="37" spans="2:24">
      <c r="B37" s="491" t="s">
        <v>360</v>
      </c>
      <c r="C37" s="492"/>
      <c r="D37" s="355">
        <v>43100</v>
      </c>
      <c r="E37" s="356">
        <v>42735</v>
      </c>
      <c r="F37" s="356">
        <v>42370</v>
      </c>
      <c r="G37" s="355">
        <v>43100</v>
      </c>
      <c r="H37" s="356">
        <v>42735</v>
      </c>
      <c r="I37" s="356">
        <v>42370</v>
      </c>
      <c r="J37" s="355">
        <v>43100</v>
      </c>
      <c r="K37" s="356">
        <v>42735</v>
      </c>
      <c r="L37" s="356">
        <v>42370</v>
      </c>
      <c r="M37" s="355">
        <v>43100</v>
      </c>
      <c r="N37" s="356">
        <v>42735</v>
      </c>
      <c r="O37" s="356">
        <v>42370</v>
      </c>
      <c r="P37" s="351"/>
      <c r="S37" s="353"/>
      <c r="U37" s="365"/>
    </row>
    <row r="38" spans="2:24">
      <c r="B38" s="493"/>
      <c r="C38" s="494"/>
      <c r="D38" s="357" t="s">
        <v>261</v>
      </c>
      <c r="E38" s="358" t="s">
        <v>261</v>
      </c>
      <c r="F38" s="358" t="s">
        <v>261</v>
      </c>
      <c r="G38" s="357" t="s">
        <v>261</v>
      </c>
      <c r="H38" s="358" t="s">
        <v>261</v>
      </c>
      <c r="I38" s="358" t="s">
        <v>261</v>
      </c>
      <c r="J38" s="357" t="s">
        <v>261</v>
      </c>
      <c r="K38" s="358" t="s">
        <v>261</v>
      </c>
      <c r="L38" s="358" t="s">
        <v>261</v>
      </c>
      <c r="M38" s="357" t="s">
        <v>261</v>
      </c>
      <c r="N38" s="358" t="s">
        <v>261</v>
      </c>
      <c r="O38" s="358" t="s">
        <v>261</v>
      </c>
      <c r="P38" s="351"/>
      <c r="S38" s="353"/>
    </row>
    <row r="39" spans="2:24">
      <c r="B39" s="432" t="s">
        <v>361</v>
      </c>
      <c r="C39" s="433"/>
      <c r="D39" s="360">
        <v>1213127</v>
      </c>
      <c r="E39" s="409">
        <v>1184046</v>
      </c>
      <c r="F39" s="409">
        <v>3851410</v>
      </c>
      <c r="G39" s="360">
        <v>3809015</v>
      </c>
      <c r="H39" s="409">
        <v>2624584</v>
      </c>
      <c r="I39" s="409">
        <v>2588652</v>
      </c>
      <c r="J39" s="360">
        <v>-87807</v>
      </c>
      <c r="K39" s="409">
        <v>13483</v>
      </c>
      <c r="L39" s="409">
        <v>-95885</v>
      </c>
      <c r="M39" s="360">
        <v>4934335</v>
      </c>
      <c r="N39" s="409">
        <v>3822113</v>
      </c>
      <c r="O39" s="409">
        <v>6344177</v>
      </c>
      <c r="P39" s="351"/>
      <c r="R39" s="416">
        <v>4934335</v>
      </c>
      <c r="S39" s="353">
        <v>0</v>
      </c>
      <c r="T39" s="360">
        <v>3822113</v>
      </c>
      <c r="U39" s="365">
        <v>0</v>
      </c>
      <c r="W39" s="360">
        <v>6344177</v>
      </c>
      <c r="X39" s="365">
        <v>0</v>
      </c>
    </row>
    <row r="40" spans="2:24">
      <c r="B40" s="434"/>
      <c r="C40" s="433" t="s">
        <v>362</v>
      </c>
      <c r="D40" s="360">
        <v>208407</v>
      </c>
      <c r="E40" s="413">
        <v>228528</v>
      </c>
      <c r="F40" s="413">
        <v>324251</v>
      </c>
      <c r="G40" s="360">
        <v>469228</v>
      </c>
      <c r="H40" s="413">
        <v>510558</v>
      </c>
      <c r="I40" s="413">
        <v>290253</v>
      </c>
      <c r="J40" s="360">
        <v>12133</v>
      </c>
      <c r="K40" s="413">
        <v>14771</v>
      </c>
      <c r="L40" s="413">
        <v>354114</v>
      </c>
      <c r="M40" s="360">
        <v>689768</v>
      </c>
      <c r="N40" s="413">
        <v>753857</v>
      </c>
      <c r="O40" s="413">
        <v>968618</v>
      </c>
      <c r="P40" s="351"/>
      <c r="R40" s="416">
        <v>689768</v>
      </c>
      <c r="S40" s="353">
        <v>0</v>
      </c>
      <c r="T40" s="416">
        <v>753857</v>
      </c>
      <c r="U40" s="365">
        <v>0</v>
      </c>
      <c r="W40" s="360">
        <v>968618</v>
      </c>
      <c r="X40" s="365">
        <v>0</v>
      </c>
    </row>
    <row r="41" spans="2:24">
      <c r="B41" s="434"/>
      <c r="C41" s="433" t="s">
        <v>363</v>
      </c>
      <c r="D41" s="360">
        <v>705123</v>
      </c>
      <c r="E41" s="413">
        <v>589539</v>
      </c>
      <c r="F41" s="413">
        <v>482585</v>
      </c>
      <c r="G41" s="360">
        <v>2717887</v>
      </c>
      <c r="H41" s="413">
        <v>1757230</v>
      </c>
      <c r="I41" s="413">
        <v>1460325</v>
      </c>
      <c r="J41" s="360">
        <v>130909</v>
      </c>
      <c r="K41" s="413">
        <v>125845</v>
      </c>
      <c r="L41" s="413">
        <v>102860</v>
      </c>
      <c r="M41" s="360">
        <v>3553919</v>
      </c>
      <c r="N41" s="413">
        <v>2472614</v>
      </c>
      <c r="O41" s="413">
        <v>2045770</v>
      </c>
      <c r="P41" s="351"/>
      <c r="R41" s="416">
        <v>3553919</v>
      </c>
      <c r="S41" s="353">
        <v>0</v>
      </c>
      <c r="T41" s="416">
        <v>2472614</v>
      </c>
      <c r="U41" s="365">
        <v>0</v>
      </c>
      <c r="W41" s="360">
        <v>2045770</v>
      </c>
      <c r="X41" s="365">
        <v>0</v>
      </c>
    </row>
    <row r="42" spans="2:24">
      <c r="B42" s="434"/>
      <c r="C42" s="433" t="s">
        <v>364</v>
      </c>
      <c r="D42" s="360">
        <v>76532</v>
      </c>
      <c r="E42" s="413">
        <v>144216</v>
      </c>
      <c r="F42" s="413">
        <v>147246</v>
      </c>
      <c r="G42" s="360">
        <v>380820</v>
      </c>
      <c r="H42" s="413">
        <v>169231</v>
      </c>
      <c r="I42" s="413">
        <v>101571</v>
      </c>
      <c r="J42" s="360">
        <v>-232325</v>
      </c>
      <c r="K42" s="413">
        <v>-146593</v>
      </c>
      <c r="L42" s="413">
        <v>-94067</v>
      </c>
      <c r="M42" s="360">
        <v>225027</v>
      </c>
      <c r="N42" s="413">
        <v>166854</v>
      </c>
      <c r="O42" s="413">
        <v>154750</v>
      </c>
      <c r="P42" s="351"/>
      <c r="R42" s="416">
        <v>225027</v>
      </c>
      <c r="S42" s="353">
        <v>0</v>
      </c>
      <c r="T42" s="416">
        <v>166854</v>
      </c>
      <c r="U42" s="365">
        <v>0</v>
      </c>
      <c r="W42" s="360">
        <v>154750</v>
      </c>
      <c r="X42" s="365">
        <v>0</v>
      </c>
    </row>
    <row r="43" spans="2:24">
      <c r="B43" s="434"/>
      <c r="C43" s="433" t="s">
        <v>365</v>
      </c>
      <c r="D43" s="360">
        <v>89943</v>
      </c>
      <c r="E43" s="413">
        <v>47415</v>
      </c>
      <c r="F43" s="413">
        <v>114649</v>
      </c>
      <c r="G43" s="360">
        <v>178785</v>
      </c>
      <c r="H43" s="413">
        <v>113960</v>
      </c>
      <c r="I43" s="413">
        <v>64605</v>
      </c>
      <c r="J43" s="360">
        <v>1238</v>
      </c>
      <c r="K43" s="413">
        <v>17891</v>
      </c>
      <c r="L43" s="413">
        <v>0</v>
      </c>
      <c r="M43" s="360">
        <v>269966</v>
      </c>
      <c r="N43" s="413">
        <v>179266</v>
      </c>
      <c r="O43" s="413">
        <v>179254</v>
      </c>
      <c r="P43" s="411"/>
      <c r="R43" s="416">
        <v>269966</v>
      </c>
      <c r="S43" s="353">
        <v>0</v>
      </c>
      <c r="T43" s="416">
        <v>179266</v>
      </c>
      <c r="U43" s="365">
        <v>0</v>
      </c>
      <c r="W43" s="360">
        <v>179254</v>
      </c>
      <c r="X43" s="365">
        <v>0</v>
      </c>
    </row>
    <row r="44" spans="2:24">
      <c r="B44" s="434"/>
      <c r="C44" s="433" t="s">
        <v>366</v>
      </c>
      <c r="D44" s="360">
        <v>129088</v>
      </c>
      <c r="E44" s="413">
        <v>168807</v>
      </c>
      <c r="F44" s="413">
        <v>128305</v>
      </c>
      <c r="G44" s="360">
        <v>43312</v>
      </c>
      <c r="H44" s="413">
        <v>32534</v>
      </c>
      <c r="I44" s="413">
        <v>34030</v>
      </c>
      <c r="J44" s="360">
        <v>238</v>
      </c>
      <c r="K44" s="413">
        <v>126</v>
      </c>
      <c r="L44" s="413">
        <v>38476</v>
      </c>
      <c r="M44" s="360">
        <v>172638</v>
      </c>
      <c r="N44" s="413">
        <v>201467</v>
      </c>
      <c r="O44" s="413">
        <v>200811</v>
      </c>
      <c r="P44" s="411"/>
      <c r="R44" s="416">
        <v>172638</v>
      </c>
      <c r="S44" s="353">
        <v>0</v>
      </c>
      <c r="T44" s="416">
        <v>201467</v>
      </c>
      <c r="U44" s="365">
        <v>0</v>
      </c>
      <c r="W44" s="360">
        <v>200811</v>
      </c>
      <c r="X44" s="365">
        <v>0</v>
      </c>
    </row>
    <row r="45" spans="2:24">
      <c r="B45" s="434"/>
      <c r="C45" s="433" t="s">
        <v>367</v>
      </c>
      <c r="D45" s="360">
        <v>0</v>
      </c>
      <c r="E45" s="413">
        <v>0</v>
      </c>
      <c r="F45" s="413">
        <v>0</v>
      </c>
      <c r="G45" s="360">
        <v>0</v>
      </c>
      <c r="H45" s="413">
        <v>0</v>
      </c>
      <c r="I45" s="413">
        <v>0</v>
      </c>
      <c r="J45" s="360">
        <v>0</v>
      </c>
      <c r="K45" s="413">
        <v>0</v>
      </c>
      <c r="L45" s="413">
        <v>0</v>
      </c>
      <c r="M45" s="360">
        <v>0</v>
      </c>
      <c r="N45" s="413">
        <v>0</v>
      </c>
      <c r="O45" s="413">
        <v>0</v>
      </c>
      <c r="P45" s="411"/>
      <c r="R45" s="416">
        <v>0</v>
      </c>
      <c r="S45" s="353">
        <v>0</v>
      </c>
      <c r="T45" s="416">
        <v>0</v>
      </c>
      <c r="U45" s="365">
        <v>0</v>
      </c>
      <c r="W45" s="360">
        <v>0</v>
      </c>
      <c r="X45" s="365">
        <v>0</v>
      </c>
    </row>
    <row r="46" spans="2:24">
      <c r="B46" s="434"/>
      <c r="C46" s="433" t="s">
        <v>368</v>
      </c>
      <c r="D46" s="360">
        <v>4034</v>
      </c>
      <c r="E46" s="413">
        <v>5541</v>
      </c>
      <c r="F46" s="413">
        <v>2749</v>
      </c>
      <c r="G46" s="360">
        <v>18983</v>
      </c>
      <c r="H46" s="413">
        <v>41071</v>
      </c>
      <c r="I46" s="413">
        <v>50646</v>
      </c>
      <c r="J46" s="360">
        <v>0</v>
      </c>
      <c r="K46" s="413">
        <v>1443</v>
      </c>
      <c r="L46" s="413">
        <v>1841</v>
      </c>
      <c r="M46" s="360">
        <v>23017</v>
      </c>
      <c r="N46" s="413">
        <v>48055</v>
      </c>
      <c r="O46" s="413">
        <v>55236</v>
      </c>
      <c r="P46" s="411"/>
      <c r="R46" s="416">
        <v>23017</v>
      </c>
      <c r="S46" s="353">
        <v>0</v>
      </c>
      <c r="T46" s="416">
        <v>48055</v>
      </c>
      <c r="U46" s="365">
        <v>0</v>
      </c>
      <c r="W46" s="360">
        <v>55236</v>
      </c>
      <c r="X46" s="365">
        <v>0</v>
      </c>
    </row>
    <row r="47" spans="2:24">
      <c r="C47" s="43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51"/>
      <c r="S47" s="353"/>
    </row>
    <row r="48" spans="2:24" ht="24">
      <c r="B48" s="434"/>
      <c r="C48" s="437" t="s">
        <v>369</v>
      </c>
      <c r="D48" s="360">
        <v>0</v>
      </c>
      <c r="E48" s="413">
        <v>0</v>
      </c>
      <c r="F48" s="413">
        <v>2651625</v>
      </c>
      <c r="G48" s="360">
        <v>0</v>
      </c>
      <c r="H48" s="413">
        <v>0</v>
      </c>
      <c r="I48" s="413">
        <v>587222</v>
      </c>
      <c r="J48" s="360">
        <v>0</v>
      </c>
      <c r="K48" s="413">
        <v>0</v>
      </c>
      <c r="L48" s="413">
        <v>-499109</v>
      </c>
      <c r="M48" s="360">
        <v>0</v>
      </c>
      <c r="N48" s="413">
        <v>0</v>
      </c>
      <c r="O48" s="413">
        <v>2739738</v>
      </c>
      <c r="P48" s="411"/>
      <c r="R48" s="416">
        <v>0</v>
      </c>
      <c r="S48" s="353">
        <v>0</v>
      </c>
      <c r="T48" s="416">
        <v>0</v>
      </c>
      <c r="W48" s="360">
        <v>2739738</v>
      </c>
      <c r="X48" s="365">
        <v>0</v>
      </c>
    </row>
    <row r="49" spans="2:24">
      <c r="C49" s="435"/>
      <c r="D49" s="365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51"/>
      <c r="S49" s="353"/>
    </row>
    <row r="50" spans="2:24">
      <c r="B50" s="432" t="s">
        <v>370</v>
      </c>
      <c r="C50" s="433"/>
      <c r="D50" s="360">
        <v>2331606</v>
      </c>
      <c r="E50" s="409">
        <v>2129258</v>
      </c>
      <c r="F50" s="409">
        <v>1849271</v>
      </c>
      <c r="G50" s="360">
        <v>4074776</v>
      </c>
      <c r="H50" s="409">
        <v>2720872</v>
      </c>
      <c r="I50" s="409">
        <v>2196379</v>
      </c>
      <c r="J50" s="360">
        <v>549766</v>
      </c>
      <c r="K50" s="409">
        <v>299492</v>
      </c>
      <c r="L50" s="409">
        <v>-167699</v>
      </c>
      <c r="M50" s="360">
        <v>6956148</v>
      </c>
      <c r="N50" s="409">
        <v>5149622</v>
      </c>
      <c r="O50" s="409">
        <v>3877951</v>
      </c>
      <c r="P50" s="411"/>
      <c r="R50" s="416">
        <v>6956148</v>
      </c>
      <c r="S50" s="353">
        <v>0</v>
      </c>
      <c r="T50" s="416">
        <v>5149622</v>
      </c>
      <c r="U50" s="365">
        <v>0</v>
      </c>
      <c r="W50" s="360">
        <v>3877951</v>
      </c>
      <c r="X50" s="365">
        <v>0</v>
      </c>
    </row>
    <row r="51" spans="2:24">
      <c r="B51" s="434"/>
      <c r="C51" s="433" t="s">
        <v>362</v>
      </c>
      <c r="D51" s="360">
        <v>1737988</v>
      </c>
      <c r="E51" s="413">
        <v>1535408</v>
      </c>
      <c r="F51" s="413">
        <v>1326229</v>
      </c>
      <c r="G51" s="360">
        <v>1995344</v>
      </c>
      <c r="H51" s="413">
        <v>1435752</v>
      </c>
      <c r="I51" s="413">
        <v>1243801</v>
      </c>
      <c r="J51" s="360">
        <v>616183</v>
      </c>
      <c r="K51" s="413">
        <v>608917</v>
      </c>
      <c r="L51" s="413">
        <v>31210</v>
      </c>
      <c r="M51" s="360">
        <v>4349515</v>
      </c>
      <c r="N51" s="413">
        <v>3580077</v>
      </c>
      <c r="O51" s="413">
        <v>2601240</v>
      </c>
      <c r="P51" s="411"/>
      <c r="R51" s="416">
        <v>4349515</v>
      </c>
      <c r="S51" s="353">
        <v>0</v>
      </c>
      <c r="T51" s="416">
        <v>3580077</v>
      </c>
      <c r="U51" s="365">
        <v>0</v>
      </c>
      <c r="W51" s="360">
        <v>2601240</v>
      </c>
      <c r="X51" s="365">
        <v>0</v>
      </c>
    </row>
    <row r="52" spans="2:24">
      <c r="B52" s="434"/>
      <c r="C52" s="433" t="s">
        <v>363</v>
      </c>
      <c r="D52" s="360">
        <v>166614</v>
      </c>
      <c r="E52" s="413">
        <v>169811</v>
      </c>
      <c r="F52" s="413">
        <v>137103</v>
      </c>
      <c r="G52" s="360">
        <v>882795</v>
      </c>
      <c r="H52" s="413">
        <v>332139</v>
      </c>
      <c r="I52" s="413">
        <v>250687</v>
      </c>
      <c r="J52" s="360">
        <v>10929</v>
      </c>
      <c r="K52" s="413">
        <v>10059</v>
      </c>
      <c r="L52" s="413">
        <v>11478</v>
      </c>
      <c r="M52" s="360">
        <v>1060338</v>
      </c>
      <c r="N52" s="413">
        <v>512009</v>
      </c>
      <c r="O52" s="413">
        <v>399268</v>
      </c>
      <c r="P52" s="411"/>
      <c r="R52" s="416">
        <v>1060338</v>
      </c>
      <c r="S52" s="353">
        <v>0</v>
      </c>
      <c r="T52" s="416">
        <v>512009</v>
      </c>
      <c r="U52" s="365">
        <v>0</v>
      </c>
      <c r="W52" s="360">
        <v>399268</v>
      </c>
      <c r="X52" s="365">
        <v>0</v>
      </c>
    </row>
    <row r="53" spans="2:24">
      <c r="B53" s="434"/>
      <c r="C53" s="433" t="s">
        <v>371</v>
      </c>
      <c r="D53" s="360">
        <v>43963</v>
      </c>
      <c r="E53" s="413">
        <v>19778</v>
      </c>
      <c r="F53" s="413">
        <v>15047</v>
      </c>
      <c r="G53" s="360">
        <v>54016</v>
      </c>
      <c r="H53" s="413">
        <v>314577</v>
      </c>
      <c r="I53" s="413">
        <v>221329</v>
      </c>
      <c r="J53" s="360">
        <v>-97979</v>
      </c>
      <c r="K53" s="413">
        <v>-334355</v>
      </c>
      <c r="L53" s="413">
        <v>-236376</v>
      </c>
      <c r="M53" s="360">
        <v>0</v>
      </c>
      <c r="N53" s="413">
        <v>0</v>
      </c>
      <c r="O53" s="413">
        <v>0</v>
      </c>
      <c r="P53" s="411"/>
      <c r="R53" s="416">
        <v>0</v>
      </c>
      <c r="S53" s="353">
        <v>0</v>
      </c>
      <c r="T53" s="416">
        <v>0</v>
      </c>
      <c r="U53" s="365">
        <v>0</v>
      </c>
      <c r="W53" s="360">
        <v>0</v>
      </c>
      <c r="X53" s="365">
        <v>0</v>
      </c>
    </row>
    <row r="54" spans="2:24">
      <c r="B54" s="434"/>
      <c r="C54" s="433" t="s">
        <v>372</v>
      </c>
      <c r="D54" s="360">
        <v>62474</v>
      </c>
      <c r="E54" s="413">
        <v>78121</v>
      </c>
      <c r="F54" s="413">
        <v>58977</v>
      </c>
      <c r="G54" s="360">
        <v>597548</v>
      </c>
      <c r="H54" s="413">
        <v>270022</v>
      </c>
      <c r="I54" s="413">
        <v>199686</v>
      </c>
      <c r="J54" s="360">
        <v>283</v>
      </c>
      <c r="K54" s="413">
        <v>311</v>
      </c>
      <c r="L54" s="413">
        <v>220</v>
      </c>
      <c r="M54" s="360">
        <v>660305</v>
      </c>
      <c r="N54" s="413">
        <v>348454</v>
      </c>
      <c r="O54" s="413">
        <v>258883</v>
      </c>
      <c r="P54" s="411"/>
      <c r="R54" s="416">
        <v>660305</v>
      </c>
      <c r="S54" s="353">
        <v>0</v>
      </c>
      <c r="T54" s="416">
        <v>348454</v>
      </c>
      <c r="U54" s="365">
        <v>0</v>
      </c>
      <c r="W54" s="360">
        <v>258883</v>
      </c>
      <c r="X54" s="365">
        <v>0</v>
      </c>
    </row>
    <row r="55" spans="2:24">
      <c r="B55" s="434"/>
      <c r="C55" s="433" t="s">
        <v>373</v>
      </c>
      <c r="D55" s="360">
        <v>258472</v>
      </c>
      <c r="E55" s="413">
        <v>263998</v>
      </c>
      <c r="F55" s="413">
        <v>255242</v>
      </c>
      <c r="G55" s="360">
        <v>179957</v>
      </c>
      <c r="H55" s="413">
        <v>53887</v>
      </c>
      <c r="I55" s="413">
        <v>49201</v>
      </c>
      <c r="J55" s="360">
        <v>16882</v>
      </c>
      <c r="K55" s="413">
        <v>11674</v>
      </c>
      <c r="L55" s="413">
        <v>22110</v>
      </c>
      <c r="M55" s="360">
        <v>455311</v>
      </c>
      <c r="N55" s="413">
        <v>329559</v>
      </c>
      <c r="O55" s="413">
        <v>326553</v>
      </c>
      <c r="P55" s="411"/>
      <c r="R55" s="416">
        <v>455311</v>
      </c>
      <c r="S55" s="353">
        <v>0</v>
      </c>
      <c r="T55" s="416">
        <v>329559</v>
      </c>
      <c r="U55" s="365">
        <v>0</v>
      </c>
      <c r="W55" s="360">
        <v>326553</v>
      </c>
      <c r="X55" s="365">
        <v>0</v>
      </c>
    </row>
    <row r="56" spans="2:24">
      <c r="B56" s="434"/>
      <c r="C56" s="433" t="s">
        <v>374</v>
      </c>
      <c r="D56" s="360">
        <v>36427</v>
      </c>
      <c r="E56" s="413">
        <v>36429</v>
      </c>
      <c r="F56" s="413">
        <v>30343</v>
      </c>
      <c r="G56" s="360">
        <v>349671</v>
      </c>
      <c r="H56" s="413">
        <v>302038</v>
      </c>
      <c r="I56" s="413">
        <v>229700</v>
      </c>
      <c r="J56" s="360">
        <v>2833</v>
      </c>
      <c r="K56" s="413">
        <v>2886</v>
      </c>
      <c r="L56" s="413">
        <v>3659</v>
      </c>
      <c r="M56" s="360">
        <v>388931</v>
      </c>
      <c r="N56" s="413">
        <v>341353</v>
      </c>
      <c r="O56" s="413">
        <v>263702</v>
      </c>
      <c r="P56" s="411"/>
      <c r="R56" s="416">
        <v>388931</v>
      </c>
      <c r="S56" s="353">
        <v>0</v>
      </c>
      <c r="T56" s="416">
        <v>341353</v>
      </c>
      <c r="U56" s="365">
        <v>0</v>
      </c>
      <c r="W56" s="360">
        <v>263702</v>
      </c>
      <c r="X56" s="365">
        <v>0</v>
      </c>
    </row>
    <row r="57" spans="2:24">
      <c r="B57" s="434"/>
      <c r="C57" s="433" t="s">
        <v>375</v>
      </c>
      <c r="D57" s="360">
        <v>25668</v>
      </c>
      <c r="E57" s="413">
        <v>25713</v>
      </c>
      <c r="F57" s="413">
        <v>26330</v>
      </c>
      <c r="G57" s="360">
        <v>15445</v>
      </c>
      <c r="H57" s="413">
        <v>12457</v>
      </c>
      <c r="I57" s="413">
        <v>1975</v>
      </c>
      <c r="J57" s="360">
        <v>635</v>
      </c>
      <c r="K57" s="413">
        <v>0</v>
      </c>
      <c r="L57" s="413">
        <v>0</v>
      </c>
      <c r="M57" s="360">
        <v>41748</v>
      </c>
      <c r="N57" s="413">
        <v>38170</v>
      </c>
      <c r="O57" s="413">
        <v>28305</v>
      </c>
      <c r="P57" s="411"/>
      <c r="R57" s="416">
        <v>41748</v>
      </c>
      <c r="S57" s="353">
        <v>0</v>
      </c>
      <c r="T57" s="416">
        <v>38170</v>
      </c>
      <c r="U57" s="365">
        <v>0</v>
      </c>
      <c r="W57" s="360">
        <v>28305</v>
      </c>
      <c r="X57" s="365">
        <v>0</v>
      </c>
    </row>
    <row r="58" spans="2:24">
      <c r="C58" s="435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5"/>
      <c r="P58" s="351"/>
      <c r="S58" s="353"/>
      <c r="U58" s="365">
        <v>0</v>
      </c>
    </row>
    <row r="59" spans="2:24">
      <c r="B59" s="432" t="s">
        <v>376</v>
      </c>
      <c r="C59" s="433"/>
      <c r="D59" s="360">
        <v>3541204</v>
      </c>
      <c r="E59" s="409">
        <v>3088131</v>
      </c>
      <c r="F59" s="409">
        <v>5628079</v>
      </c>
      <c r="G59" s="360">
        <v>4548820</v>
      </c>
      <c r="H59" s="409">
        <v>2991368</v>
      </c>
      <c r="I59" s="409">
        <v>4121336</v>
      </c>
      <c r="J59" s="360">
        <v>188483</v>
      </c>
      <c r="K59" s="409">
        <v>1800238</v>
      </c>
      <c r="L59" s="409">
        <v>1782927</v>
      </c>
      <c r="M59" s="360">
        <v>8278507</v>
      </c>
      <c r="N59" s="409">
        <v>7879737</v>
      </c>
      <c r="O59" s="409">
        <v>11532342</v>
      </c>
      <c r="P59" s="411"/>
      <c r="R59" s="416">
        <v>8278507</v>
      </c>
      <c r="S59" s="353">
        <v>0</v>
      </c>
      <c r="T59" s="416">
        <v>7879737</v>
      </c>
      <c r="U59" s="365">
        <v>0</v>
      </c>
      <c r="W59" s="360">
        <v>11532342</v>
      </c>
      <c r="X59" s="365">
        <v>0</v>
      </c>
    </row>
    <row r="60" spans="2:24" ht="12" customHeight="1">
      <c r="B60" s="377" t="s">
        <v>377</v>
      </c>
      <c r="C60" s="438"/>
      <c r="D60" s="360">
        <v>3541204</v>
      </c>
      <c r="E60" s="409">
        <v>3088131</v>
      </c>
      <c r="F60" s="409">
        <v>5628079</v>
      </c>
      <c r="G60" s="360">
        <v>4548820</v>
      </c>
      <c r="H60" s="409">
        <v>2991368</v>
      </c>
      <c r="I60" s="409">
        <v>4121336</v>
      </c>
      <c r="J60" s="360">
        <v>188483</v>
      </c>
      <c r="K60" s="409">
        <v>1800238</v>
      </c>
      <c r="L60" s="409">
        <v>1782927</v>
      </c>
      <c r="M60" s="360">
        <v>6480471</v>
      </c>
      <c r="N60" s="409">
        <v>6199632</v>
      </c>
      <c r="O60" s="409">
        <v>8485621</v>
      </c>
      <c r="P60" s="411"/>
      <c r="R60" s="416">
        <v>6480471</v>
      </c>
      <c r="S60" s="353">
        <v>0</v>
      </c>
      <c r="T60" s="416">
        <v>6199632</v>
      </c>
      <c r="U60" s="365">
        <v>0</v>
      </c>
      <c r="W60" s="360">
        <v>8485621</v>
      </c>
      <c r="X60" s="365">
        <v>0</v>
      </c>
    </row>
    <row r="61" spans="2:24">
      <c r="B61" s="434"/>
      <c r="C61" s="433" t="s">
        <v>378</v>
      </c>
      <c r="D61" s="360">
        <v>705205</v>
      </c>
      <c r="E61" s="413">
        <v>1025134</v>
      </c>
      <c r="F61" s="413">
        <v>2079423</v>
      </c>
      <c r="G61" s="360">
        <v>2395815</v>
      </c>
      <c r="H61" s="413">
        <v>843335</v>
      </c>
      <c r="I61" s="413">
        <v>1211912</v>
      </c>
      <c r="J61" s="360">
        <v>3662184</v>
      </c>
      <c r="K61" s="413">
        <v>5035215</v>
      </c>
      <c r="L61" s="413">
        <v>4882102</v>
      </c>
      <c r="M61" s="360">
        <v>6763204</v>
      </c>
      <c r="N61" s="413">
        <v>6903684</v>
      </c>
      <c r="O61" s="413">
        <v>8173437</v>
      </c>
      <c r="P61" s="411"/>
      <c r="R61" s="416">
        <v>6763204</v>
      </c>
      <c r="S61" s="353">
        <v>0</v>
      </c>
      <c r="T61" s="416">
        <v>6903684</v>
      </c>
      <c r="U61" s="365">
        <v>0</v>
      </c>
      <c r="W61" s="360">
        <v>8173437</v>
      </c>
      <c r="X61" s="365">
        <v>0</v>
      </c>
    </row>
    <row r="62" spans="2:24">
      <c r="B62" s="380"/>
      <c r="C62" s="439" t="s">
        <v>379</v>
      </c>
      <c r="D62" s="360">
        <v>1190570</v>
      </c>
      <c r="E62" s="413">
        <v>870193</v>
      </c>
      <c r="F62" s="413">
        <v>3321225</v>
      </c>
      <c r="G62" s="360">
        <v>-1003058</v>
      </c>
      <c r="H62" s="413">
        <v>196145</v>
      </c>
      <c r="I62" s="413">
        <v>1992102</v>
      </c>
      <c r="J62" s="360">
        <v>3396319</v>
      </c>
      <c r="K62" s="413">
        <v>2134787</v>
      </c>
      <c r="L62" s="413">
        <v>-552905</v>
      </c>
      <c r="M62" s="360">
        <v>3583831</v>
      </c>
      <c r="N62" s="413">
        <v>3201125</v>
      </c>
      <c r="O62" s="413">
        <v>4760422</v>
      </c>
      <c r="P62" s="411"/>
      <c r="R62" s="416">
        <v>3583831</v>
      </c>
      <c r="S62" s="353">
        <v>0</v>
      </c>
      <c r="T62" s="416">
        <v>3201125</v>
      </c>
      <c r="U62" s="365">
        <v>0</v>
      </c>
      <c r="W62" s="360">
        <v>4760422</v>
      </c>
      <c r="X62" s="365">
        <v>0</v>
      </c>
    </row>
    <row r="63" spans="2:24">
      <c r="B63" s="434"/>
      <c r="C63" s="433" t="s">
        <v>380</v>
      </c>
      <c r="D63" s="360">
        <v>38013</v>
      </c>
      <c r="E63" s="413">
        <v>37697</v>
      </c>
      <c r="F63" s="413">
        <v>290157</v>
      </c>
      <c r="G63" s="360">
        <v>63832</v>
      </c>
      <c r="H63" s="413">
        <v>63307</v>
      </c>
      <c r="I63" s="413">
        <v>4995</v>
      </c>
      <c r="J63" s="360">
        <v>-101845</v>
      </c>
      <c r="K63" s="413">
        <v>-101004</v>
      </c>
      <c r="L63" s="413">
        <v>-295152</v>
      </c>
      <c r="M63" s="360">
        <v>0</v>
      </c>
      <c r="N63" s="413">
        <v>0</v>
      </c>
      <c r="O63" s="413">
        <v>0</v>
      </c>
      <c r="P63" s="411"/>
      <c r="R63" s="416">
        <v>0</v>
      </c>
      <c r="S63" s="353">
        <v>0</v>
      </c>
      <c r="T63" s="416">
        <v>0</v>
      </c>
      <c r="U63" s="365">
        <v>0</v>
      </c>
      <c r="W63" s="360">
        <v>0</v>
      </c>
      <c r="X63" s="365">
        <v>0</v>
      </c>
    </row>
    <row r="64" spans="2:24">
      <c r="B64" s="434"/>
      <c r="C64" s="433" t="s">
        <v>381</v>
      </c>
      <c r="D64" s="360">
        <v>0</v>
      </c>
      <c r="E64" s="413">
        <v>0</v>
      </c>
      <c r="F64" s="413">
        <v>0</v>
      </c>
      <c r="G64" s="360">
        <v>0</v>
      </c>
      <c r="H64" s="413">
        <v>0</v>
      </c>
      <c r="I64" s="413">
        <v>0</v>
      </c>
      <c r="J64" s="360">
        <v>0</v>
      </c>
      <c r="K64" s="413">
        <v>-140479</v>
      </c>
      <c r="L64" s="413">
        <v>0</v>
      </c>
      <c r="M64" s="360">
        <v>0</v>
      </c>
      <c r="N64" s="413">
        <v>-140479</v>
      </c>
      <c r="O64" s="413">
        <v>0</v>
      </c>
      <c r="P64" s="411"/>
      <c r="R64" s="416">
        <v>0</v>
      </c>
      <c r="S64" s="353">
        <v>0</v>
      </c>
      <c r="T64" s="416">
        <v>-140479</v>
      </c>
      <c r="U64" s="365">
        <v>0</v>
      </c>
      <c r="W64" s="360">
        <v>0</v>
      </c>
      <c r="X64" s="365">
        <v>0</v>
      </c>
    </row>
    <row r="65" spans="2:24">
      <c r="B65" s="434"/>
      <c r="C65" s="433" t="s">
        <v>382</v>
      </c>
      <c r="D65" s="360">
        <v>0</v>
      </c>
      <c r="E65" s="413">
        <v>0</v>
      </c>
      <c r="F65" s="413">
        <v>0</v>
      </c>
      <c r="G65" s="360">
        <v>0</v>
      </c>
      <c r="H65" s="413">
        <v>0</v>
      </c>
      <c r="I65" s="413">
        <v>0</v>
      </c>
      <c r="J65" s="360">
        <v>0</v>
      </c>
      <c r="K65" s="413">
        <v>0</v>
      </c>
      <c r="L65" s="413">
        <v>0</v>
      </c>
      <c r="M65" s="360">
        <v>0</v>
      </c>
      <c r="N65" s="413">
        <v>0</v>
      </c>
      <c r="O65" s="413">
        <v>0</v>
      </c>
      <c r="P65" s="411"/>
      <c r="R65" s="416">
        <v>0</v>
      </c>
      <c r="S65" s="353">
        <v>0</v>
      </c>
      <c r="T65" s="416">
        <v>0</v>
      </c>
      <c r="U65" s="365">
        <v>0</v>
      </c>
      <c r="W65" s="360">
        <v>0</v>
      </c>
      <c r="X65" s="365">
        <v>0</v>
      </c>
    </row>
    <row r="66" spans="2:24">
      <c r="B66" s="434"/>
      <c r="C66" s="433" t="s">
        <v>383</v>
      </c>
      <c r="D66" s="360">
        <v>1607416</v>
      </c>
      <c r="E66" s="413">
        <v>1155107</v>
      </c>
      <c r="F66" s="413">
        <v>-62726</v>
      </c>
      <c r="G66" s="360">
        <v>3092231</v>
      </c>
      <c r="H66" s="413">
        <v>1888581</v>
      </c>
      <c r="I66" s="413">
        <v>912327</v>
      </c>
      <c r="J66" s="360">
        <v>-6768175</v>
      </c>
      <c r="K66" s="413">
        <v>-5128281</v>
      </c>
      <c r="L66" s="413">
        <v>-2251118</v>
      </c>
      <c r="M66" s="360">
        <v>-3866564</v>
      </c>
      <c r="N66" s="417">
        <v>-3764698</v>
      </c>
      <c r="O66" s="413">
        <v>-4448238</v>
      </c>
      <c r="P66" s="411"/>
      <c r="R66" s="416">
        <v>-3866564</v>
      </c>
      <c r="S66" s="353">
        <v>0</v>
      </c>
      <c r="T66" s="416">
        <v>-3764698</v>
      </c>
      <c r="U66" s="365">
        <v>0</v>
      </c>
      <c r="W66" s="360">
        <v>-4448238</v>
      </c>
      <c r="X66" s="365">
        <v>0</v>
      </c>
    </row>
    <row r="67" spans="2:24">
      <c r="C67" s="435"/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5"/>
      <c r="O67" s="365"/>
      <c r="P67" s="351"/>
      <c r="S67" s="353"/>
      <c r="U67" s="365">
        <v>0</v>
      </c>
    </row>
    <row r="68" spans="2:24">
      <c r="B68" s="369" t="s">
        <v>384</v>
      </c>
      <c r="C68" s="433"/>
      <c r="D68" s="360">
        <v>0</v>
      </c>
      <c r="E68" s="413">
        <v>0</v>
      </c>
      <c r="F68" s="413">
        <v>0</v>
      </c>
      <c r="G68" s="360">
        <v>0</v>
      </c>
      <c r="H68" s="413">
        <v>0</v>
      </c>
      <c r="I68" s="413">
        <v>0</v>
      </c>
      <c r="J68" s="360">
        <v>0</v>
      </c>
      <c r="K68" s="413">
        <v>0</v>
      </c>
      <c r="L68" s="413">
        <v>0</v>
      </c>
      <c r="M68" s="360">
        <v>1798036</v>
      </c>
      <c r="N68" s="413">
        <v>1680105</v>
      </c>
      <c r="O68" s="413">
        <v>3046721</v>
      </c>
      <c r="P68" s="411"/>
      <c r="R68" s="416">
        <v>1798036</v>
      </c>
      <c r="S68" s="353">
        <v>0</v>
      </c>
      <c r="T68" s="416">
        <v>1680105</v>
      </c>
      <c r="U68" s="365">
        <v>0</v>
      </c>
      <c r="W68" s="360">
        <v>3046721</v>
      </c>
      <c r="X68" s="365">
        <v>0</v>
      </c>
    </row>
    <row r="69" spans="2:24">
      <c r="C69" s="435"/>
      <c r="D69" s="365"/>
      <c r="E69" s="365"/>
      <c r="F69" s="365"/>
      <c r="G69" s="365"/>
      <c r="H69" s="365"/>
      <c r="I69" s="365"/>
      <c r="J69" s="365"/>
      <c r="K69" s="365"/>
      <c r="L69" s="365"/>
      <c r="M69" s="365"/>
      <c r="N69" s="365"/>
      <c r="O69" s="365"/>
      <c r="P69" s="351"/>
      <c r="S69" s="353"/>
      <c r="U69" s="365">
        <v>0</v>
      </c>
    </row>
    <row r="70" spans="2:24">
      <c r="B70" s="432" t="s">
        <v>385</v>
      </c>
      <c r="C70" s="436"/>
      <c r="D70" s="364">
        <v>7085937</v>
      </c>
      <c r="E70" s="362">
        <v>6401435</v>
      </c>
      <c r="F70" s="362">
        <v>11328760</v>
      </c>
      <c r="G70" s="364">
        <v>12432611</v>
      </c>
      <c r="H70" s="362">
        <v>8336824</v>
      </c>
      <c r="I70" s="362">
        <v>8906367</v>
      </c>
      <c r="J70" s="364">
        <v>650442</v>
      </c>
      <c r="K70" s="362">
        <v>2113213</v>
      </c>
      <c r="L70" s="362">
        <v>1519343</v>
      </c>
      <c r="M70" s="364">
        <v>20168990</v>
      </c>
      <c r="N70" s="362">
        <v>16851472</v>
      </c>
      <c r="O70" s="362">
        <v>21754470</v>
      </c>
      <c r="P70" s="351"/>
      <c r="R70" s="364">
        <v>20168990</v>
      </c>
      <c r="S70" s="353"/>
      <c r="T70" s="364">
        <v>16851472</v>
      </c>
      <c r="U70" s="365">
        <v>0</v>
      </c>
      <c r="W70" s="364">
        <v>21754470</v>
      </c>
      <c r="X70" s="365">
        <v>0</v>
      </c>
    </row>
    <row r="71" spans="2:24">
      <c r="D71" s="365">
        <v>0</v>
      </c>
      <c r="E71" s="365">
        <v>0</v>
      </c>
      <c r="F71" s="365">
        <v>0</v>
      </c>
      <c r="G71" s="365">
        <v>0</v>
      </c>
      <c r="H71" s="365">
        <v>0</v>
      </c>
      <c r="I71" s="365">
        <v>0</v>
      </c>
      <c r="J71" s="365">
        <v>0</v>
      </c>
      <c r="K71" s="365">
        <v>0</v>
      </c>
      <c r="L71" s="365">
        <v>0</v>
      </c>
      <c r="M71" s="365">
        <v>0</v>
      </c>
      <c r="N71" s="365">
        <v>0</v>
      </c>
      <c r="O71" s="365">
        <v>0</v>
      </c>
      <c r="P71" s="365"/>
      <c r="R71" s="365">
        <v>0</v>
      </c>
      <c r="S71" s="353"/>
      <c r="T71" s="365">
        <v>0</v>
      </c>
      <c r="W71" s="365"/>
    </row>
    <row r="72" spans="2:24"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T72" s="365"/>
    </row>
    <row r="73" spans="2:24">
      <c r="D73" s="365"/>
      <c r="E73" s="365"/>
      <c r="F73" s="365"/>
      <c r="G73" s="365"/>
      <c r="H73" s="365"/>
      <c r="I73" s="365"/>
      <c r="J73" s="365"/>
      <c r="K73" s="365"/>
      <c r="L73" s="365"/>
      <c r="M73" s="365"/>
      <c r="T73" s="365"/>
    </row>
    <row r="74" spans="2:24" ht="12" customHeight="1">
      <c r="X74" s="365"/>
    </row>
    <row r="75" spans="2:24" ht="30.75" customHeight="1">
      <c r="B75" s="500" t="s">
        <v>205</v>
      </c>
      <c r="C75" s="501"/>
      <c r="D75" s="484" t="s">
        <v>108</v>
      </c>
      <c r="E75" s="486"/>
      <c r="F75" s="484" t="s">
        <v>59</v>
      </c>
      <c r="G75" s="486"/>
      <c r="H75" s="484" t="s">
        <v>427</v>
      </c>
      <c r="I75" s="486"/>
      <c r="J75" s="484" t="s">
        <v>20</v>
      </c>
      <c r="K75" s="486"/>
      <c r="L75" s="418"/>
    </row>
    <row r="76" spans="2:24">
      <c r="B76" s="491" t="s">
        <v>386</v>
      </c>
      <c r="C76" s="492"/>
      <c r="D76" s="355">
        <v>43100</v>
      </c>
      <c r="E76" s="356">
        <v>42735</v>
      </c>
      <c r="F76" s="355">
        <v>43100</v>
      </c>
      <c r="G76" s="356">
        <v>42735</v>
      </c>
      <c r="H76" s="355">
        <v>43100</v>
      </c>
      <c r="I76" s="356">
        <v>42735</v>
      </c>
      <c r="J76" s="355">
        <v>43100</v>
      </c>
      <c r="K76" s="356">
        <v>42735</v>
      </c>
      <c r="L76" s="418"/>
      <c r="R76" s="412" t="s">
        <v>311</v>
      </c>
    </row>
    <row r="77" spans="2:24">
      <c r="B77" s="493"/>
      <c r="C77" s="494"/>
      <c r="D77" s="357" t="s">
        <v>261</v>
      </c>
      <c r="E77" s="358" t="s">
        <v>261</v>
      </c>
      <c r="F77" s="357" t="s">
        <v>261</v>
      </c>
      <c r="G77" s="358" t="s">
        <v>261</v>
      </c>
      <c r="H77" s="357" t="s">
        <v>261</v>
      </c>
      <c r="I77" s="358" t="s">
        <v>261</v>
      </c>
      <c r="J77" s="357" t="s">
        <v>261</v>
      </c>
      <c r="K77" s="358" t="s">
        <v>261</v>
      </c>
      <c r="L77" s="418"/>
    </row>
    <row r="78" spans="2:24">
      <c r="B78" s="432" t="s">
        <v>387</v>
      </c>
      <c r="C78" s="440"/>
      <c r="D78" s="386">
        <v>3019687</v>
      </c>
      <c r="E78" s="387">
        <v>2710117</v>
      </c>
      <c r="F78" s="386">
        <v>8355441</v>
      </c>
      <c r="G78" s="387">
        <v>5704533</v>
      </c>
      <c r="H78" s="386">
        <v>-834801</v>
      </c>
      <c r="I78" s="387">
        <v>-728517</v>
      </c>
      <c r="J78" s="386">
        <v>10540327</v>
      </c>
      <c r="K78" s="387">
        <v>7686133</v>
      </c>
      <c r="L78" s="418"/>
      <c r="R78" s="364">
        <v>10540327</v>
      </c>
      <c r="S78" s="353"/>
      <c r="T78" s="364">
        <v>7686133</v>
      </c>
    </row>
    <row r="79" spans="2:24">
      <c r="B79" s="389"/>
      <c r="C79" s="437" t="s">
        <v>140</v>
      </c>
      <c r="D79" s="364">
        <v>2926508</v>
      </c>
      <c r="E79" s="387">
        <v>2587360</v>
      </c>
      <c r="F79" s="364">
        <v>7496702</v>
      </c>
      <c r="G79" s="387">
        <v>5191964</v>
      </c>
      <c r="H79" s="364">
        <v>-831620</v>
      </c>
      <c r="I79" s="387">
        <v>-727865</v>
      </c>
      <c r="J79" s="364">
        <v>9591590</v>
      </c>
      <c r="K79" s="387">
        <v>7051459</v>
      </c>
      <c r="L79" s="418"/>
      <c r="R79" s="364">
        <v>9591590</v>
      </c>
      <c r="S79" s="353"/>
      <c r="T79" s="364">
        <v>7051459</v>
      </c>
    </row>
    <row r="80" spans="2:24">
      <c r="B80" s="389"/>
      <c r="C80" s="441" t="s">
        <v>66</v>
      </c>
      <c r="D80" s="390">
        <v>2635813</v>
      </c>
      <c r="E80" s="393">
        <v>2349739</v>
      </c>
      <c r="F80" s="390">
        <v>6766217</v>
      </c>
      <c r="G80" s="393">
        <v>4708800</v>
      </c>
      <c r="H80" s="390">
        <v>-740629</v>
      </c>
      <c r="I80" s="393">
        <v>-664021</v>
      </c>
      <c r="J80" s="390">
        <v>8661401</v>
      </c>
      <c r="K80" s="393">
        <v>6394518</v>
      </c>
      <c r="L80" s="418"/>
      <c r="R80" s="390">
        <v>8661401</v>
      </c>
      <c r="S80" s="353">
        <v>0</v>
      </c>
      <c r="T80" s="390">
        <v>6394518</v>
      </c>
      <c r="U80" s="353">
        <v>0</v>
      </c>
    </row>
    <row r="81" spans="2:21">
      <c r="B81" s="389"/>
      <c r="C81" s="441" t="s">
        <v>388</v>
      </c>
      <c r="D81" s="390">
        <v>40489</v>
      </c>
      <c r="E81" s="393">
        <v>39946</v>
      </c>
      <c r="F81" s="390">
        <v>3705</v>
      </c>
      <c r="G81" s="393">
        <v>3279</v>
      </c>
      <c r="H81" s="390">
        <v>0</v>
      </c>
      <c r="I81" s="393">
        <v>9087</v>
      </c>
      <c r="J81" s="390">
        <v>44194</v>
      </c>
      <c r="K81" s="393">
        <v>52312</v>
      </c>
      <c r="L81" s="418"/>
      <c r="R81" s="390">
        <v>44194</v>
      </c>
      <c r="S81" s="353">
        <v>0</v>
      </c>
      <c r="T81" s="390">
        <v>52312</v>
      </c>
      <c r="U81" s="353">
        <v>0</v>
      </c>
    </row>
    <row r="82" spans="2:21">
      <c r="B82" s="389"/>
      <c r="C82" s="441" t="s">
        <v>422</v>
      </c>
      <c r="D82" s="390">
        <v>250206</v>
      </c>
      <c r="E82" s="393">
        <v>197675</v>
      </c>
      <c r="F82" s="390">
        <v>726780</v>
      </c>
      <c r="G82" s="393">
        <v>479885</v>
      </c>
      <c r="H82" s="390">
        <v>-90991</v>
      </c>
      <c r="I82" s="393">
        <v>-72931</v>
      </c>
      <c r="J82" s="390">
        <v>885995</v>
      </c>
      <c r="K82" s="393">
        <v>604629</v>
      </c>
      <c r="L82" s="418"/>
      <c r="R82" s="390">
        <v>885995</v>
      </c>
      <c r="S82" s="353">
        <v>0</v>
      </c>
      <c r="T82" s="390">
        <v>604629</v>
      </c>
      <c r="U82" s="353">
        <v>0</v>
      </c>
    </row>
    <row r="83" spans="2:21" ht="12" hidden="1" customHeight="1">
      <c r="B83" s="389"/>
      <c r="C83" s="441"/>
      <c r="D83" s="390"/>
      <c r="E83" s="393">
        <v>122757</v>
      </c>
      <c r="F83" s="390"/>
      <c r="G83" s="393">
        <v>512569</v>
      </c>
      <c r="H83" s="390"/>
      <c r="I83" s="393">
        <v>-652</v>
      </c>
      <c r="J83" s="390"/>
      <c r="K83" s="393"/>
      <c r="L83" s="418"/>
      <c r="R83" s="390">
        <v>0</v>
      </c>
      <c r="S83" s="353"/>
      <c r="T83" s="390">
        <v>0</v>
      </c>
      <c r="U83" s="353"/>
    </row>
    <row r="84" spans="2:21">
      <c r="B84" s="389"/>
      <c r="C84" s="437" t="s">
        <v>141</v>
      </c>
      <c r="D84" s="390">
        <v>93179</v>
      </c>
      <c r="E84" s="393">
        <v>122757</v>
      </c>
      <c r="F84" s="390">
        <v>858739</v>
      </c>
      <c r="G84" s="393">
        <v>512569</v>
      </c>
      <c r="H84" s="390">
        <v>-3181</v>
      </c>
      <c r="I84" s="393">
        <v>-652</v>
      </c>
      <c r="J84" s="390">
        <v>948737</v>
      </c>
      <c r="K84" s="393">
        <v>634674</v>
      </c>
      <c r="L84" s="418"/>
      <c r="R84" s="390">
        <v>948737</v>
      </c>
      <c r="S84" s="353">
        <v>0</v>
      </c>
      <c r="T84" s="390">
        <v>634674</v>
      </c>
      <c r="U84" s="353">
        <v>0</v>
      </c>
    </row>
    <row r="85" spans="2:21">
      <c r="C85" s="435"/>
      <c r="D85" s="365"/>
      <c r="E85" s="365"/>
      <c r="F85" s="365"/>
      <c r="G85" s="365"/>
      <c r="H85" s="365"/>
      <c r="I85" s="365"/>
      <c r="J85" s="365"/>
      <c r="K85" s="365"/>
      <c r="L85" s="418"/>
      <c r="R85" s="365"/>
      <c r="S85" s="353"/>
      <c r="T85" s="365"/>
      <c r="U85" s="353">
        <v>0</v>
      </c>
    </row>
    <row r="86" spans="2:21">
      <c r="B86" s="432" t="s">
        <v>390</v>
      </c>
      <c r="C86" s="442"/>
      <c r="D86" s="386">
        <v>-1259326</v>
      </c>
      <c r="E86" s="387">
        <v>-1137371</v>
      </c>
      <c r="F86" s="386">
        <v>-5558629</v>
      </c>
      <c r="G86" s="387">
        <v>-3510011</v>
      </c>
      <c r="H86" s="386">
        <v>832843</v>
      </c>
      <c r="I86" s="387">
        <v>735613</v>
      </c>
      <c r="J86" s="386">
        <v>-5985112</v>
      </c>
      <c r="K86" s="387">
        <v>-3911769</v>
      </c>
      <c r="L86" s="418"/>
      <c r="R86" s="386">
        <v>-5985112</v>
      </c>
      <c r="S86" s="353"/>
      <c r="T86" s="386">
        <v>-3911769</v>
      </c>
      <c r="U86" s="353">
        <v>0</v>
      </c>
    </row>
    <row r="87" spans="2:21">
      <c r="B87" s="389"/>
      <c r="C87" s="441" t="s">
        <v>391</v>
      </c>
      <c r="D87" s="390">
        <v>-651208</v>
      </c>
      <c r="E87" s="393">
        <v>-456008</v>
      </c>
      <c r="F87" s="390">
        <v>-4081867</v>
      </c>
      <c r="G87" s="393">
        <v>-2691685</v>
      </c>
      <c r="H87" s="390">
        <v>792609</v>
      </c>
      <c r="I87" s="393">
        <v>705174</v>
      </c>
      <c r="J87" s="390">
        <v>-3940466</v>
      </c>
      <c r="K87" s="393">
        <v>-2442519</v>
      </c>
      <c r="L87" s="418"/>
      <c r="R87" s="390">
        <v>-3940466</v>
      </c>
      <c r="S87" s="353">
        <v>0</v>
      </c>
      <c r="T87" s="390">
        <v>-2442519</v>
      </c>
      <c r="U87" s="353">
        <v>0</v>
      </c>
    </row>
    <row r="88" spans="2:21">
      <c r="B88" s="389"/>
      <c r="C88" s="441" t="s">
        <v>392</v>
      </c>
      <c r="D88" s="390">
        <v>-229308</v>
      </c>
      <c r="E88" s="393">
        <v>-362156</v>
      </c>
      <c r="F88" s="390">
        <v>0</v>
      </c>
      <c r="G88" s="393">
        <v>0</v>
      </c>
      <c r="H88" s="390">
        <v>0</v>
      </c>
      <c r="I88" s="393">
        <v>0</v>
      </c>
      <c r="J88" s="390">
        <v>-229308</v>
      </c>
      <c r="K88" s="393">
        <v>-362156</v>
      </c>
      <c r="L88" s="400"/>
      <c r="R88" s="390">
        <v>-229308</v>
      </c>
      <c r="S88" s="353">
        <v>0</v>
      </c>
      <c r="T88" s="390">
        <v>-362156</v>
      </c>
      <c r="U88" s="353">
        <v>0</v>
      </c>
    </row>
    <row r="89" spans="2:21">
      <c r="B89" s="389"/>
      <c r="C89" s="441" t="s">
        <v>145</v>
      </c>
      <c r="D89" s="390">
        <v>-256279</v>
      </c>
      <c r="E89" s="393">
        <v>-205494</v>
      </c>
      <c r="F89" s="390">
        <v>-427099</v>
      </c>
      <c r="G89" s="393">
        <v>-228321</v>
      </c>
      <c r="H89" s="390">
        <v>49260</v>
      </c>
      <c r="I89" s="393">
        <v>39718</v>
      </c>
      <c r="J89" s="390">
        <v>-634118</v>
      </c>
      <c r="K89" s="393">
        <v>-394097</v>
      </c>
      <c r="L89" s="400"/>
      <c r="R89" s="390">
        <v>-634118</v>
      </c>
      <c r="S89" s="353">
        <v>0</v>
      </c>
      <c r="T89" s="390">
        <v>-394097</v>
      </c>
      <c r="U89" s="353">
        <v>0</v>
      </c>
    </row>
    <row r="90" spans="2:21">
      <c r="B90" s="389"/>
      <c r="C90" s="441" t="s">
        <v>393</v>
      </c>
      <c r="D90" s="390">
        <v>-122531</v>
      </c>
      <c r="E90" s="393">
        <v>-113713</v>
      </c>
      <c r="F90" s="390">
        <v>-1049663</v>
      </c>
      <c r="G90" s="393">
        <v>-590005</v>
      </c>
      <c r="H90" s="390">
        <v>-9026</v>
      </c>
      <c r="I90" s="393">
        <v>-9279</v>
      </c>
      <c r="J90" s="390">
        <v>-1181220</v>
      </c>
      <c r="K90" s="393">
        <v>-712997</v>
      </c>
      <c r="L90" s="400"/>
      <c r="R90" s="390">
        <v>-1181220</v>
      </c>
      <c r="S90" s="353">
        <v>0</v>
      </c>
      <c r="T90" s="390">
        <v>-712997</v>
      </c>
      <c r="U90" s="353">
        <v>0</v>
      </c>
    </row>
    <row r="91" spans="2:21">
      <c r="C91" s="435"/>
      <c r="D91" s="365"/>
      <c r="E91" s="365"/>
      <c r="F91" s="365"/>
      <c r="G91" s="365"/>
      <c r="H91" s="365"/>
      <c r="I91" s="365"/>
      <c r="J91" s="365"/>
      <c r="K91" s="365"/>
      <c r="R91" s="365"/>
      <c r="S91" s="353"/>
      <c r="T91" s="365"/>
      <c r="U91" s="353">
        <v>0</v>
      </c>
    </row>
    <row r="92" spans="2:21">
      <c r="B92" s="432" t="s">
        <v>394</v>
      </c>
      <c r="C92" s="442"/>
      <c r="D92" s="364">
        <v>1760361</v>
      </c>
      <c r="E92" s="387">
        <v>1572746</v>
      </c>
      <c r="F92" s="364">
        <v>2796812</v>
      </c>
      <c r="G92" s="387">
        <v>2194522</v>
      </c>
      <c r="H92" s="364">
        <v>-1958</v>
      </c>
      <c r="I92" s="387">
        <v>7096</v>
      </c>
      <c r="J92" s="364">
        <v>4555215</v>
      </c>
      <c r="K92" s="387">
        <v>3774364</v>
      </c>
      <c r="L92" s="418"/>
      <c r="R92" s="364">
        <v>4555215</v>
      </c>
      <c r="S92" s="353">
        <v>0</v>
      </c>
      <c r="T92" s="364">
        <v>3774364</v>
      </c>
      <c r="U92" s="353">
        <v>0</v>
      </c>
    </row>
    <row r="93" spans="2:21">
      <c r="C93" s="435"/>
      <c r="D93" s="365"/>
      <c r="E93" s="365"/>
      <c r="F93" s="365"/>
      <c r="G93" s="365"/>
      <c r="H93" s="365"/>
      <c r="I93" s="365"/>
      <c r="J93" s="365"/>
      <c r="K93" s="365"/>
      <c r="R93" s="365"/>
      <c r="S93" s="353"/>
      <c r="T93" s="365"/>
      <c r="U93" s="353">
        <v>0</v>
      </c>
    </row>
    <row r="94" spans="2:21">
      <c r="B94" s="434"/>
      <c r="C94" s="437" t="s">
        <v>395</v>
      </c>
      <c r="D94" s="390">
        <v>8852</v>
      </c>
      <c r="E94" s="393">
        <v>16140</v>
      </c>
      <c r="F94" s="390">
        <v>164334</v>
      </c>
      <c r="G94" s="393">
        <v>83202</v>
      </c>
      <c r="H94" s="390">
        <v>0</v>
      </c>
      <c r="I94" s="393">
        <v>107</v>
      </c>
      <c r="J94" s="390">
        <v>173186</v>
      </c>
      <c r="K94" s="393">
        <v>99449</v>
      </c>
      <c r="L94" s="400"/>
      <c r="R94" s="390">
        <v>173186</v>
      </c>
      <c r="S94" s="353">
        <v>0</v>
      </c>
      <c r="T94" s="390">
        <v>99449</v>
      </c>
      <c r="U94" s="353">
        <v>0</v>
      </c>
    </row>
    <row r="95" spans="2:21">
      <c r="B95" s="434"/>
      <c r="C95" s="437" t="s">
        <v>396</v>
      </c>
      <c r="D95" s="390">
        <v>-148095</v>
      </c>
      <c r="E95" s="393">
        <v>-134919</v>
      </c>
      <c r="F95" s="390">
        <v>-663005</v>
      </c>
      <c r="G95" s="393">
        <v>-460414</v>
      </c>
      <c r="H95" s="390">
        <v>-26884</v>
      </c>
      <c r="I95" s="393">
        <v>-30769</v>
      </c>
      <c r="J95" s="390">
        <v>-837984</v>
      </c>
      <c r="K95" s="393">
        <v>-626102</v>
      </c>
      <c r="L95" s="400"/>
      <c r="R95" s="390">
        <v>-837984</v>
      </c>
      <c r="S95" s="353">
        <v>0</v>
      </c>
      <c r="T95" s="390">
        <v>-626102</v>
      </c>
      <c r="U95" s="353">
        <v>0</v>
      </c>
    </row>
    <row r="96" spans="2:21">
      <c r="B96" s="434"/>
      <c r="C96" s="437" t="s">
        <v>397</v>
      </c>
      <c r="D96" s="390">
        <v>-155034</v>
      </c>
      <c r="E96" s="393">
        <v>-160338</v>
      </c>
      <c r="F96" s="390">
        <v>-740660</v>
      </c>
      <c r="G96" s="393">
        <v>-566978</v>
      </c>
      <c r="H96" s="390">
        <v>-47462</v>
      </c>
      <c r="I96" s="393">
        <v>-90059</v>
      </c>
      <c r="J96" s="390">
        <v>-943156</v>
      </c>
      <c r="K96" s="393">
        <v>-817375</v>
      </c>
      <c r="L96" s="400"/>
      <c r="R96" s="390">
        <v>-943156</v>
      </c>
      <c r="S96" s="353">
        <v>0</v>
      </c>
      <c r="T96" s="390">
        <v>-817375</v>
      </c>
      <c r="U96" s="353">
        <v>0</v>
      </c>
    </row>
    <row r="97" spans="2:21">
      <c r="C97" s="435"/>
      <c r="D97" s="365"/>
      <c r="E97" s="365"/>
      <c r="F97" s="365"/>
      <c r="G97" s="365"/>
      <c r="H97" s="365"/>
      <c r="I97" s="365"/>
      <c r="J97" s="365"/>
      <c r="K97" s="365"/>
      <c r="R97" s="365"/>
      <c r="S97" s="353"/>
      <c r="T97" s="365"/>
      <c r="U97" s="353">
        <v>0</v>
      </c>
    </row>
    <row r="98" spans="2:21">
      <c r="B98" s="432" t="s">
        <v>398</v>
      </c>
      <c r="C98" s="442"/>
      <c r="D98" s="364">
        <v>1466084</v>
      </c>
      <c r="E98" s="387">
        <v>1293629</v>
      </c>
      <c r="F98" s="364">
        <v>1557481</v>
      </c>
      <c r="G98" s="387">
        <v>1250332</v>
      </c>
      <c r="H98" s="364">
        <v>-76304</v>
      </c>
      <c r="I98" s="387">
        <v>-113625</v>
      </c>
      <c r="J98" s="364">
        <v>2947261</v>
      </c>
      <c r="K98" s="387">
        <v>2430336</v>
      </c>
      <c r="L98" s="418"/>
      <c r="R98" s="364">
        <v>2947261</v>
      </c>
      <c r="S98" s="353">
        <v>0</v>
      </c>
      <c r="T98" s="364">
        <v>2430336</v>
      </c>
      <c r="U98" s="353">
        <v>0</v>
      </c>
    </row>
    <row r="99" spans="2:21">
      <c r="C99" s="435"/>
      <c r="D99" s="365"/>
      <c r="E99" s="365"/>
      <c r="F99" s="365"/>
      <c r="G99" s="365"/>
      <c r="H99" s="365"/>
      <c r="I99" s="365"/>
      <c r="J99" s="365"/>
      <c r="K99" s="365"/>
      <c r="R99" s="365"/>
      <c r="S99" s="353"/>
      <c r="T99" s="365"/>
      <c r="U99" s="353">
        <v>0</v>
      </c>
    </row>
    <row r="100" spans="2:21">
      <c r="B100" s="389"/>
      <c r="C100" s="437" t="s">
        <v>399</v>
      </c>
      <c r="D100" s="390">
        <v>-238355</v>
      </c>
      <c r="E100" s="393">
        <v>-208073</v>
      </c>
      <c r="F100" s="390">
        <v>-410224</v>
      </c>
      <c r="G100" s="393">
        <v>-265551</v>
      </c>
      <c r="H100" s="390">
        <v>465</v>
      </c>
      <c r="I100" s="393">
        <v>386</v>
      </c>
      <c r="J100" s="390">
        <v>-648114</v>
      </c>
      <c r="K100" s="393">
        <v>-473238</v>
      </c>
      <c r="L100" s="400"/>
      <c r="R100" s="390">
        <v>-648114</v>
      </c>
      <c r="S100" s="353">
        <v>0</v>
      </c>
      <c r="T100" s="390">
        <v>-473238</v>
      </c>
      <c r="U100" s="353">
        <v>0</v>
      </c>
    </row>
    <row r="101" spans="2:21">
      <c r="B101" s="389"/>
      <c r="C101" s="437" t="s">
        <v>400</v>
      </c>
      <c r="D101" s="390">
        <v>-11234</v>
      </c>
      <c r="E101" s="393">
        <v>-34171</v>
      </c>
      <c r="F101" s="390">
        <v>-68158</v>
      </c>
      <c r="G101" s="393">
        <v>-116328</v>
      </c>
      <c r="H101" s="390">
        <v>-356</v>
      </c>
      <c r="I101" s="393">
        <v>-6579</v>
      </c>
      <c r="J101" s="390">
        <v>-79748</v>
      </c>
      <c r="K101" s="393">
        <v>-157078</v>
      </c>
      <c r="L101" s="400"/>
      <c r="R101" s="390">
        <v>-79748</v>
      </c>
      <c r="S101" s="353">
        <v>0</v>
      </c>
      <c r="T101" s="390">
        <v>-157078</v>
      </c>
      <c r="U101" s="353">
        <v>0</v>
      </c>
    </row>
    <row r="102" spans="2:21">
      <c r="B102" s="445"/>
      <c r="C102" s="443"/>
      <c r="D102" s="365"/>
      <c r="E102" s="365"/>
      <c r="F102" s="365"/>
      <c r="G102" s="365"/>
      <c r="H102" s="365"/>
      <c r="I102" s="365"/>
      <c r="J102" s="365"/>
      <c r="K102" s="365"/>
      <c r="R102" s="365"/>
      <c r="S102" s="353"/>
      <c r="T102" s="365"/>
      <c r="U102" s="353">
        <v>0</v>
      </c>
    </row>
    <row r="103" spans="2:21">
      <c r="B103" s="432" t="s">
        <v>56</v>
      </c>
      <c r="C103" s="442"/>
      <c r="D103" s="386">
        <v>1216495</v>
      </c>
      <c r="E103" s="387">
        <v>1051385</v>
      </c>
      <c r="F103" s="386">
        <v>1079099</v>
      </c>
      <c r="G103" s="387">
        <v>868453</v>
      </c>
      <c r="H103" s="386">
        <v>-76195</v>
      </c>
      <c r="I103" s="387">
        <v>-119818</v>
      </c>
      <c r="J103" s="386">
        <v>2219399</v>
      </c>
      <c r="K103" s="387">
        <v>1800020</v>
      </c>
      <c r="L103" s="418"/>
      <c r="R103" s="386">
        <v>2219399</v>
      </c>
      <c r="S103" s="353">
        <v>0</v>
      </c>
      <c r="T103" s="386">
        <v>1800020</v>
      </c>
      <c r="U103" s="353">
        <v>0</v>
      </c>
    </row>
    <row r="104" spans="2:21" ht="12.75" customHeight="1">
      <c r="B104" s="402"/>
      <c r="C104" s="444"/>
      <c r="D104" s="365"/>
      <c r="E104" s="365"/>
      <c r="F104" s="365"/>
      <c r="G104" s="365"/>
      <c r="H104" s="365"/>
      <c r="I104" s="365"/>
      <c r="J104" s="365"/>
      <c r="K104" s="365"/>
      <c r="R104" s="365"/>
      <c r="S104" s="353"/>
      <c r="T104" s="365"/>
      <c r="U104" s="353"/>
    </row>
    <row r="105" spans="2:21">
      <c r="B105" s="432" t="s">
        <v>401</v>
      </c>
      <c r="C105" s="442"/>
      <c r="D105" s="386">
        <v>-94751</v>
      </c>
      <c r="E105" s="387">
        <v>-148574</v>
      </c>
      <c r="F105" s="386">
        <v>-507181</v>
      </c>
      <c r="G105" s="387">
        <v>-387234</v>
      </c>
      <c r="H105" s="386">
        <v>19526</v>
      </c>
      <c r="I105" s="387">
        <v>97010</v>
      </c>
      <c r="J105" s="386">
        <v>-582406</v>
      </c>
      <c r="K105" s="387">
        <v>-438798</v>
      </c>
      <c r="L105" s="418"/>
      <c r="R105" s="364">
        <v>-582406</v>
      </c>
      <c r="S105" s="353">
        <v>0</v>
      </c>
      <c r="T105" s="364">
        <v>-438798</v>
      </c>
      <c r="U105" s="353">
        <v>0</v>
      </c>
    </row>
    <row r="106" spans="2:21">
      <c r="B106" s="432"/>
      <c r="C106" s="442" t="s">
        <v>130</v>
      </c>
      <c r="D106" s="386">
        <v>79906</v>
      </c>
      <c r="E106" s="387">
        <v>66787</v>
      </c>
      <c r="F106" s="386">
        <v>187234</v>
      </c>
      <c r="G106" s="387">
        <v>156186</v>
      </c>
      <c r="H106" s="386">
        <v>26703</v>
      </c>
      <c r="I106" s="387">
        <v>53484</v>
      </c>
      <c r="J106" s="386">
        <v>293843</v>
      </c>
      <c r="K106" s="387">
        <v>276457</v>
      </c>
      <c r="L106" s="418"/>
      <c r="R106" s="386">
        <v>293843</v>
      </c>
      <c r="S106" s="353">
        <v>0</v>
      </c>
      <c r="T106" s="386">
        <v>276457</v>
      </c>
      <c r="U106" s="353">
        <v>0</v>
      </c>
    </row>
    <row r="107" spans="2:21">
      <c r="B107" s="389"/>
      <c r="C107" s="437" t="s">
        <v>340</v>
      </c>
      <c r="D107" s="390">
        <v>62361</v>
      </c>
      <c r="E107" s="393">
        <v>56649</v>
      </c>
      <c r="F107" s="390">
        <v>29839</v>
      </c>
      <c r="G107" s="393">
        <v>40476</v>
      </c>
      <c r="H107" s="390">
        <v>28396</v>
      </c>
      <c r="I107" s="393">
        <v>53196</v>
      </c>
      <c r="J107" s="390">
        <v>120596</v>
      </c>
      <c r="K107" s="393">
        <v>150321</v>
      </c>
      <c r="L107" s="400"/>
      <c r="R107" s="390"/>
      <c r="S107" s="353">
        <v>90774</v>
      </c>
      <c r="T107" s="390"/>
      <c r="U107" s="353"/>
    </row>
    <row r="108" spans="2:21">
      <c r="B108" s="389"/>
      <c r="C108" s="437" t="s">
        <v>402</v>
      </c>
      <c r="D108" s="390">
        <v>17545</v>
      </c>
      <c r="E108" s="393">
        <v>10138</v>
      </c>
      <c r="F108" s="390">
        <v>157395</v>
      </c>
      <c r="G108" s="393">
        <v>115710</v>
      </c>
      <c r="H108" s="390">
        <v>-1693</v>
      </c>
      <c r="I108" s="393">
        <v>288</v>
      </c>
      <c r="J108" s="390">
        <v>173247</v>
      </c>
      <c r="K108" s="393">
        <v>126136</v>
      </c>
      <c r="L108" s="400"/>
      <c r="R108" s="390"/>
      <c r="S108" s="353"/>
      <c r="T108" s="390"/>
      <c r="U108" s="353"/>
    </row>
    <row r="109" spans="2:21">
      <c r="B109" s="432"/>
      <c r="C109" s="442" t="s">
        <v>154</v>
      </c>
      <c r="D109" s="386">
        <v>-204080</v>
      </c>
      <c r="E109" s="387">
        <v>-249348</v>
      </c>
      <c r="F109" s="386">
        <v>-686078</v>
      </c>
      <c r="G109" s="387">
        <v>-548544</v>
      </c>
      <c r="H109" s="386">
        <v>20623</v>
      </c>
      <c r="I109" s="387">
        <v>24735</v>
      </c>
      <c r="J109" s="386">
        <v>-869535</v>
      </c>
      <c r="K109" s="387">
        <v>-773157</v>
      </c>
      <c r="L109" s="418"/>
      <c r="R109" s="386">
        <v>-869535</v>
      </c>
      <c r="S109" s="353">
        <v>0</v>
      </c>
      <c r="T109" s="386">
        <v>-773157</v>
      </c>
      <c r="U109" s="353">
        <v>0</v>
      </c>
    </row>
    <row r="110" spans="2:21">
      <c r="B110" s="389"/>
      <c r="C110" s="437" t="s">
        <v>403</v>
      </c>
      <c r="D110" s="390">
        <v>-13641</v>
      </c>
      <c r="E110" s="393">
        <v>-24236</v>
      </c>
      <c r="F110" s="390">
        <v>-80522</v>
      </c>
      <c r="G110" s="393">
        <v>-58090</v>
      </c>
      <c r="H110" s="390">
        <v>0</v>
      </c>
      <c r="I110" s="393">
        <v>-2426</v>
      </c>
      <c r="J110" s="390">
        <v>-94163</v>
      </c>
      <c r="K110" s="393">
        <v>-84752</v>
      </c>
      <c r="L110" s="400"/>
      <c r="R110" s="390"/>
      <c r="S110" s="353">
        <v>-69159</v>
      </c>
      <c r="T110" s="390"/>
      <c r="U110" s="353"/>
    </row>
    <row r="111" spans="2:21">
      <c r="B111" s="389"/>
      <c r="C111" s="437" t="s">
        <v>404</v>
      </c>
      <c r="D111" s="390">
        <v>-109571</v>
      </c>
      <c r="E111" s="393">
        <v>-139650</v>
      </c>
      <c r="F111" s="390">
        <v>-91178</v>
      </c>
      <c r="G111" s="393">
        <v>-99776</v>
      </c>
      <c r="H111" s="390">
        <v>-25976</v>
      </c>
      <c r="I111" s="393">
        <v>-45416</v>
      </c>
      <c r="J111" s="390">
        <v>-226725</v>
      </c>
      <c r="K111" s="393">
        <v>-284842</v>
      </c>
      <c r="L111" s="400"/>
      <c r="R111" s="390"/>
      <c r="S111" s="353">
        <v>-169316</v>
      </c>
      <c r="T111" s="390"/>
      <c r="U111" s="353"/>
    </row>
    <row r="112" spans="2:21">
      <c r="B112" s="389"/>
      <c r="C112" s="437" t="s">
        <v>182</v>
      </c>
      <c r="D112" s="390">
        <v>-80868</v>
      </c>
      <c r="E112" s="393">
        <v>-85462</v>
      </c>
      <c r="F112" s="390">
        <v>-514378</v>
      </c>
      <c r="G112" s="393">
        <v>-390678</v>
      </c>
      <c r="H112" s="390">
        <v>46599</v>
      </c>
      <c r="I112" s="393">
        <v>72577</v>
      </c>
      <c r="J112" s="390">
        <v>-548647</v>
      </c>
      <c r="K112" s="393">
        <v>-403563</v>
      </c>
      <c r="L112" s="400"/>
      <c r="R112" s="390"/>
      <c r="S112" s="353"/>
      <c r="T112" s="390"/>
      <c r="U112" s="353"/>
    </row>
    <row r="113" spans="2:21">
      <c r="B113" s="389"/>
      <c r="C113" s="437" t="s">
        <v>405</v>
      </c>
      <c r="D113" s="390">
        <v>0</v>
      </c>
      <c r="E113" s="393">
        <v>0</v>
      </c>
      <c r="F113" s="390">
        <v>0</v>
      </c>
      <c r="G113" s="393">
        <v>0</v>
      </c>
      <c r="H113" s="390">
        <v>0</v>
      </c>
      <c r="I113" s="393">
        <v>-1032</v>
      </c>
      <c r="J113" s="390">
        <v>0</v>
      </c>
      <c r="K113" s="393">
        <v>-1032</v>
      </c>
      <c r="L113" s="400"/>
      <c r="R113" s="390">
        <v>0</v>
      </c>
      <c r="S113" s="353">
        <v>0</v>
      </c>
      <c r="T113" s="390">
        <v>-1032</v>
      </c>
      <c r="U113" s="353">
        <v>0</v>
      </c>
    </row>
    <row r="114" spans="2:21">
      <c r="B114" s="389"/>
      <c r="C114" s="437" t="s">
        <v>406</v>
      </c>
      <c r="D114" s="364">
        <v>29423</v>
      </c>
      <c r="E114" s="387">
        <v>33987</v>
      </c>
      <c r="F114" s="364">
        <v>-8337</v>
      </c>
      <c r="G114" s="387">
        <v>5124</v>
      </c>
      <c r="H114" s="364">
        <v>-27800</v>
      </c>
      <c r="I114" s="387">
        <v>19823</v>
      </c>
      <c r="J114" s="364">
        <v>-6714</v>
      </c>
      <c r="K114" s="387">
        <v>58934</v>
      </c>
      <c r="L114" s="418"/>
      <c r="R114" s="364">
        <v>-6714</v>
      </c>
      <c r="S114" s="353">
        <v>0</v>
      </c>
      <c r="T114" s="364">
        <v>58934</v>
      </c>
      <c r="U114" s="353">
        <v>0</v>
      </c>
    </row>
    <row r="115" spans="2:21">
      <c r="B115" s="389"/>
      <c r="C115" s="441" t="s">
        <v>407</v>
      </c>
      <c r="D115" s="390">
        <v>94049</v>
      </c>
      <c r="E115" s="393">
        <v>128292</v>
      </c>
      <c r="F115" s="390">
        <v>25537</v>
      </c>
      <c r="G115" s="393">
        <v>41483</v>
      </c>
      <c r="H115" s="390">
        <v>73053</v>
      </c>
      <c r="I115" s="393">
        <v>88242</v>
      </c>
      <c r="J115" s="390">
        <v>192639</v>
      </c>
      <c r="K115" s="393">
        <v>258017</v>
      </c>
      <c r="L115" s="400"/>
      <c r="R115" s="390">
        <v>192639</v>
      </c>
      <c r="S115" s="353">
        <v>0</v>
      </c>
      <c r="T115" s="390">
        <v>258017</v>
      </c>
      <c r="U115" s="353">
        <v>0</v>
      </c>
    </row>
    <row r="116" spans="2:21">
      <c r="B116" s="389"/>
      <c r="C116" s="441" t="s">
        <v>408</v>
      </c>
      <c r="D116" s="390">
        <v>-64626</v>
      </c>
      <c r="E116" s="393">
        <v>-94305</v>
      </c>
      <c r="F116" s="390">
        <v>-33874</v>
      </c>
      <c r="G116" s="393">
        <v>-36359</v>
      </c>
      <c r="H116" s="390">
        <v>-100853</v>
      </c>
      <c r="I116" s="393">
        <v>-68419</v>
      </c>
      <c r="J116" s="390">
        <v>-199353</v>
      </c>
      <c r="K116" s="393">
        <v>-199083</v>
      </c>
      <c r="L116" s="400"/>
      <c r="R116" s="390">
        <v>-199353</v>
      </c>
      <c r="S116" s="353">
        <v>0</v>
      </c>
      <c r="T116" s="390">
        <v>-199083</v>
      </c>
      <c r="U116" s="353">
        <v>0</v>
      </c>
    </row>
    <row r="117" spans="2:21" ht="15" customHeight="1">
      <c r="C117" s="435"/>
      <c r="D117" s="365"/>
      <c r="E117" s="365"/>
      <c r="F117" s="365"/>
      <c r="G117" s="365"/>
      <c r="H117" s="365"/>
      <c r="I117" s="365"/>
      <c r="J117" s="365"/>
      <c r="K117" s="365"/>
      <c r="R117" s="365"/>
      <c r="S117" s="353"/>
      <c r="T117" s="365"/>
      <c r="U117" s="353">
        <v>0</v>
      </c>
    </row>
    <row r="118" spans="2:21" ht="24">
      <c r="B118" s="404"/>
      <c r="C118" s="437" t="s">
        <v>409</v>
      </c>
      <c r="D118" s="390">
        <v>1705</v>
      </c>
      <c r="E118" s="393">
        <v>1788</v>
      </c>
      <c r="F118" s="390">
        <v>0</v>
      </c>
      <c r="G118" s="393">
        <v>1443</v>
      </c>
      <c r="H118" s="390">
        <v>1605</v>
      </c>
      <c r="I118" s="393">
        <v>-524</v>
      </c>
      <c r="J118" s="390">
        <v>3310</v>
      </c>
      <c r="K118" s="393">
        <v>2707</v>
      </c>
      <c r="L118" s="400"/>
      <c r="R118" s="390">
        <v>3310</v>
      </c>
      <c r="S118" s="353">
        <v>0</v>
      </c>
      <c r="T118" s="390">
        <v>2707</v>
      </c>
      <c r="U118" s="353">
        <v>0</v>
      </c>
    </row>
    <row r="119" spans="2:21">
      <c r="B119" s="405"/>
      <c r="C119" s="437" t="s">
        <v>423</v>
      </c>
      <c r="D119" s="386">
        <v>2813</v>
      </c>
      <c r="E119" s="362">
        <v>28347</v>
      </c>
      <c r="F119" s="386">
        <v>2532</v>
      </c>
      <c r="G119" s="362">
        <v>-16215</v>
      </c>
      <c r="H119" s="386">
        <v>0</v>
      </c>
      <c r="I119" s="362">
        <v>8</v>
      </c>
      <c r="J119" s="386">
        <v>5345</v>
      </c>
      <c r="K119" s="362">
        <v>12140</v>
      </c>
      <c r="L119" s="354"/>
      <c r="R119" s="386">
        <v>5345</v>
      </c>
      <c r="S119" s="353">
        <v>0</v>
      </c>
      <c r="T119" s="386">
        <v>12140</v>
      </c>
      <c r="U119" s="353">
        <v>0</v>
      </c>
    </row>
    <row r="120" spans="2:21">
      <c r="B120" s="432"/>
      <c r="C120" s="441" t="s">
        <v>411</v>
      </c>
      <c r="D120" s="390">
        <v>113</v>
      </c>
      <c r="E120" s="393">
        <v>0</v>
      </c>
      <c r="F120" s="390">
        <v>72</v>
      </c>
      <c r="G120" s="393">
        <v>-13704</v>
      </c>
      <c r="H120" s="390">
        <v>0</v>
      </c>
      <c r="I120" s="393">
        <v>0</v>
      </c>
      <c r="J120" s="390">
        <v>185</v>
      </c>
      <c r="K120" s="393">
        <v>-13704</v>
      </c>
      <c r="L120" s="400"/>
      <c r="R120" s="390">
        <v>185</v>
      </c>
      <c r="S120" s="353">
        <v>0</v>
      </c>
      <c r="T120" s="390">
        <v>-13704</v>
      </c>
      <c r="U120" s="353">
        <v>0</v>
      </c>
    </row>
    <row r="121" spans="2:21">
      <c r="B121" s="432"/>
      <c r="C121" s="441" t="s">
        <v>412</v>
      </c>
      <c r="D121" s="390">
        <v>2700</v>
      </c>
      <c r="E121" s="393">
        <v>28347</v>
      </c>
      <c r="F121" s="390">
        <v>2460</v>
      </c>
      <c r="G121" s="393">
        <v>-2511</v>
      </c>
      <c r="H121" s="390">
        <v>0</v>
      </c>
      <c r="I121" s="393">
        <v>8</v>
      </c>
      <c r="J121" s="390">
        <v>5160</v>
      </c>
      <c r="K121" s="393">
        <v>25844</v>
      </c>
      <c r="L121" s="400"/>
      <c r="R121" s="390">
        <v>5160</v>
      </c>
      <c r="S121" s="353">
        <v>0</v>
      </c>
      <c r="T121" s="390">
        <v>25844</v>
      </c>
      <c r="U121" s="353">
        <v>0</v>
      </c>
    </row>
    <row r="122" spans="2:21">
      <c r="C122" s="435"/>
      <c r="D122" s="365"/>
      <c r="E122" s="365"/>
      <c r="F122" s="365"/>
      <c r="G122" s="365"/>
      <c r="H122" s="365"/>
      <c r="I122" s="365"/>
      <c r="J122" s="365"/>
      <c r="K122" s="365"/>
      <c r="R122" s="365"/>
      <c r="S122" s="353"/>
      <c r="T122" s="365"/>
      <c r="U122" s="353">
        <v>0</v>
      </c>
    </row>
    <row r="123" spans="2:21">
      <c r="B123" s="432" t="s">
        <v>424</v>
      </c>
      <c r="C123" s="442"/>
      <c r="D123" s="386">
        <v>1126262</v>
      </c>
      <c r="E123" s="362">
        <v>932946</v>
      </c>
      <c r="F123" s="386">
        <v>574450</v>
      </c>
      <c r="G123" s="362">
        <v>466447</v>
      </c>
      <c r="H123" s="386">
        <v>-55064</v>
      </c>
      <c r="I123" s="362">
        <v>-23324</v>
      </c>
      <c r="J123" s="386">
        <v>1645648</v>
      </c>
      <c r="K123" s="362">
        <v>1376069</v>
      </c>
      <c r="L123" s="354"/>
      <c r="R123" s="386">
        <v>1645648</v>
      </c>
      <c r="S123" s="353">
        <v>0</v>
      </c>
      <c r="T123" s="386">
        <v>1376069</v>
      </c>
      <c r="U123" s="353">
        <v>0</v>
      </c>
    </row>
    <row r="124" spans="2:21">
      <c r="C124" s="435"/>
      <c r="D124" s="365"/>
      <c r="E124" s="365"/>
      <c r="F124" s="365"/>
      <c r="G124" s="365"/>
      <c r="H124" s="365"/>
      <c r="I124" s="365"/>
      <c r="J124" s="365"/>
      <c r="K124" s="365"/>
      <c r="R124" s="365"/>
      <c r="S124" s="353"/>
      <c r="T124" s="365"/>
      <c r="U124" s="353">
        <v>0</v>
      </c>
    </row>
    <row r="125" spans="2:21">
      <c r="B125" s="389"/>
      <c r="C125" s="437" t="s">
        <v>414</v>
      </c>
      <c r="D125" s="390">
        <v>-359599</v>
      </c>
      <c r="E125" s="393">
        <v>-368682</v>
      </c>
      <c r="F125" s="390">
        <v>-130254</v>
      </c>
      <c r="G125" s="393">
        <v>-190768</v>
      </c>
      <c r="H125" s="390">
        <v>-29281</v>
      </c>
      <c r="I125" s="393">
        <v>27989</v>
      </c>
      <c r="J125" s="390">
        <v>-519134</v>
      </c>
      <c r="K125" s="393">
        <v>-531461</v>
      </c>
      <c r="L125" s="400"/>
      <c r="R125" s="390">
        <v>-519134</v>
      </c>
      <c r="S125" s="353">
        <v>0</v>
      </c>
      <c r="T125" s="390">
        <v>-531461</v>
      </c>
      <c r="U125" s="353">
        <v>0</v>
      </c>
    </row>
    <row r="126" spans="2:21">
      <c r="C126" s="435"/>
      <c r="D126" s="365"/>
      <c r="E126" s="365"/>
      <c r="F126" s="365"/>
      <c r="G126" s="365"/>
      <c r="H126" s="365"/>
      <c r="I126" s="365"/>
      <c r="J126" s="365"/>
      <c r="K126" s="365"/>
      <c r="R126" s="365"/>
      <c r="S126" s="353"/>
      <c r="T126" s="365"/>
      <c r="U126" s="353">
        <v>0</v>
      </c>
    </row>
    <row r="127" spans="2:21">
      <c r="B127" s="432" t="s">
        <v>415</v>
      </c>
      <c r="C127" s="442"/>
      <c r="D127" s="364">
        <v>766663</v>
      </c>
      <c r="E127" s="387">
        <v>564264</v>
      </c>
      <c r="F127" s="364">
        <v>444196</v>
      </c>
      <c r="G127" s="387">
        <v>275679</v>
      </c>
      <c r="H127" s="364">
        <v>-84345</v>
      </c>
      <c r="I127" s="387">
        <v>4665</v>
      </c>
      <c r="J127" s="364">
        <v>1126514</v>
      </c>
      <c r="K127" s="387">
        <v>844608</v>
      </c>
      <c r="L127" s="418"/>
      <c r="R127" s="364">
        <v>1126514</v>
      </c>
      <c r="S127" s="353">
        <v>0</v>
      </c>
      <c r="T127" s="364">
        <v>844608</v>
      </c>
      <c r="U127" s="353">
        <v>0</v>
      </c>
    </row>
    <row r="128" spans="2:21">
      <c r="B128" s="389"/>
      <c r="C128" s="437" t="s">
        <v>416</v>
      </c>
      <c r="D128" s="390">
        <v>0</v>
      </c>
      <c r="E128" s="393">
        <v>0</v>
      </c>
      <c r="F128" s="390">
        <v>0</v>
      </c>
      <c r="G128" s="393">
        <v>0</v>
      </c>
      <c r="H128" s="390">
        <v>0</v>
      </c>
      <c r="I128" s="393">
        <v>170263</v>
      </c>
      <c r="J128" s="390">
        <v>0</v>
      </c>
      <c r="K128" s="393">
        <v>170263</v>
      </c>
      <c r="L128" s="400"/>
      <c r="R128" s="390">
        <v>0</v>
      </c>
      <c r="S128" s="353">
        <v>0</v>
      </c>
      <c r="T128" s="390">
        <v>170263</v>
      </c>
      <c r="U128" s="353">
        <v>0</v>
      </c>
    </row>
    <row r="129" spans="2:21">
      <c r="B129" s="432" t="s">
        <v>128</v>
      </c>
      <c r="C129" s="437"/>
      <c r="D129" s="364">
        <v>766663</v>
      </c>
      <c r="E129" s="387">
        <v>564264</v>
      </c>
      <c r="F129" s="364">
        <v>444196</v>
      </c>
      <c r="G129" s="387">
        <v>275679</v>
      </c>
      <c r="H129" s="364">
        <v>-84345</v>
      </c>
      <c r="I129" s="387">
        <v>174928</v>
      </c>
      <c r="J129" s="364">
        <v>1126514</v>
      </c>
      <c r="K129" s="387">
        <v>1014871</v>
      </c>
      <c r="L129" s="418"/>
      <c r="R129" s="364">
        <v>1126514</v>
      </c>
      <c r="S129" s="353">
        <v>0</v>
      </c>
      <c r="T129" s="364">
        <v>1014871</v>
      </c>
      <c r="U129" s="353">
        <v>0</v>
      </c>
    </row>
    <row r="130" spans="2:21" ht="6" customHeight="1">
      <c r="C130" s="435"/>
      <c r="D130" s="365"/>
      <c r="E130" s="365"/>
      <c r="F130" s="365"/>
      <c r="G130" s="365"/>
      <c r="H130" s="365"/>
      <c r="I130" s="365"/>
      <c r="J130" s="365"/>
      <c r="K130" s="365"/>
      <c r="R130" s="365"/>
      <c r="S130" s="353"/>
      <c r="T130" s="365"/>
      <c r="U130" s="353">
        <v>0</v>
      </c>
    </row>
    <row r="131" spans="2:21">
      <c r="B131" s="389"/>
      <c r="C131" s="437" t="s">
        <v>417</v>
      </c>
      <c r="D131" s="364">
        <v>766663</v>
      </c>
      <c r="E131" s="387">
        <v>564264</v>
      </c>
      <c r="F131" s="364">
        <v>444196</v>
      </c>
      <c r="G131" s="387">
        <v>275679</v>
      </c>
      <c r="H131" s="364">
        <v>-84345</v>
      </c>
      <c r="I131" s="387">
        <v>174928</v>
      </c>
      <c r="J131" s="364">
        <v>1126514</v>
      </c>
      <c r="K131" s="387">
        <v>1014871</v>
      </c>
      <c r="L131" s="418"/>
      <c r="R131" s="364">
        <v>1126514</v>
      </c>
      <c r="S131" s="353">
        <v>0</v>
      </c>
      <c r="T131" s="364">
        <v>1014871</v>
      </c>
      <c r="U131" s="353">
        <v>0</v>
      </c>
    </row>
    <row r="132" spans="2:21" ht="12" customHeight="1">
      <c r="B132" s="389"/>
      <c r="C132" s="442" t="s">
        <v>75</v>
      </c>
      <c r="D132" s="364"/>
      <c r="E132" s="393"/>
      <c r="F132" s="364"/>
      <c r="G132" s="393"/>
      <c r="H132" s="364"/>
      <c r="I132" s="393"/>
      <c r="J132" s="390">
        <v>709043</v>
      </c>
      <c r="K132" s="419">
        <v>566497</v>
      </c>
      <c r="L132" s="400"/>
      <c r="R132" s="390">
        <v>709043</v>
      </c>
      <c r="S132" s="353">
        <v>0</v>
      </c>
      <c r="T132" s="390">
        <v>566497</v>
      </c>
      <c r="U132" s="353">
        <v>0</v>
      </c>
    </row>
    <row r="133" spans="2:21">
      <c r="B133" s="389"/>
      <c r="C133" s="442" t="s">
        <v>76</v>
      </c>
      <c r="D133" s="386"/>
      <c r="E133" s="393"/>
      <c r="F133" s="386"/>
      <c r="G133" s="393"/>
      <c r="H133" s="386"/>
      <c r="I133" s="393"/>
      <c r="J133" s="390">
        <v>417471</v>
      </c>
      <c r="K133" s="419">
        <v>448374</v>
      </c>
      <c r="L133" s="400"/>
      <c r="R133" s="390">
        <v>417471</v>
      </c>
      <c r="S133" s="353">
        <v>0</v>
      </c>
      <c r="T133" s="390">
        <v>448374</v>
      </c>
      <c r="U133" s="353">
        <v>0</v>
      </c>
    </row>
    <row r="134" spans="2:21">
      <c r="S134" s="353"/>
      <c r="U134" s="353"/>
    </row>
    <row r="135" spans="2:21" s="374" customFormat="1">
      <c r="D135" s="374">
        <v>0</v>
      </c>
      <c r="E135" s="374">
        <v>0</v>
      </c>
      <c r="F135" s="374">
        <v>0</v>
      </c>
      <c r="G135" s="374">
        <v>0</v>
      </c>
      <c r="H135" s="374">
        <v>0</v>
      </c>
      <c r="I135" s="374">
        <v>0</v>
      </c>
      <c r="J135" s="374">
        <v>0</v>
      </c>
      <c r="K135" s="374">
        <v>0</v>
      </c>
      <c r="R135" s="374">
        <v>0</v>
      </c>
      <c r="S135" s="353"/>
      <c r="T135" s="374">
        <v>0</v>
      </c>
      <c r="U135" s="353"/>
    </row>
    <row r="136" spans="2:21">
      <c r="D136" s="365"/>
      <c r="E136" s="365"/>
      <c r="F136" s="365"/>
      <c r="G136" s="365"/>
      <c r="H136" s="365"/>
      <c r="I136" s="365"/>
      <c r="J136" s="365"/>
      <c r="K136" s="365"/>
      <c r="L136" s="365"/>
      <c r="S136" s="353"/>
      <c r="T136" s="365"/>
      <c r="U136" s="353"/>
    </row>
    <row r="137" spans="2:21">
      <c r="D137" s="365"/>
      <c r="F137" s="365"/>
      <c r="H137" s="365"/>
      <c r="J137" s="365"/>
      <c r="S137" s="353"/>
      <c r="T137" s="365"/>
      <c r="U137" s="353"/>
    </row>
    <row r="138" spans="2:21">
      <c r="S138" s="353"/>
      <c r="T138" s="365"/>
      <c r="U138" s="353"/>
    </row>
    <row r="139" spans="2:21" ht="12" customHeight="1">
      <c r="S139" s="353"/>
      <c r="T139" s="365"/>
      <c r="U139" s="353"/>
    </row>
    <row r="140" spans="2:21">
      <c r="S140" s="353"/>
      <c r="U140" s="353"/>
    </row>
    <row r="141" spans="2:21">
      <c r="D141" s="408"/>
      <c r="S141" s="353"/>
      <c r="U141" s="353"/>
    </row>
    <row r="142" spans="2:21">
      <c r="S142" s="353"/>
      <c r="U142" s="353"/>
    </row>
    <row r="143" spans="2:21" ht="12" customHeight="1">
      <c r="B143" s="500" t="s">
        <v>205</v>
      </c>
      <c r="C143" s="501"/>
      <c r="D143" s="484" t="s">
        <v>309</v>
      </c>
      <c r="E143" s="486"/>
      <c r="F143" s="484" t="s">
        <v>24</v>
      </c>
      <c r="G143" s="486"/>
      <c r="H143" s="484" t="s">
        <v>310</v>
      </c>
      <c r="I143" s="486"/>
      <c r="J143" s="484" t="s">
        <v>303</v>
      </c>
      <c r="K143" s="486"/>
      <c r="S143" s="353"/>
      <c r="U143" s="353"/>
    </row>
    <row r="144" spans="2:21">
      <c r="B144" s="491" t="s">
        <v>418</v>
      </c>
      <c r="C144" s="502"/>
      <c r="D144" s="355">
        <v>43100</v>
      </c>
      <c r="E144" s="356">
        <v>42735</v>
      </c>
      <c r="F144" s="355">
        <v>43100</v>
      </c>
      <c r="G144" s="356">
        <v>42735</v>
      </c>
      <c r="H144" s="355">
        <v>43100</v>
      </c>
      <c r="I144" s="356">
        <v>42735</v>
      </c>
      <c r="J144" s="355">
        <v>43100</v>
      </c>
      <c r="K144" s="356">
        <v>42735</v>
      </c>
      <c r="S144" s="353"/>
      <c r="U144" s="353"/>
    </row>
    <row r="145" spans="2:21">
      <c r="B145" s="503"/>
      <c r="C145" s="504"/>
      <c r="D145" s="357" t="s">
        <v>261</v>
      </c>
      <c r="E145" s="358" t="s">
        <v>261</v>
      </c>
      <c r="F145" s="357" t="s">
        <v>261</v>
      </c>
      <c r="G145" s="358" t="s">
        <v>261</v>
      </c>
      <c r="H145" s="357" t="s">
        <v>261</v>
      </c>
      <c r="I145" s="358" t="s">
        <v>261</v>
      </c>
      <c r="J145" s="357" t="s">
        <v>261</v>
      </c>
      <c r="K145" s="358" t="s">
        <v>261</v>
      </c>
      <c r="R145" s="420" t="s">
        <v>312</v>
      </c>
      <c r="S145" s="353"/>
      <c r="U145" s="353"/>
    </row>
    <row r="146" spans="2:21">
      <c r="C146" s="435"/>
      <c r="S146" s="353"/>
      <c r="U146" s="353"/>
    </row>
    <row r="147" spans="2:21">
      <c r="B147" s="432"/>
      <c r="C147" s="441" t="s">
        <v>419</v>
      </c>
      <c r="D147" s="390">
        <v>1080039</v>
      </c>
      <c r="E147" s="393">
        <v>1303328</v>
      </c>
      <c r="F147" s="390">
        <v>784223</v>
      </c>
      <c r="G147" s="393">
        <v>1372654</v>
      </c>
      <c r="H147" s="390">
        <v>-9302</v>
      </c>
      <c r="I147" s="393">
        <v>-143796</v>
      </c>
      <c r="J147" s="390">
        <v>1854960</v>
      </c>
      <c r="K147" s="393">
        <v>2532186</v>
      </c>
      <c r="R147" s="386">
        <v>1854960</v>
      </c>
      <c r="S147" s="421">
        <v>0</v>
      </c>
      <c r="T147" s="386">
        <v>2532186</v>
      </c>
      <c r="U147" s="422">
        <v>0</v>
      </c>
    </row>
    <row r="148" spans="2:21">
      <c r="B148" s="432"/>
      <c r="C148" s="441" t="s">
        <v>420</v>
      </c>
      <c r="D148" s="390">
        <v>-886670</v>
      </c>
      <c r="E148" s="393">
        <v>-197018</v>
      </c>
      <c r="F148" s="390">
        <v>-1122436</v>
      </c>
      <c r="G148" s="393">
        <v>-800639</v>
      </c>
      <c r="H148" s="390">
        <v>-470334</v>
      </c>
      <c r="I148" s="393">
        <v>262699</v>
      </c>
      <c r="J148" s="390">
        <v>-2479440</v>
      </c>
      <c r="K148" s="393">
        <v>-734958</v>
      </c>
      <c r="R148" s="386">
        <v>-2479440</v>
      </c>
      <c r="S148" s="421">
        <v>0</v>
      </c>
      <c r="T148" s="386">
        <v>-734958</v>
      </c>
      <c r="U148" s="422">
        <v>0</v>
      </c>
    </row>
    <row r="149" spans="2:21">
      <c r="B149" s="432"/>
      <c r="C149" s="441" t="s">
        <v>421</v>
      </c>
      <c r="D149" s="390">
        <v>-313874</v>
      </c>
      <c r="E149" s="393">
        <v>-798301</v>
      </c>
      <c r="F149" s="390">
        <v>361865</v>
      </c>
      <c r="G149" s="393">
        <v>-296701</v>
      </c>
      <c r="H149" s="390">
        <v>-621143</v>
      </c>
      <c r="I149" s="393">
        <v>1151</v>
      </c>
      <c r="J149" s="390">
        <v>-573152</v>
      </c>
      <c r="K149" s="393">
        <v>-1093851</v>
      </c>
      <c r="L149" s="400"/>
      <c r="R149" s="386">
        <v>-573152</v>
      </c>
      <c r="S149" s="421">
        <v>0</v>
      </c>
      <c r="T149" s="386">
        <v>-1093851</v>
      </c>
      <c r="U149" s="422">
        <v>0</v>
      </c>
    </row>
    <row r="150" spans="2:21">
      <c r="N150" s="394"/>
      <c r="Q150" s="423"/>
    </row>
  </sheetData>
  <mergeCells count="24">
    <mergeCell ref="B144:C145"/>
    <mergeCell ref="B76:C77"/>
    <mergeCell ref="B143:C143"/>
    <mergeCell ref="D143:E143"/>
    <mergeCell ref="F143:G143"/>
    <mergeCell ref="H143:I143"/>
    <mergeCell ref="J143:K143"/>
    <mergeCell ref="B75:C75"/>
    <mergeCell ref="D75:E75"/>
    <mergeCell ref="F75:G75"/>
    <mergeCell ref="H75:I75"/>
    <mergeCell ref="J75:K75"/>
    <mergeCell ref="B36:C36"/>
    <mergeCell ref="D36:F36"/>
    <mergeCell ref="G36:I36"/>
    <mergeCell ref="J36:L36"/>
    <mergeCell ref="M36:O36"/>
    <mergeCell ref="B37:C38"/>
    <mergeCell ref="B3:C3"/>
    <mergeCell ref="D3:F3"/>
    <mergeCell ref="G3:I3"/>
    <mergeCell ref="J3:L3"/>
    <mergeCell ref="M3:O3"/>
    <mergeCell ref="B4:C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55"/>
  <sheetViews>
    <sheetView workbookViewId="0"/>
  </sheetViews>
  <sheetFormatPr baseColWidth="10" defaultRowHeight="12"/>
  <cols>
    <col min="1" max="1" width="3.5703125" style="351" customWidth="1"/>
    <col min="2" max="2" width="2.85546875" style="351" customWidth="1"/>
    <col min="3" max="3" width="69.7109375" style="351" customWidth="1"/>
    <col min="4" max="4" width="16.7109375" style="351" customWidth="1"/>
    <col min="5" max="5" width="13.42578125" style="351" bestFit="1" customWidth="1"/>
    <col min="6" max="6" width="12" style="351" bestFit="1" customWidth="1"/>
    <col min="7" max="26" width="16.7109375" style="351" customWidth="1"/>
    <col min="27" max="27" width="16.5703125" style="365" customWidth="1"/>
    <col min="28" max="28" width="16.5703125" style="353" customWidth="1"/>
    <col min="29" max="29" width="16.5703125" style="365" customWidth="1"/>
    <col min="30" max="30" width="14.85546875" style="351" customWidth="1"/>
    <col min="31" max="32" width="6.5703125" style="351" customWidth="1"/>
    <col min="33" max="33" width="12" style="351" bestFit="1" customWidth="1"/>
    <col min="34" max="34" width="13.42578125" style="351" bestFit="1" customWidth="1"/>
    <col min="35" max="35" width="12.85546875" style="351" bestFit="1" customWidth="1"/>
    <col min="36" max="16384" width="11.42578125" style="351"/>
  </cols>
  <sheetData>
    <row r="1" spans="2:36">
      <c r="AA1" s="351"/>
      <c r="AC1" s="354"/>
      <c r="AD1" s="365"/>
    </row>
    <row r="2" spans="2:36" ht="18" customHeight="1">
      <c r="B2" s="500"/>
      <c r="C2" s="501"/>
      <c r="D2" s="505" t="s">
        <v>313</v>
      </c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7"/>
      <c r="Z2" s="351">
        <v>710.16</v>
      </c>
    </row>
    <row r="3" spans="2:36" ht="12" customHeight="1">
      <c r="B3" s="482" t="s">
        <v>109</v>
      </c>
      <c r="C3" s="483"/>
      <c r="D3" s="484" t="s">
        <v>25</v>
      </c>
      <c r="E3" s="485"/>
      <c r="F3" s="486"/>
      <c r="G3" s="484" t="s">
        <v>10</v>
      </c>
      <c r="H3" s="485"/>
      <c r="I3" s="486"/>
      <c r="J3" s="484" t="s">
        <v>38</v>
      </c>
      <c r="K3" s="485"/>
      <c r="L3" s="486"/>
      <c r="M3" s="484" t="s">
        <v>14</v>
      </c>
      <c r="N3" s="485"/>
      <c r="O3" s="486"/>
      <c r="P3" s="484" t="s">
        <v>12</v>
      </c>
      <c r="Q3" s="485"/>
      <c r="R3" s="486"/>
      <c r="S3" s="484" t="s">
        <v>302</v>
      </c>
      <c r="T3" s="485"/>
      <c r="U3" s="486"/>
      <c r="V3" s="484" t="s">
        <v>303</v>
      </c>
      <c r="W3" s="485"/>
      <c r="X3" s="486"/>
    </row>
    <row r="4" spans="2:36" ht="12" customHeight="1">
      <c r="B4" s="487" t="s">
        <v>338</v>
      </c>
      <c r="C4" s="488"/>
      <c r="D4" s="355">
        <v>43100</v>
      </c>
      <c r="E4" s="356">
        <v>42735</v>
      </c>
      <c r="F4" s="356">
        <v>42370</v>
      </c>
      <c r="G4" s="355">
        <v>43100</v>
      </c>
      <c r="H4" s="356">
        <v>42735</v>
      </c>
      <c r="I4" s="356">
        <v>42370</v>
      </c>
      <c r="J4" s="355">
        <v>43100</v>
      </c>
      <c r="K4" s="356">
        <v>42735</v>
      </c>
      <c r="L4" s="356">
        <v>42370</v>
      </c>
      <c r="M4" s="355">
        <v>43100</v>
      </c>
      <c r="N4" s="356">
        <v>42735</v>
      </c>
      <c r="O4" s="356">
        <v>42370</v>
      </c>
      <c r="P4" s="355">
        <v>43100</v>
      </c>
      <c r="Q4" s="356">
        <v>42735</v>
      </c>
      <c r="R4" s="356">
        <v>42370</v>
      </c>
      <c r="S4" s="355">
        <v>43100</v>
      </c>
      <c r="T4" s="356">
        <v>42735</v>
      </c>
      <c r="U4" s="356">
        <v>42370</v>
      </c>
      <c r="V4" s="355">
        <v>43100</v>
      </c>
      <c r="W4" s="356">
        <v>42735</v>
      </c>
      <c r="X4" s="356">
        <v>42370</v>
      </c>
    </row>
    <row r="5" spans="2:36">
      <c r="B5" s="489"/>
      <c r="C5" s="490"/>
      <c r="D5" s="357" t="s">
        <v>261</v>
      </c>
      <c r="E5" s="358" t="s">
        <v>261</v>
      </c>
      <c r="F5" s="358" t="s">
        <v>261</v>
      </c>
      <c r="G5" s="357" t="s">
        <v>261</v>
      </c>
      <c r="H5" s="358" t="s">
        <v>261</v>
      </c>
      <c r="I5" s="358" t="s">
        <v>261</v>
      </c>
      <c r="J5" s="357" t="s">
        <v>261</v>
      </c>
      <c r="K5" s="358" t="s">
        <v>261</v>
      </c>
      <c r="L5" s="358" t="s">
        <v>261</v>
      </c>
      <c r="M5" s="357" t="s">
        <v>261</v>
      </c>
      <c r="N5" s="358" t="s">
        <v>261</v>
      </c>
      <c r="O5" s="358" t="s">
        <v>261</v>
      </c>
      <c r="P5" s="357" t="s">
        <v>261</v>
      </c>
      <c r="Q5" s="358" t="s">
        <v>261</v>
      </c>
      <c r="R5" s="358" t="s">
        <v>261</v>
      </c>
      <c r="S5" s="357" t="s">
        <v>261</v>
      </c>
      <c r="T5" s="358" t="s">
        <v>261</v>
      </c>
      <c r="U5" s="358" t="s">
        <v>261</v>
      </c>
      <c r="V5" s="357" t="s">
        <v>261</v>
      </c>
      <c r="W5" s="358" t="s">
        <v>261</v>
      </c>
      <c r="X5" s="358" t="s">
        <v>261</v>
      </c>
    </row>
    <row r="6" spans="2:36">
      <c r="B6" s="432" t="s">
        <v>339</v>
      </c>
      <c r="C6" s="433"/>
      <c r="D6" s="360">
        <v>0</v>
      </c>
      <c r="E6" s="361">
        <v>0</v>
      </c>
      <c r="F6" s="361">
        <v>7344864</v>
      </c>
      <c r="G6" s="360">
        <v>316209</v>
      </c>
      <c r="H6" s="361">
        <v>227115</v>
      </c>
      <c r="I6" s="361">
        <v>202477</v>
      </c>
      <c r="J6" s="360">
        <v>437446</v>
      </c>
      <c r="K6" s="361">
        <v>261607</v>
      </c>
      <c r="L6" s="361">
        <v>154309</v>
      </c>
      <c r="M6" s="360">
        <v>327200</v>
      </c>
      <c r="N6" s="361">
        <v>289711</v>
      </c>
      <c r="O6" s="361">
        <v>243548</v>
      </c>
      <c r="P6" s="360">
        <v>412379</v>
      </c>
      <c r="Q6" s="361">
        <v>393618</v>
      </c>
      <c r="R6" s="361">
        <v>243308</v>
      </c>
      <c r="S6" s="360">
        <v>-64820</v>
      </c>
      <c r="T6" s="361">
        <v>-58095</v>
      </c>
      <c r="U6" s="361">
        <v>-2592146</v>
      </c>
      <c r="V6" s="364">
        <v>1428414</v>
      </c>
      <c r="W6" s="362">
        <v>1113956</v>
      </c>
      <c r="X6" s="362">
        <v>5596360</v>
      </c>
      <c r="AA6" s="351"/>
      <c r="AG6" s="352"/>
      <c r="AH6" s="365"/>
      <c r="AI6" s="365"/>
      <c r="AJ6" s="365"/>
    </row>
    <row r="7" spans="2:36">
      <c r="B7" s="434"/>
      <c r="C7" s="433" t="s">
        <v>340</v>
      </c>
      <c r="D7" s="360">
        <v>0</v>
      </c>
      <c r="E7" s="413">
        <v>0</v>
      </c>
      <c r="F7" s="413">
        <v>19328</v>
      </c>
      <c r="G7" s="360">
        <v>140455</v>
      </c>
      <c r="H7" s="413">
        <v>63552</v>
      </c>
      <c r="I7" s="413">
        <v>30295</v>
      </c>
      <c r="J7" s="360">
        <v>136694</v>
      </c>
      <c r="K7" s="413">
        <v>83978</v>
      </c>
      <c r="L7" s="413">
        <v>31311</v>
      </c>
      <c r="M7" s="360">
        <v>179828</v>
      </c>
      <c r="N7" s="413">
        <v>206192</v>
      </c>
      <c r="O7" s="413">
        <v>94260</v>
      </c>
      <c r="P7" s="360">
        <v>141609</v>
      </c>
      <c r="Q7" s="413">
        <v>236176</v>
      </c>
      <c r="R7" s="413">
        <v>47623</v>
      </c>
      <c r="S7" s="360">
        <v>0</v>
      </c>
      <c r="T7" s="413">
        <v>0</v>
      </c>
      <c r="U7" s="413">
        <v>0</v>
      </c>
      <c r="V7" s="364">
        <v>598586</v>
      </c>
      <c r="W7" s="362">
        <v>589898</v>
      </c>
      <c r="X7" s="362">
        <v>222817</v>
      </c>
      <c r="Y7" s="365"/>
      <c r="Z7" s="365">
        <v>0</v>
      </c>
      <c r="AA7" s="365">
        <v>0</v>
      </c>
      <c r="AB7" s="353">
        <v>0</v>
      </c>
    </row>
    <row r="8" spans="2:36">
      <c r="B8" s="434"/>
      <c r="C8" s="433" t="s">
        <v>341</v>
      </c>
      <c r="D8" s="360">
        <v>0</v>
      </c>
      <c r="E8" s="413">
        <v>0</v>
      </c>
      <c r="F8" s="413">
        <v>3730</v>
      </c>
      <c r="G8" s="360">
        <v>0</v>
      </c>
      <c r="H8" s="413">
        <v>0</v>
      </c>
      <c r="I8" s="413">
        <v>0</v>
      </c>
      <c r="J8" s="360">
        <v>45592</v>
      </c>
      <c r="K8" s="413">
        <v>22053</v>
      </c>
      <c r="L8" s="413">
        <v>8201</v>
      </c>
      <c r="M8" s="360">
        <v>28657</v>
      </c>
      <c r="N8" s="413">
        <v>4318</v>
      </c>
      <c r="O8" s="413">
        <v>4216</v>
      </c>
      <c r="P8" s="360">
        <v>0</v>
      </c>
      <c r="Q8" s="413">
        <v>6</v>
      </c>
      <c r="R8" s="413">
        <v>0</v>
      </c>
      <c r="S8" s="360">
        <v>0</v>
      </c>
      <c r="T8" s="413">
        <v>0</v>
      </c>
      <c r="U8" s="413">
        <v>0</v>
      </c>
      <c r="V8" s="364">
        <v>74249</v>
      </c>
      <c r="W8" s="362">
        <v>26377</v>
      </c>
      <c r="X8" s="362">
        <v>16147</v>
      </c>
      <c r="Z8" s="365">
        <v>0</v>
      </c>
      <c r="AA8" s="365">
        <v>0</v>
      </c>
      <c r="AB8" s="353">
        <v>0</v>
      </c>
    </row>
    <row r="9" spans="2:36">
      <c r="B9" s="434"/>
      <c r="C9" s="433" t="s">
        <v>342</v>
      </c>
      <c r="D9" s="360">
        <v>0</v>
      </c>
      <c r="E9" s="413">
        <v>0</v>
      </c>
      <c r="F9" s="413">
        <v>0</v>
      </c>
      <c r="G9" s="360">
        <v>9828</v>
      </c>
      <c r="H9" s="413">
        <v>2161</v>
      </c>
      <c r="I9" s="413">
        <v>2054</v>
      </c>
      <c r="J9" s="360">
        <v>13298</v>
      </c>
      <c r="K9" s="413">
        <v>10437</v>
      </c>
      <c r="L9" s="413">
        <v>16034</v>
      </c>
      <c r="M9" s="360">
        <v>4262</v>
      </c>
      <c r="N9" s="413">
        <v>3201</v>
      </c>
      <c r="O9" s="413">
        <v>11000</v>
      </c>
      <c r="P9" s="360">
        <v>10922</v>
      </c>
      <c r="Q9" s="413">
        <v>10818</v>
      </c>
      <c r="R9" s="413">
        <v>8784</v>
      </c>
      <c r="S9" s="360">
        <v>0</v>
      </c>
      <c r="T9" s="413">
        <v>0</v>
      </c>
      <c r="U9" s="413">
        <v>0</v>
      </c>
      <c r="V9" s="364">
        <v>38310</v>
      </c>
      <c r="W9" s="362">
        <v>26617</v>
      </c>
      <c r="X9" s="362">
        <v>37872</v>
      </c>
      <c r="Z9" s="365">
        <v>0</v>
      </c>
      <c r="AA9" s="365">
        <v>0</v>
      </c>
      <c r="AB9" s="353">
        <v>0</v>
      </c>
    </row>
    <row r="10" spans="2:36">
      <c r="B10" s="434"/>
      <c r="C10" s="433" t="s">
        <v>343</v>
      </c>
      <c r="D10" s="360">
        <v>0</v>
      </c>
      <c r="E10" s="413">
        <v>0</v>
      </c>
      <c r="F10" s="413">
        <v>22</v>
      </c>
      <c r="G10" s="360">
        <v>132918</v>
      </c>
      <c r="H10" s="413">
        <v>118746</v>
      </c>
      <c r="I10" s="413">
        <v>129379</v>
      </c>
      <c r="J10" s="360">
        <v>167176</v>
      </c>
      <c r="K10" s="413">
        <v>77187</v>
      </c>
      <c r="L10" s="413">
        <v>39170</v>
      </c>
      <c r="M10" s="360">
        <v>96775</v>
      </c>
      <c r="N10" s="413">
        <v>61277</v>
      </c>
      <c r="O10" s="413">
        <v>112904</v>
      </c>
      <c r="P10" s="360">
        <v>96881</v>
      </c>
      <c r="Q10" s="413">
        <v>65034</v>
      </c>
      <c r="R10" s="413">
        <v>114667</v>
      </c>
      <c r="S10" s="360">
        <v>-640</v>
      </c>
      <c r="T10" s="413">
        <v>-41</v>
      </c>
      <c r="U10" s="413">
        <v>295</v>
      </c>
      <c r="V10" s="364">
        <v>493110</v>
      </c>
      <c r="W10" s="362">
        <v>322203</v>
      </c>
      <c r="X10" s="362">
        <v>396437</v>
      </c>
      <c r="Z10" s="365">
        <v>0</v>
      </c>
      <c r="AA10" s="365">
        <v>0</v>
      </c>
      <c r="AB10" s="353">
        <v>0</v>
      </c>
    </row>
    <row r="11" spans="2:36">
      <c r="B11" s="434"/>
      <c r="C11" s="433" t="s">
        <v>344</v>
      </c>
      <c r="D11" s="360">
        <v>0</v>
      </c>
      <c r="E11" s="413">
        <v>0</v>
      </c>
      <c r="F11" s="413">
        <v>40108</v>
      </c>
      <c r="G11" s="360">
        <v>29225</v>
      </c>
      <c r="H11" s="413">
        <v>35124</v>
      </c>
      <c r="I11" s="413">
        <v>34061</v>
      </c>
      <c r="J11" s="360">
        <v>72251</v>
      </c>
      <c r="K11" s="413">
        <v>63554</v>
      </c>
      <c r="L11" s="413">
        <v>57287</v>
      </c>
      <c r="M11" s="360">
        <v>668</v>
      </c>
      <c r="N11" s="413">
        <v>108</v>
      </c>
      <c r="O11" s="413">
        <v>10278</v>
      </c>
      <c r="P11" s="360">
        <v>129279</v>
      </c>
      <c r="Q11" s="413">
        <v>51740</v>
      </c>
      <c r="R11" s="413">
        <v>39430</v>
      </c>
      <c r="S11" s="360">
        <v>-64180</v>
      </c>
      <c r="T11" s="413">
        <v>-58054</v>
      </c>
      <c r="U11" s="413">
        <v>-83020</v>
      </c>
      <c r="V11" s="364">
        <v>167243</v>
      </c>
      <c r="W11" s="362">
        <v>92472</v>
      </c>
      <c r="X11" s="362">
        <v>98144</v>
      </c>
      <c r="Z11" s="365">
        <v>0</v>
      </c>
      <c r="AA11" s="365">
        <v>0</v>
      </c>
      <c r="AB11" s="353">
        <v>0</v>
      </c>
    </row>
    <row r="12" spans="2:36">
      <c r="B12" s="434"/>
      <c r="C12" s="433" t="s">
        <v>345</v>
      </c>
      <c r="D12" s="360">
        <v>0</v>
      </c>
      <c r="E12" s="413">
        <v>0</v>
      </c>
      <c r="F12" s="413">
        <v>0</v>
      </c>
      <c r="G12" s="360">
        <v>3331</v>
      </c>
      <c r="H12" s="413">
        <v>3376</v>
      </c>
      <c r="I12" s="413">
        <v>3812</v>
      </c>
      <c r="J12" s="360">
        <v>474</v>
      </c>
      <c r="K12" s="413">
        <v>482</v>
      </c>
      <c r="L12" s="413">
        <v>27</v>
      </c>
      <c r="M12" s="360">
        <v>17004</v>
      </c>
      <c r="N12" s="413">
        <v>14615</v>
      </c>
      <c r="O12" s="413">
        <v>10882</v>
      </c>
      <c r="P12" s="360">
        <v>31119</v>
      </c>
      <c r="Q12" s="413">
        <v>29794</v>
      </c>
      <c r="R12" s="413">
        <v>32685</v>
      </c>
      <c r="S12" s="360">
        <v>0</v>
      </c>
      <c r="T12" s="413">
        <v>0</v>
      </c>
      <c r="U12" s="413">
        <v>0</v>
      </c>
      <c r="V12" s="364">
        <v>51928</v>
      </c>
      <c r="W12" s="362">
        <v>48267</v>
      </c>
      <c r="X12" s="362">
        <v>47406</v>
      </c>
      <c r="Z12" s="365">
        <v>0</v>
      </c>
      <c r="AA12" s="365">
        <v>0</v>
      </c>
      <c r="AB12" s="353">
        <v>0</v>
      </c>
    </row>
    <row r="13" spans="2:36" ht="12" hidden="1" customHeight="1">
      <c r="B13" s="434"/>
      <c r="C13" s="433"/>
      <c r="D13" s="360"/>
      <c r="E13" s="413">
        <v>0</v>
      </c>
      <c r="F13" s="413">
        <v>0</v>
      </c>
      <c r="G13" s="360">
        <v>0</v>
      </c>
      <c r="H13" s="413">
        <v>0</v>
      </c>
      <c r="I13" s="413">
        <v>0</v>
      </c>
      <c r="J13" s="360">
        <v>0</v>
      </c>
      <c r="K13" s="413">
        <v>0</v>
      </c>
      <c r="L13" s="413">
        <v>0</v>
      </c>
      <c r="M13" s="360">
        <v>0</v>
      </c>
      <c r="N13" s="413">
        <v>0</v>
      </c>
      <c r="O13" s="413">
        <v>0</v>
      </c>
      <c r="P13" s="360">
        <v>0</v>
      </c>
      <c r="Q13" s="413">
        <v>0</v>
      </c>
      <c r="R13" s="413">
        <v>0</v>
      </c>
      <c r="S13" s="360">
        <v>0</v>
      </c>
      <c r="T13" s="413">
        <v>0</v>
      </c>
      <c r="U13" s="413">
        <v>0</v>
      </c>
      <c r="V13" s="364"/>
      <c r="W13" s="362"/>
      <c r="X13" s="362"/>
      <c r="Z13" s="365"/>
    </row>
    <row r="14" spans="2:36">
      <c r="B14" s="434"/>
      <c r="C14" s="433" t="s">
        <v>346</v>
      </c>
      <c r="D14" s="360">
        <v>0</v>
      </c>
      <c r="E14" s="413">
        <v>0</v>
      </c>
      <c r="F14" s="413">
        <v>0</v>
      </c>
      <c r="G14" s="360">
        <v>452</v>
      </c>
      <c r="H14" s="413">
        <v>4156</v>
      </c>
      <c r="I14" s="413">
        <v>2876</v>
      </c>
      <c r="J14" s="360">
        <v>1961</v>
      </c>
      <c r="K14" s="413">
        <v>3916</v>
      </c>
      <c r="L14" s="413">
        <v>2279</v>
      </c>
      <c r="M14" s="360">
        <v>6</v>
      </c>
      <c r="N14" s="413">
        <v>0</v>
      </c>
      <c r="O14" s="413">
        <v>8</v>
      </c>
      <c r="P14" s="360">
        <v>2569</v>
      </c>
      <c r="Q14" s="413">
        <v>50</v>
      </c>
      <c r="R14" s="413">
        <v>119</v>
      </c>
      <c r="S14" s="360">
        <v>0</v>
      </c>
      <c r="T14" s="413">
        <v>0</v>
      </c>
      <c r="U14" s="413">
        <v>0</v>
      </c>
      <c r="V14" s="364">
        <v>4988</v>
      </c>
      <c r="W14" s="362">
        <v>8122</v>
      </c>
      <c r="X14" s="362">
        <v>5282</v>
      </c>
      <c r="Z14" s="365">
        <v>0</v>
      </c>
      <c r="AA14" s="365">
        <v>0</v>
      </c>
      <c r="AB14" s="353">
        <v>0</v>
      </c>
    </row>
    <row r="15" spans="2:36">
      <c r="C15" s="43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7"/>
      <c r="X15" s="367"/>
    </row>
    <row r="16" spans="2:36">
      <c r="B16" s="434"/>
      <c r="C16" s="433" t="s">
        <v>347</v>
      </c>
      <c r="D16" s="360">
        <v>0</v>
      </c>
      <c r="E16" s="413">
        <v>0</v>
      </c>
      <c r="F16" s="413">
        <v>7281676</v>
      </c>
      <c r="G16" s="360">
        <v>0</v>
      </c>
      <c r="H16" s="413">
        <v>0</v>
      </c>
      <c r="I16" s="413">
        <v>0</v>
      </c>
      <c r="J16" s="360">
        <v>0</v>
      </c>
      <c r="K16" s="413">
        <v>0</v>
      </c>
      <c r="L16" s="413">
        <v>0</v>
      </c>
      <c r="M16" s="360">
        <v>0</v>
      </c>
      <c r="N16" s="413">
        <v>0</v>
      </c>
      <c r="O16" s="413">
        <v>0</v>
      </c>
      <c r="P16" s="360">
        <v>0</v>
      </c>
      <c r="Q16" s="413">
        <v>0</v>
      </c>
      <c r="R16" s="413">
        <v>0</v>
      </c>
      <c r="S16" s="360">
        <v>0</v>
      </c>
      <c r="T16" s="413">
        <v>0</v>
      </c>
      <c r="U16" s="413">
        <v>-2509421</v>
      </c>
      <c r="V16" s="364">
        <v>0</v>
      </c>
      <c r="W16" s="362">
        <v>0</v>
      </c>
      <c r="X16" s="362">
        <v>4772255</v>
      </c>
      <c r="Z16" s="365">
        <v>0</v>
      </c>
      <c r="AA16" s="365">
        <v>0</v>
      </c>
      <c r="AB16" s="353">
        <v>0</v>
      </c>
    </row>
    <row r="17" spans="2:36">
      <c r="C17" s="43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7"/>
      <c r="X17" s="367"/>
    </row>
    <row r="18" spans="2:36">
      <c r="B18" s="432" t="s">
        <v>348</v>
      </c>
      <c r="C18" s="433"/>
      <c r="D18" s="360">
        <v>0</v>
      </c>
      <c r="E18" s="361">
        <v>0</v>
      </c>
      <c r="F18" s="361">
        <v>47</v>
      </c>
      <c r="G18" s="360">
        <v>656379</v>
      </c>
      <c r="H18" s="361">
        <v>697229</v>
      </c>
      <c r="I18" s="361">
        <v>724521</v>
      </c>
      <c r="J18" s="360">
        <v>1024938</v>
      </c>
      <c r="K18" s="361">
        <v>627706</v>
      </c>
      <c r="L18" s="361">
        <v>531396</v>
      </c>
      <c r="M18" s="360">
        <v>2703618</v>
      </c>
      <c r="N18" s="361">
        <v>2719145</v>
      </c>
      <c r="O18" s="361">
        <v>2545665</v>
      </c>
      <c r="P18" s="360">
        <v>1305808</v>
      </c>
      <c r="Q18" s="361">
        <v>1278233</v>
      </c>
      <c r="R18" s="361">
        <v>1272007</v>
      </c>
      <c r="S18" s="360">
        <v>-33220</v>
      </c>
      <c r="T18" s="361">
        <v>-34834</v>
      </c>
      <c r="U18" s="361">
        <v>658764</v>
      </c>
      <c r="V18" s="364">
        <v>5657523</v>
      </c>
      <c r="W18" s="362">
        <v>5287479</v>
      </c>
      <c r="X18" s="362">
        <v>5732400</v>
      </c>
      <c r="AA18" s="351"/>
      <c r="AG18" s="352"/>
      <c r="AH18" s="365"/>
      <c r="AI18" s="365"/>
      <c r="AJ18" s="365"/>
    </row>
    <row r="19" spans="2:36">
      <c r="B19" s="434"/>
      <c r="C19" s="433" t="s">
        <v>349</v>
      </c>
      <c r="D19" s="360">
        <v>0</v>
      </c>
      <c r="E19" s="413">
        <v>0</v>
      </c>
      <c r="F19" s="413">
        <v>0</v>
      </c>
      <c r="G19" s="360">
        <v>0</v>
      </c>
      <c r="H19" s="413">
        <v>0</v>
      </c>
      <c r="I19" s="413">
        <v>0</v>
      </c>
      <c r="J19" s="360">
        <v>420794</v>
      </c>
      <c r="K19" s="413">
        <v>0</v>
      </c>
      <c r="L19" s="413">
        <v>0</v>
      </c>
      <c r="M19" s="360">
        <v>1094</v>
      </c>
      <c r="N19" s="413">
        <v>1893</v>
      </c>
      <c r="O19" s="413">
        <v>863</v>
      </c>
      <c r="P19" s="360">
        <v>0</v>
      </c>
      <c r="Q19" s="413">
        <v>0</v>
      </c>
      <c r="R19" s="413">
        <v>18</v>
      </c>
      <c r="S19" s="360">
        <v>0</v>
      </c>
      <c r="T19" s="413">
        <v>0</v>
      </c>
      <c r="U19" s="413">
        <v>0</v>
      </c>
      <c r="V19" s="364">
        <v>421888</v>
      </c>
      <c r="W19" s="362">
        <v>1893</v>
      </c>
      <c r="X19" s="362">
        <v>881</v>
      </c>
      <c r="Z19" s="365">
        <v>0</v>
      </c>
      <c r="AA19" s="365">
        <v>0</v>
      </c>
      <c r="AB19" s="353">
        <v>0</v>
      </c>
    </row>
    <row r="20" spans="2:36">
      <c r="B20" s="434"/>
      <c r="C20" s="433" t="s">
        <v>350</v>
      </c>
      <c r="D20" s="360">
        <v>0</v>
      </c>
      <c r="E20" s="413">
        <v>0</v>
      </c>
      <c r="F20" s="413">
        <v>0</v>
      </c>
      <c r="G20" s="360">
        <v>4117</v>
      </c>
      <c r="H20" s="413">
        <v>2740</v>
      </c>
      <c r="I20" s="413">
        <v>5070</v>
      </c>
      <c r="J20" s="360">
        <v>8973</v>
      </c>
      <c r="K20" s="413">
        <v>7510</v>
      </c>
      <c r="L20" s="413">
        <v>7265</v>
      </c>
      <c r="M20" s="360">
        <v>2483</v>
      </c>
      <c r="N20" s="413">
        <v>2125</v>
      </c>
      <c r="O20" s="413">
        <v>1532</v>
      </c>
      <c r="P20" s="360">
        <v>0</v>
      </c>
      <c r="Q20" s="413">
        <v>0</v>
      </c>
      <c r="R20" s="413">
        <v>0</v>
      </c>
      <c r="S20" s="360">
        <v>1625</v>
      </c>
      <c r="T20" s="413">
        <v>79</v>
      </c>
      <c r="U20" s="413">
        <v>0</v>
      </c>
      <c r="V20" s="364">
        <v>17198</v>
      </c>
      <c r="W20" s="362">
        <v>12454</v>
      </c>
      <c r="X20" s="362">
        <v>13867</v>
      </c>
      <c r="Z20" s="365">
        <v>0</v>
      </c>
      <c r="AA20" s="365">
        <v>0</v>
      </c>
      <c r="AB20" s="353">
        <v>0</v>
      </c>
    </row>
    <row r="21" spans="2:36">
      <c r="B21" s="434"/>
      <c r="C21" s="433" t="s">
        <v>351</v>
      </c>
      <c r="D21" s="360">
        <v>0</v>
      </c>
      <c r="E21" s="413">
        <v>0</v>
      </c>
      <c r="F21" s="413">
        <v>0</v>
      </c>
      <c r="G21" s="360">
        <v>391831</v>
      </c>
      <c r="H21" s="413">
        <v>412885</v>
      </c>
      <c r="I21" s="413">
        <v>424015</v>
      </c>
      <c r="J21" s="360">
        <v>13045</v>
      </c>
      <c r="K21" s="413">
        <v>13633</v>
      </c>
      <c r="L21" s="413">
        <v>10407</v>
      </c>
      <c r="M21" s="360">
        <v>5917</v>
      </c>
      <c r="N21" s="413">
        <v>10392</v>
      </c>
      <c r="O21" s="413">
        <v>2735</v>
      </c>
      <c r="P21" s="360">
        <v>0</v>
      </c>
      <c r="Q21" s="413">
        <v>0</v>
      </c>
      <c r="R21" s="413">
        <v>0</v>
      </c>
      <c r="S21" s="360">
        <v>0</v>
      </c>
      <c r="T21" s="413">
        <v>0</v>
      </c>
      <c r="U21" s="413">
        <v>0</v>
      </c>
      <c r="V21" s="364">
        <v>410793</v>
      </c>
      <c r="W21" s="362">
        <v>436910</v>
      </c>
      <c r="X21" s="362">
        <v>437157</v>
      </c>
      <c r="Z21" s="365">
        <v>0</v>
      </c>
      <c r="AA21" s="365">
        <v>0</v>
      </c>
      <c r="AB21" s="353">
        <v>0</v>
      </c>
    </row>
    <row r="22" spans="2:36">
      <c r="B22" s="434"/>
      <c r="C22" s="433" t="s">
        <v>352</v>
      </c>
      <c r="D22" s="360">
        <v>0</v>
      </c>
      <c r="E22" s="413">
        <v>0</v>
      </c>
      <c r="F22" s="413">
        <v>0</v>
      </c>
      <c r="G22" s="360">
        <v>0</v>
      </c>
      <c r="H22" s="413">
        <v>1570</v>
      </c>
      <c r="I22" s="413">
        <v>0</v>
      </c>
      <c r="J22" s="360">
        <v>37486</v>
      </c>
      <c r="K22" s="413">
        <v>33343</v>
      </c>
      <c r="L22" s="413">
        <v>34390</v>
      </c>
      <c r="M22" s="360">
        <v>0</v>
      </c>
      <c r="N22" s="413">
        <v>0</v>
      </c>
      <c r="O22" s="413">
        <v>0</v>
      </c>
      <c r="P22" s="360">
        <v>0</v>
      </c>
      <c r="Q22" s="413">
        <v>0</v>
      </c>
      <c r="R22" s="413">
        <v>0</v>
      </c>
      <c r="S22" s="360">
        <v>-34845</v>
      </c>
      <c r="T22" s="413">
        <v>-34913</v>
      </c>
      <c r="U22" s="413">
        <v>-34390</v>
      </c>
      <c r="V22" s="364">
        <v>2641</v>
      </c>
      <c r="W22" s="362">
        <v>0</v>
      </c>
      <c r="X22" s="362">
        <v>0</v>
      </c>
      <c r="Z22" s="365">
        <v>0</v>
      </c>
      <c r="AA22" s="365">
        <v>0</v>
      </c>
      <c r="AB22" s="353">
        <v>0</v>
      </c>
    </row>
    <row r="23" spans="2:36">
      <c r="B23" s="434"/>
      <c r="C23" s="433" t="s">
        <v>353</v>
      </c>
      <c r="D23" s="360">
        <v>0</v>
      </c>
      <c r="E23" s="413">
        <v>0</v>
      </c>
      <c r="F23" s="413">
        <v>0</v>
      </c>
      <c r="G23" s="360">
        <v>6426</v>
      </c>
      <c r="H23" s="413">
        <v>3986</v>
      </c>
      <c r="I23" s="413">
        <v>2934</v>
      </c>
      <c r="J23" s="360">
        <v>54794</v>
      </c>
      <c r="K23" s="413">
        <v>55716</v>
      </c>
      <c r="L23" s="413">
        <v>45807</v>
      </c>
      <c r="M23" s="360">
        <v>0</v>
      </c>
      <c r="N23" s="413">
        <v>0</v>
      </c>
      <c r="O23" s="413">
        <v>0</v>
      </c>
      <c r="P23" s="360">
        <v>82512</v>
      </c>
      <c r="Q23" s="413">
        <v>76850</v>
      </c>
      <c r="R23" s="413">
        <v>56560</v>
      </c>
      <c r="S23" s="360">
        <v>0</v>
      </c>
      <c r="T23" s="413">
        <v>0</v>
      </c>
      <c r="U23" s="413">
        <v>568296</v>
      </c>
      <c r="V23" s="364">
        <v>143732</v>
      </c>
      <c r="W23" s="362">
        <v>136552</v>
      </c>
      <c r="X23" s="362">
        <v>673597</v>
      </c>
      <c r="Z23" s="365">
        <v>0</v>
      </c>
      <c r="AA23" s="365">
        <v>0</v>
      </c>
      <c r="AB23" s="353">
        <v>0</v>
      </c>
    </row>
    <row r="24" spans="2:36">
      <c r="B24" s="434"/>
      <c r="C24" s="433" t="s">
        <v>354</v>
      </c>
      <c r="D24" s="360">
        <v>0</v>
      </c>
      <c r="E24" s="413">
        <v>0</v>
      </c>
      <c r="F24" s="413">
        <v>0</v>
      </c>
      <c r="G24" s="360">
        <v>26</v>
      </c>
      <c r="H24" s="413">
        <v>41</v>
      </c>
      <c r="I24" s="413">
        <v>63</v>
      </c>
      <c r="J24" s="360">
        <v>5665</v>
      </c>
      <c r="K24" s="413">
        <v>4768</v>
      </c>
      <c r="L24" s="413">
        <v>3334</v>
      </c>
      <c r="M24" s="360">
        <v>24900</v>
      </c>
      <c r="N24" s="413">
        <v>33432</v>
      </c>
      <c r="O24" s="413">
        <v>28417</v>
      </c>
      <c r="P24" s="360">
        <v>17275</v>
      </c>
      <c r="Q24" s="413">
        <v>16127</v>
      </c>
      <c r="R24" s="413">
        <v>15592</v>
      </c>
      <c r="S24" s="360">
        <v>0</v>
      </c>
      <c r="T24" s="413">
        <v>0</v>
      </c>
      <c r="U24" s="413">
        <v>0</v>
      </c>
      <c r="V24" s="364">
        <v>47866</v>
      </c>
      <c r="W24" s="362">
        <v>54368</v>
      </c>
      <c r="X24" s="362">
        <v>47406</v>
      </c>
      <c r="Z24" s="365">
        <v>0</v>
      </c>
      <c r="AA24" s="365">
        <v>0</v>
      </c>
      <c r="AB24" s="353">
        <v>0</v>
      </c>
    </row>
    <row r="25" spans="2:36">
      <c r="B25" s="434"/>
      <c r="C25" s="433" t="s">
        <v>355</v>
      </c>
      <c r="D25" s="360">
        <v>0</v>
      </c>
      <c r="E25" s="413">
        <v>0</v>
      </c>
      <c r="F25" s="413">
        <v>0</v>
      </c>
      <c r="G25" s="360">
        <v>1022</v>
      </c>
      <c r="H25" s="413">
        <v>1227</v>
      </c>
      <c r="I25" s="413">
        <v>1508</v>
      </c>
      <c r="J25" s="360">
        <v>0</v>
      </c>
      <c r="K25" s="413">
        <v>0</v>
      </c>
      <c r="L25" s="413">
        <v>0</v>
      </c>
      <c r="M25" s="360">
        <v>6421</v>
      </c>
      <c r="N25" s="413">
        <v>6368</v>
      </c>
      <c r="O25" s="413">
        <v>6034</v>
      </c>
      <c r="P25" s="360">
        <v>0</v>
      </c>
      <c r="Q25" s="413">
        <v>11434</v>
      </c>
      <c r="R25" s="413">
        <v>9400</v>
      </c>
      <c r="S25" s="360">
        <v>0</v>
      </c>
      <c r="T25" s="413">
        <v>0</v>
      </c>
      <c r="U25" s="413">
        <v>124858</v>
      </c>
      <c r="V25" s="364">
        <v>7443</v>
      </c>
      <c r="W25" s="362">
        <v>19029</v>
      </c>
      <c r="X25" s="362">
        <v>141800</v>
      </c>
      <c r="Z25" s="365">
        <v>0</v>
      </c>
      <c r="AA25" s="365">
        <v>0</v>
      </c>
      <c r="AB25" s="353">
        <v>0</v>
      </c>
    </row>
    <row r="26" spans="2:36">
      <c r="B26" s="434"/>
      <c r="C26" s="433" t="s">
        <v>356</v>
      </c>
      <c r="D26" s="360">
        <v>0</v>
      </c>
      <c r="E26" s="413">
        <v>0</v>
      </c>
      <c r="F26" s="413">
        <v>0</v>
      </c>
      <c r="G26" s="360">
        <v>252934</v>
      </c>
      <c r="H26" s="413">
        <v>274780</v>
      </c>
      <c r="I26" s="413">
        <v>290058</v>
      </c>
      <c r="J26" s="360">
        <v>452757</v>
      </c>
      <c r="K26" s="413">
        <v>478268</v>
      </c>
      <c r="L26" s="413">
        <v>400387</v>
      </c>
      <c r="M26" s="360">
        <v>2662801</v>
      </c>
      <c r="N26" s="413">
        <v>2632654</v>
      </c>
      <c r="O26" s="413">
        <v>2480482</v>
      </c>
      <c r="P26" s="360">
        <v>1206021</v>
      </c>
      <c r="Q26" s="413">
        <v>1173822</v>
      </c>
      <c r="R26" s="413">
        <v>1190437</v>
      </c>
      <c r="S26" s="360">
        <v>0</v>
      </c>
      <c r="T26" s="413">
        <v>0</v>
      </c>
      <c r="U26" s="413">
        <v>0</v>
      </c>
      <c r="V26" s="364">
        <v>4574513</v>
      </c>
      <c r="W26" s="362">
        <v>4559524</v>
      </c>
      <c r="X26" s="362">
        <v>4361364</v>
      </c>
      <c r="Z26" s="365">
        <v>0</v>
      </c>
      <c r="AA26" s="365">
        <v>0</v>
      </c>
      <c r="AB26" s="353">
        <v>0</v>
      </c>
    </row>
    <row r="27" spans="2:36" ht="12" hidden="1" customHeight="1">
      <c r="B27" s="434"/>
      <c r="C27" s="433"/>
      <c r="D27" s="360"/>
      <c r="E27" s="413">
        <v>0</v>
      </c>
      <c r="F27" s="413">
        <v>0</v>
      </c>
      <c r="G27" s="360">
        <v>0</v>
      </c>
      <c r="H27" s="413">
        <v>0</v>
      </c>
      <c r="I27" s="413">
        <v>0</v>
      </c>
      <c r="J27" s="360">
        <v>0</v>
      </c>
      <c r="K27" s="413">
        <v>0</v>
      </c>
      <c r="L27" s="413">
        <v>0</v>
      </c>
      <c r="M27" s="360">
        <v>0</v>
      </c>
      <c r="N27" s="413">
        <v>0</v>
      </c>
      <c r="O27" s="413">
        <v>0</v>
      </c>
      <c r="P27" s="360">
        <v>0</v>
      </c>
      <c r="Q27" s="413">
        <v>0</v>
      </c>
      <c r="R27" s="413">
        <v>0</v>
      </c>
      <c r="S27" s="360">
        <v>0</v>
      </c>
      <c r="T27" s="413">
        <v>0</v>
      </c>
      <c r="U27" s="413">
        <v>0</v>
      </c>
      <c r="V27" s="364"/>
      <c r="W27" s="362"/>
      <c r="X27" s="362"/>
      <c r="Z27" s="365"/>
    </row>
    <row r="28" spans="2:36">
      <c r="B28" s="434"/>
      <c r="C28" s="433" t="s">
        <v>357</v>
      </c>
      <c r="D28" s="360">
        <v>0</v>
      </c>
      <c r="E28" s="413">
        <v>0</v>
      </c>
      <c r="F28" s="413">
        <v>0</v>
      </c>
      <c r="G28" s="360">
        <v>0</v>
      </c>
      <c r="H28" s="413">
        <v>0</v>
      </c>
      <c r="I28" s="413">
        <v>0</v>
      </c>
      <c r="J28" s="360">
        <v>0</v>
      </c>
      <c r="K28" s="413">
        <v>0</v>
      </c>
      <c r="L28" s="413">
        <v>0</v>
      </c>
      <c r="M28" s="360">
        <v>0</v>
      </c>
      <c r="N28" s="413">
        <v>0</v>
      </c>
      <c r="O28" s="413">
        <v>0</v>
      </c>
      <c r="P28" s="360">
        <v>0</v>
      </c>
      <c r="Q28" s="413">
        <v>0</v>
      </c>
      <c r="R28" s="413">
        <v>0</v>
      </c>
      <c r="S28" s="360">
        <v>0</v>
      </c>
      <c r="T28" s="413">
        <v>0</v>
      </c>
      <c r="U28" s="413">
        <v>0</v>
      </c>
      <c r="V28" s="364">
        <v>0</v>
      </c>
      <c r="W28" s="362">
        <v>0</v>
      </c>
      <c r="X28" s="362">
        <v>0</v>
      </c>
      <c r="Z28" s="365">
        <v>0</v>
      </c>
      <c r="AA28" s="365">
        <v>0</v>
      </c>
      <c r="AB28" s="353">
        <v>0</v>
      </c>
    </row>
    <row r="29" spans="2:36">
      <c r="B29" s="434"/>
      <c r="C29" s="433" t="s">
        <v>358</v>
      </c>
      <c r="D29" s="360">
        <v>0</v>
      </c>
      <c r="E29" s="413">
        <v>0</v>
      </c>
      <c r="F29" s="413">
        <v>47</v>
      </c>
      <c r="G29" s="360">
        <v>23</v>
      </c>
      <c r="H29" s="413">
        <v>0</v>
      </c>
      <c r="I29" s="413">
        <v>873</v>
      </c>
      <c r="J29" s="360">
        <v>31424</v>
      </c>
      <c r="K29" s="413">
        <v>34468</v>
      </c>
      <c r="L29" s="413">
        <v>29806</v>
      </c>
      <c r="M29" s="360">
        <v>2</v>
      </c>
      <c r="N29" s="413">
        <v>32281</v>
      </c>
      <c r="O29" s="413">
        <v>25602</v>
      </c>
      <c r="P29" s="360">
        <v>0</v>
      </c>
      <c r="Q29" s="413">
        <v>0</v>
      </c>
      <c r="R29" s="413">
        <v>0</v>
      </c>
      <c r="S29" s="360">
        <v>0</v>
      </c>
      <c r="T29" s="413">
        <v>0</v>
      </c>
      <c r="U29" s="413">
        <v>0</v>
      </c>
      <c r="V29" s="364">
        <v>31449</v>
      </c>
      <c r="W29" s="362">
        <v>66749</v>
      </c>
      <c r="X29" s="362">
        <v>56328</v>
      </c>
      <c r="Z29" s="365">
        <v>0</v>
      </c>
      <c r="AA29" s="365">
        <v>0</v>
      </c>
      <c r="AB29" s="353">
        <v>0</v>
      </c>
    </row>
    <row r="30" spans="2:36">
      <c r="C30" s="43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7"/>
      <c r="X30" s="367"/>
    </row>
    <row r="31" spans="2:36">
      <c r="B31" s="369" t="s">
        <v>359</v>
      </c>
      <c r="C31" s="436"/>
      <c r="D31" s="364">
        <v>0</v>
      </c>
      <c r="E31" s="424">
        <v>0</v>
      </c>
      <c r="F31" s="424">
        <v>7344911</v>
      </c>
      <c r="G31" s="364">
        <v>972588</v>
      </c>
      <c r="H31" s="424">
        <v>924344</v>
      </c>
      <c r="I31" s="424">
        <v>926998</v>
      </c>
      <c r="J31" s="364">
        <v>1462384</v>
      </c>
      <c r="K31" s="424">
        <v>889313</v>
      </c>
      <c r="L31" s="424">
        <v>685705</v>
      </c>
      <c r="M31" s="364">
        <v>3030818</v>
      </c>
      <c r="N31" s="424">
        <v>3008856</v>
      </c>
      <c r="O31" s="424">
        <v>2789213</v>
      </c>
      <c r="P31" s="364">
        <v>1718187</v>
      </c>
      <c r="Q31" s="424">
        <v>1671851</v>
      </c>
      <c r="R31" s="424">
        <v>1515315</v>
      </c>
      <c r="S31" s="364">
        <v>-98040</v>
      </c>
      <c r="T31" s="424">
        <v>-92929</v>
      </c>
      <c r="U31" s="424">
        <v>-1933382</v>
      </c>
      <c r="V31" s="364">
        <v>7085937</v>
      </c>
      <c r="W31" s="424">
        <v>6401435</v>
      </c>
      <c r="X31" s="424">
        <v>11328760</v>
      </c>
    </row>
    <row r="32" spans="2:36">
      <c r="B32" s="369"/>
      <c r="C32" s="370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</row>
    <row r="33" spans="2:36"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5"/>
      <c r="V33" s="365"/>
      <c r="W33" s="365"/>
      <c r="X33" s="365"/>
    </row>
    <row r="34" spans="2:36"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365"/>
      <c r="W34" s="365"/>
      <c r="X34" s="365"/>
    </row>
    <row r="35" spans="2:36" ht="18" customHeight="1">
      <c r="B35" s="500" t="s">
        <v>109</v>
      </c>
      <c r="C35" s="501"/>
      <c r="D35" s="505" t="s">
        <v>313</v>
      </c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506"/>
      <c r="R35" s="506"/>
      <c r="S35" s="506"/>
      <c r="T35" s="506"/>
      <c r="U35" s="506"/>
      <c r="V35" s="506"/>
      <c r="W35" s="506"/>
      <c r="X35" s="507"/>
    </row>
    <row r="36" spans="2:36" ht="12" customHeight="1">
      <c r="B36" s="491" t="s">
        <v>360</v>
      </c>
      <c r="C36" s="502"/>
      <c r="D36" s="484" t="s">
        <v>25</v>
      </c>
      <c r="E36" s="485"/>
      <c r="F36" s="486"/>
      <c r="G36" s="484" t="s">
        <v>10</v>
      </c>
      <c r="H36" s="485"/>
      <c r="I36" s="486"/>
      <c r="J36" s="484" t="s">
        <v>38</v>
      </c>
      <c r="K36" s="485"/>
      <c r="L36" s="486"/>
      <c r="M36" s="484" t="s">
        <v>14</v>
      </c>
      <c r="N36" s="485"/>
      <c r="O36" s="486"/>
      <c r="P36" s="484" t="s">
        <v>12</v>
      </c>
      <c r="Q36" s="485"/>
      <c r="R36" s="486"/>
      <c r="S36" s="484" t="s">
        <v>302</v>
      </c>
      <c r="T36" s="485"/>
      <c r="U36" s="486"/>
      <c r="V36" s="484" t="s">
        <v>303</v>
      </c>
      <c r="W36" s="485"/>
      <c r="X36" s="486"/>
    </row>
    <row r="37" spans="2:36">
      <c r="B37" s="503"/>
      <c r="C37" s="504"/>
      <c r="D37" s="355">
        <v>43100</v>
      </c>
      <c r="E37" s="356">
        <v>42735</v>
      </c>
      <c r="F37" s="356">
        <v>42370</v>
      </c>
      <c r="G37" s="355">
        <v>43100</v>
      </c>
      <c r="H37" s="356">
        <v>42735</v>
      </c>
      <c r="I37" s="356">
        <v>42370</v>
      </c>
      <c r="J37" s="355">
        <v>43100</v>
      </c>
      <c r="K37" s="356">
        <v>42735</v>
      </c>
      <c r="L37" s="356">
        <v>42370</v>
      </c>
      <c r="M37" s="355">
        <v>43100</v>
      </c>
      <c r="N37" s="356">
        <v>42735</v>
      </c>
      <c r="O37" s="356">
        <v>42370</v>
      </c>
      <c r="P37" s="355">
        <v>43100</v>
      </c>
      <c r="Q37" s="356">
        <v>42735</v>
      </c>
      <c r="R37" s="356">
        <v>42370</v>
      </c>
      <c r="S37" s="355">
        <v>43100</v>
      </c>
      <c r="T37" s="356">
        <v>42735</v>
      </c>
      <c r="U37" s="356">
        <v>42370</v>
      </c>
      <c r="V37" s="355">
        <v>43100</v>
      </c>
      <c r="W37" s="356">
        <v>42735</v>
      </c>
      <c r="X37" s="356">
        <v>42370</v>
      </c>
    </row>
    <row r="38" spans="2:36">
      <c r="D38" s="357" t="s">
        <v>261</v>
      </c>
      <c r="E38" s="358" t="s">
        <v>261</v>
      </c>
      <c r="F38" s="358" t="s">
        <v>261</v>
      </c>
      <c r="G38" s="357" t="s">
        <v>261</v>
      </c>
      <c r="H38" s="358" t="s">
        <v>261</v>
      </c>
      <c r="I38" s="358" t="s">
        <v>261</v>
      </c>
      <c r="J38" s="357" t="s">
        <v>261</v>
      </c>
      <c r="K38" s="358" t="s">
        <v>261</v>
      </c>
      <c r="L38" s="358" t="s">
        <v>261</v>
      </c>
      <c r="M38" s="357" t="s">
        <v>261</v>
      </c>
      <c r="N38" s="358" t="s">
        <v>261</v>
      </c>
      <c r="O38" s="358" t="s">
        <v>261</v>
      </c>
      <c r="P38" s="357" t="s">
        <v>261</v>
      </c>
      <c r="Q38" s="358" t="s">
        <v>261</v>
      </c>
      <c r="R38" s="358" t="s">
        <v>261</v>
      </c>
      <c r="S38" s="357" t="s">
        <v>261</v>
      </c>
      <c r="T38" s="358" t="s">
        <v>261</v>
      </c>
      <c r="U38" s="358" t="s">
        <v>261</v>
      </c>
      <c r="V38" s="357" t="s">
        <v>261</v>
      </c>
      <c r="W38" s="358" t="s">
        <v>261</v>
      </c>
      <c r="X38" s="358" t="s">
        <v>261</v>
      </c>
    </row>
    <row r="39" spans="2:36">
      <c r="B39" s="432" t="s">
        <v>361</v>
      </c>
      <c r="C39" s="433"/>
      <c r="D39" s="360">
        <v>0</v>
      </c>
      <c r="E39" s="363">
        <v>0</v>
      </c>
      <c r="F39" s="363">
        <v>2574817</v>
      </c>
      <c r="G39" s="360">
        <v>293504</v>
      </c>
      <c r="H39" s="363">
        <v>276767</v>
      </c>
      <c r="I39" s="363">
        <v>308918</v>
      </c>
      <c r="J39" s="360">
        <v>308086</v>
      </c>
      <c r="K39" s="363">
        <v>241874</v>
      </c>
      <c r="L39" s="363">
        <v>178472</v>
      </c>
      <c r="M39" s="360">
        <v>399795</v>
      </c>
      <c r="N39" s="363">
        <v>422986</v>
      </c>
      <c r="O39" s="363">
        <v>492450</v>
      </c>
      <c r="P39" s="360">
        <v>247092</v>
      </c>
      <c r="Q39" s="363">
        <v>269797</v>
      </c>
      <c r="R39" s="363">
        <v>210586</v>
      </c>
      <c r="S39" s="360">
        <v>-35350</v>
      </c>
      <c r="T39" s="363">
        <v>-27378</v>
      </c>
      <c r="U39" s="363">
        <v>86167</v>
      </c>
      <c r="V39" s="364">
        <v>1213127</v>
      </c>
      <c r="W39" s="362">
        <v>1184046</v>
      </c>
      <c r="X39" s="362">
        <v>3851410</v>
      </c>
      <c r="AA39" s="351"/>
      <c r="AG39" s="352"/>
      <c r="AH39" s="365"/>
      <c r="AI39" s="365"/>
      <c r="AJ39" s="365"/>
    </row>
    <row r="40" spans="2:36">
      <c r="B40" s="434"/>
      <c r="C40" s="433" t="s">
        <v>362</v>
      </c>
      <c r="D40" s="360">
        <v>0</v>
      </c>
      <c r="E40" s="413">
        <v>0</v>
      </c>
      <c r="F40" s="413">
        <v>588</v>
      </c>
      <c r="G40" s="360">
        <v>2938</v>
      </c>
      <c r="H40" s="413">
        <v>4816</v>
      </c>
      <c r="I40" s="413">
        <v>42746</v>
      </c>
      <c r="J40" s="360">
        <v>5336</v>
      </c>
      <c r="K40" s="413">
        <v>2721</v>
      </c>
      <c r="L40" s="413">
        <v>2419</v>
      </c>
      <c r="M40" s="360">
        <v>154957</v>
      </c>
      <c r="N40" s="413">
        <v>154243</v>
      </c>
      <c r="O40" s="413">
        <v>190953</v>
      </c>
      <c r="P40" s="360">
        <v>45176</v>
      </c>
      <c r="Q40" s="413">
        <v>66748</v>
      </c>
      <c r="R40" s="413">
        <v>87545</v>
      </c>
      <c r="S40" s="360">
        <v>0</v>
      </c>
      <c r="T40" s="413">
        <v>0</v>
      </c>
      <c r="U40" s="413">
        <v>0</v>
      </c>
      <c r="V40" s="364">
        <v>208407</v>
      </c>
      <c r="W40" s="362">
        <v>228528</v>
      </c>
      <c r="X40" s="362">
        <v>324251</v>
      </c>
      <c r="Z40" s="365">
        <v>0</v>
      </c>
      <c r="AA40" s="365">
        <v>0</v>
      </c>
      <c r="AB40" s="353">
        <v>0</v>
      </c>
    </row>
    <row r="41" spans="2:36">
      <c r="B41" s="434"/>
      <c r="C41" s="433" t="s">
        <v>363</v>
      </c>
      <c r="D41" s="360">
        <v>0</v>
      </c>
      <c r="E41" s="413">
        <v>0</v>
      </c>
      <c r="F41" s="413">
        <v>224</v>
      </c>
      <c r="G41" s="360">
        <v>201191</v>
      </c>
      <c r="H41" s="413">
        <v>161529</v>
      </c>
      <c r="I41" s="413">
        <v>171789</v>
      </c>
      <c r="J41" s="360">
        <v>248669</v>
      </c>
      <c r="K41" s="413">
        <v>111838</v>
      </c>
      <c r="L41" s="413">
        <v>66548</v>
      </c>
      <c r="M41" s="360">
        <v>129807</v>
      </c>
      <c r="N41" s="413">
        <v>154366</v>
      </c>
      <c r="O41" s="413">
        <v>125867</v>
      </c>
      <c r="P41" s="360">
        <v>125326</v>
      </c>
      <c r="Q41" s="413">
        <v>161838</v>
      </c>
      <c r="R41" s="413">
        <v>94434</v>
      </c>
      <c r="S41" s="360">
        <v>130</v>
      </c>
      <c r="T41" s="413">
        <v>-32</v>
      </c>
      <c r="U41" s="413">
        <v>23723</v>
      </c>
      <c r="V41" s="364">
        <v>705123</v>
      </c>
      <c r="W41" s="362">
        <v>589539</v>
      </c>
      <c r="X41" s="362">
        <v>482585</v>
      </c>
      <c r="Z41" s="365">
        <v>0</v>
      </c>
      <c r="AA41" s="365">
        <v>0</v>
      </c>
      <c r="AB41" s="353">
        <v>0</v>
      </c>
    </row>
    <row r="42" spans="2:36">
      <c r="B42" s="434"/>
      <c r="C42" s="433" t="s">
        <v>364</v>
      </c>
      <c r="D42" s="360">
        <v>0</v>
      </c>
      <c r="E42" s="413">
        <v>0</v>
      </c>
      <c r="F42" s="413">
        <v>2</v>
      </c>
      <c r="G42" s="360">
        <v>48483</v>
      </c>
      <c r="H42" s="413">
        <v>36651</v>
      </c>
      <c r="I42" s="413">
        <v>32164</v>
      </c>
      <c r="J42" s="360">
        <v>18663</v>
      </c>
      <c r="K42" s="413">
        <v>74505</v>
      </c>
      <c r="L42" s="413">
        <v>81399</v>
      </c>
      <c r="M42" s="360">
        <v>30053</v>
      </c>
      <c r="N42" s="413">
        <v>38444</v>
      </c>
      <c r="O42" s="413">
        <v>32285</v>
      </c>
      <c r="P42" s="360">
        <v>14813</v>
      </c>
      <c r="Q42" s="413">
        <v>21962</v>
      </c>
      <c r="R42" s="413">
        <v>16574</v>
      </c>
      <c r="S42" s="360">
        <v>-35480</v>
      </c>
      <c r="T42" s="413">
        <v>-27346</v>
      </c>
      <c r="U42" s="413">
        <v>-15178</v>
      </c>
      <c r="V42" s="364">
        <v>76532</v>
      </c>
      <c r="W42" s="362">
        <v>144216</v>
      </c>
      <c r="X42" s="362">
        <v>147246</v>
      </c>
      <c r="Z42" s="365">
        <v>0</v>
      </c>
      <c r="AA42" s="365">
        <v>0</v>
      </c>
      <c r="AB42" s="353">
        <v>0</v>
      </c>
    </row>
    <row r="43" spans="2:36">
      <c r="B43" s="434"/>
      <c r="C43" s="433" t="s">
        <v>365</v>
      </c>
      <c r="D43" s="360"/>
      <c r="E43" s="413">
        <v>0</v>
      </c>
      <c r="F43" s="413">
        <v>0</v>
      </c>
      <c r="G43" s="360">
        <v>0</v>
      </c>
      <c r="H43" s="413">
        <v>11060</v>
      </c>
      <c r="I43" s="413">
        <v>3864</v>
      </c>
      <c r="J43" s="360">
        <v>0</v>
      </c>
      <c r="K43" s="413">
        <v>0</v>
      </c>
      <c r="L43" s="413">
        <v>0</v>
      </c>
      <c r="M43" s="360">
        <v>30940</v>
      </c>
      <c r="N43" s="413">
        <v>27915</v>
      </c>
      <c r="O43" s="413">
        <v>101920</v>
      </c>
      <c r="P43" s="360">
        <v>59003</v>
      </c>
      <c r="Q43" s="413">
        <v>8440</v>
      </c>
      <c r="R43" s="413">
        <v>8865</v>
      </c>
      <c r="S43" s="360">
        <v>0</v>
      </c>
      <c r="T43" s="413">
        <v>0</v>
      </c>
      <c r="U43" s="413">
        <v>0</v>
      </c>
      <c r="V43" s="364">
        <v>89943</v>
      </c>
      <c r="W43" s="362">
        <v>47415</v>
      </c>
      <c r="X43" s="362">
        <v>114649</v>
      </c>
      <c r="Z43" s="365">
        <v>0</v>
      </c>
      <c r="AA43" s="365">
        <v>0</v>
      </c>
      <c r="AB43" s="353">
        <v>0</v>
      </c>
    </row>
    <row r="44" spans="2:36">
      <c r="B44" s="434"/>
      <c r="C44" s="433" t="s">
        <v>366</v>
      </c>
      <c r="D44" s="360"/>
      <c r="E44" s="413">
        <v>0</v>
      </c>
      <c r="F44" s="413">
        <v>0</v>
      </c>
      <c r="G44" s="360">
        <v>40892</v>
      </c>
      <c r="H44" s="413">
        <v>62711</v>
      </c>
      <c r="I44" s="413">
        <v>58355</v>
      </c>
      <c r="J44" s="360">
        <v>32399</v>
      </c>
      <c r="K44" s="413">
        <v>48513</v>
      </c>
      <c r="L44" s="413">
        <v>28106</v>
      </c>
      <c r="M44" s="360">
        <v>54038</v>
      </c>
      <c r="N44" s="413">
        <v>48018</v>
      </c>
      <c r="O44" s="413">
        <v>40221</v>
      </c>
      <c r="P44" s="360">
        <v>1759</v>
      </c>
      <c r="Q44" s="413">
        <v>9565</v>
      </c>
      <c r="R44" s="413">
        <v>1623</v>
      </c>
      <c r="S44" s="360">
        <v>0</v>
      </c>
      <c r="T44" s="413">
        <v>0</v>
      </c>
      <c r="U44" s="413">
        <v>0</v>
      </c>
      <c r="V44" s="364">
        <v>129088</v>
      </c>
      <c r="W44" s="362">
        <v>168807</v>
      </c>
      <c r="X44" s="362">
        <v>128305</v>
      </c>
      <c r="Z44" s="365">
        <v>0</v>
      </c>
      <c r="AA44" s="365">
        <v>0</v>
      </c>
      <c r="AB44" s="353">
        <v>0</v>
      </c>
    </row>
    <row r="45" spans="2:36">
      <c r="B45" s="434"/>
      <c r="C45" s="433" t="s">
        <v>367</v>
      </c>
      <c r="D45" s="360"/>
      <c r="E45" s="413">
        <v>0</v>
      </c>
      <c r="F45" s="413">
        <v>0</v>
      </c>
      <c r="G45" s="360">
        <v>0</v>
      </c>
      <c r="H45" s="413">
        <v>0</v>
      </c>
      <c r="I45" s="413">
        <v>0</v>
      </c>
      <c r="J45" s="360">
        <v>0</v>
      </c>
      <c r="K45" s="413">
        <v>0</v>
      </c>
      <c r="L45" s="413">
        <v>0</v>
      </c>
      <c r="M45" s="360">
        <v>0</v>
      </c>
      <c r="N45" s="413">
        <v>0</v>
      </c>
      <c r="O45" s="413">
        <v>0</v>
      </c>
      <c r="P45" s="360">
        <v>0</v>
      </c>
      <c r="Q45" s="413">
        <v>0</v>
      </c>
      <c r="R45" s="413">
        <v>0</v>
      </c>
      <c r="S45" s="360">
        <v>0</v>
      </c>
      <c r="T45" s="413">
        <v>0</v>
      </c>
      <c r="U45" s="413">
        <v>0</v>
      </c>
      <c r="V45" s="364">
        <v>0</v>
      </c>
      <c r="W45" s="362">
        <v>0</v>
      </c>
      <c r="X45" s="362">
        <v>0</v>
      </c>
      <c r="Z45" s="365">
        <v>0</v>
      </c>
      <c r="AA45" s="365">
        <v>0</v>
      </c>
      <c r="AB45" s="353">
        <v>0</v>
      </c>
    </row>
    <row r="46" spans="2:36">
      <c r="B46" s="434"/>
      <c r="C46" s="433" t="s">
        <v>368</v>
      </c>
      <c r="D46" s="360"/>
      <c r="E46" s="413">
        <v>0</v>
      </c>
      <c r="F46" s="413">
        <v>0</v>
      </c>
      <c r="G46" s="360">
        <v>0</v>
      </c>
      <c r="H46" s="413">
        <v>0</v>
      </c>
      <c r="I46" s="413">
        <v>0</v>
      </c>
      <c r="J46" s="360">
        <v>3019</v>
      </c>
      <c r="K46" s="413">
        <v>4297</v>
      </c>
      <c r="L46" s="413">
        <v>0</v>
      </c>
      <c r="M46" s="360">
        <v>0</v>
      </c>
      <c r="N46" s="413">
        <v>0</v>
      </c>
      <c r="O46" s="413">
        <v>1204</v>
      </c>
      <c r="P46" s="360">
        <v>1015</v>
      </c>
      <c r="Q46" s="413">
        <v>1244</v>
      </c>
      <c r="R46" s="413">
        <v>1545</v>
      </c>
      <c r="S46" s="360">
        <v>0</v>
      </c>
      <c r="T46" s="413">
        <v>0</v>
      </c>
      <c r="U46" s="413">
        <v>0</v>
      </c>
      <c r="V46" s="364">
        <v>4034</v>
      </c>
      <c r="W46" s="362">
        <v>5541</v>
      </c>
      <c r="X46" s="362">
        <v>2749</v>
      </c>
      <c r="Z46" s="365">
        <v>0</v>
      </c>
      <c r="AA46" s="365">
        <v>0</v>
      </c>
      <c r="AB46" s="353">
        <v>0</v>
      </c>
    </row>
    <row r="47" spans="2:36">
      <c r="C47" s="43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7"/>
      <c r="W47" s="367"/>
      <c r="X47" s="367"/>
    </row>
    <row r="48" spans="2:36" ht="24">
      <c r="B48" s="434"/>
      <c r="C48" s="437" t="s">
        <v>369</v>
      </c>
      <c r="D48" s="360">
        <v>0</v>
      </c>
      <c r="E48" s="413">
        <v>0</v>
      </c>
      <c r="F48" s="413">
        <v>2574003</v>
      </c>
      <c r="G48" s="360">
        <v>0</v>
      </c>
      <c r="H48" s="409">
        <v>0</v>
      </c>
      <c r="I48" s="409">
        <v>0</v>
      </c>
      <c r="J48" s="360">
        <v>0</v>
      </c>
      <c r="K48" s="409">
        <v>0</v>
      </c>
      <c r="L48" s="409">
        <v>0</v>
      </c>
      <c r="M48" s="360">
        <v>0</v>
      </c>
      <c r="N48" s="409">
        <v>0</v>
      </c>
      <c r="O48" s="409">
        <v>0</v>
      </c>
      <c r="P48" s="360">
        <v>0</v>
      </c>
      <c r="Q48" s="409">
        <v>0</v>
      </c>
      <c r="R48" s="409">
        <v>0</v>
      </c>
      <c r="S48" s="360">
        <v>0</v>
      </c>
      <c r="T48" s="413">
        <v>0</v>
      </c>
      <c r="U48" s="413">
        <v>77622</v>
      </c>
      <c r="V48" s="364">
        <v>0</v>
      </c>
      <c r="W48" s="362">
        <v>0</v>
      </c>
      <c r="X48" s="362">
        <v>2651625</v>
      </c>
      <c r="Z48" s="365">
        <v>0</v>
      </c>
      <c r="AA48" s="365">
        <v>0</v>
      </c>
      <c r="AB48" s="353">
        <v>0</v>
      </c>
    </row>
    <row r="49" spans="2:36">
      <c r="C49" s="435"/>
      <c r="D49" s="365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65"/>
      <c r="Q49" s="365"/>
      <c r="R49" s="365"/>
      <c r="S49" s="365"/>
      <c r="T49" s="365"/>
      <c r="U49" s="365"/>
      <c r="V49" s="367"/>
      <c r="W49" s="367"/>
      <c r="X49" s="367"/>
    </row>
    <row r="50" spans="2:36">
      <c r="B50" s="432" t="s">
        <v>370</v>
      </c>
      <c r="C50" s="433"/>
      <c r="D50" s="360">
        <v>0</v>
      </c>
      <c r="E50" s="361">
        <v>0</v>
      </c>
      <c r="F50" s="361">
        <v>281</v>
      </c>
      <c r="G50" s="360">
        <v>312456</v>
      </c>
      <c r="H50" s="363">
        <v>332784</v>
      </c>
      <c r="I50" s="363">
        <v>308340</v>
      </c>
      <c r="J50" s="360">
        <v>385093</v>
      </c>
      <c r="K50" s="363">
        <v>42108</v>
      </c>
      <c r="L50" s="363">
        <v>48131</v>
      </c>
      <c r="M50" s="360">
        <v>1335486</v>
      </c>
      <c r="N50" s="363">
        <v>1418041</v>
      </c>
      <c r="O50" s="363">
        <v>1170424</v>
      </c>
      <c r="P50" s="360">
        <v>361261</v>
      </c>
      <c r="Q50" s="363">
        <v>401876</v>
      </c>
      <c r="R50" s="363">
        <v>390451</v>
      </c>
      <c r="S50" s="360">
        <v>-62690</v>
      </c>
      <c r="T50" s="363">
        <v>-65551</v>
      </c>
      <c r="U50" s="363">
        <v>-68356</v>
      </c>
      <c r="V50" s="364">
        <v>2331606</v>
      </c>
      <c r="W50" s="362">
        <v>2129258</v>
      </c>
      <c r="X50" s="362">
        <v>1849271</v>
      </c>
      <c r="AA50" s="351"/>
      <c r="AG50" s="352"/>
      <c r="AH50" s="365"/>
      <c r="AI50" s="365"/>
      <c r="AJ50" s="365"/>
    </row>
    <row r="51" spans="2:36">
      <c r="B51" s="434"/>
      <c r="C51" s="433" t="s">
        <v>362</v>
      </c>
      <c r="D51" s="360">
        <v>0</v>
      </c>
      <c r="E51" s="413">
        <v>0</v>
      </c>
      <c r="F51" s="413">
        <v>0</v>
      </c>
      <c r="G51" s="360">
        <v>48913</v>
      </c>
      <c r="H51" s="413">
        <v>47945</v>
      </c>
      <c r="I51" s="413">
        <v>54406</v>
      </c>
      <c r="J51" s="360">
        <v>324117</v>
      </c>
      <c r="K51" s="413">
        <v>4082</v>
      </c>
      <c r="L51" s="413">
        <v>4243</v>
      </c>
      <c r="M51" s="360">
        <v>1247200</v>
      </c>
      <c r="N51" s="413">
        <v>1323350</v>
      </c>
      <c r="O51" s="413">
        <v>1100457</v>
      </c>
      <c r="P51" s="360">
        <v>117758</v>
      </c>
      <c r="Q51" s="413">
        <v>160031</v>
      </c>
      <c r="R51" s="413">
        <v>167123</v>
      </c>
      <c r="S51" s="360">
        <v>0</v>
      </c>
      <c r="T51" s="413">
        <v>0</v>
      </c>
      <c r="U51" s="413">
        <v>0</v>
      </c>
      <c r="V51" s="364">
        <v>1737988</v>
      </c>
      <c r="W51" s="362">
        <v>1535408</v>
      </c>
      <c r="X51" s="362">
        <v>1326229</v>
      </c>
      <c r="Z51" s="365">
        <v>0</v>
      </c>
      <c r="AA51" s="365">
        <v>0</v>
      </c>
      <c r="AB51" s="353">
        <v>0</v>
      </c>
    </row>
    <row r="52" spans="2:36">
      <c r="B52" s="434"/>
      <c r="C52" s="433" t="s">
        <v>363</v>
      </c>
      <c r="D52" s="360">
        <v>0</v>
      </c>
      <c r="E52" s="413">
        <v>0</v>
      </c>
      <c r="F52" s="413">
        <v>0</v>
      </c>
      <c r="G52" s="360">
        <v>165993</v>
      </c>
      <c r="H52" s="413">
        <v>169187</v>
      </c>
      <c r="I52" s="413">
        <v>133003</v>
      </c>
      <c r="J52" s="360">
        <v>621</v>
      </c>
      <c r="K52" s="413">
        <v>624</v>
      </c>
      <c r="L52" s="413">
        <v>4100</v>
      </c>
      <c r="M52" s="360">
        <v>0</v>
      </c>
      <c r="N52" s="413">
        <v>0</v>
      </c>
      <c r="O52" s="413">
        <v>0</v>
      </c>
      <c r="P52" s="360">
        <v>0</v>
      </c>
      <c r="Q52" s="413">
        <v>0</v>
      </c>
      <c r="R52" s="413">
        <v>0</v>
      </c>
      <c r="S52" s="360">
        <v>0</v>
      </c>
      <c r="T52" s="413">
        <v>0</v>
      </c>
      <c r="U52" s="413">
        <v>0</v>
      </c>
      <c r="V52" s="364">
        <v>166614</v>
      </c>
      <c r="W52" s="362">
        <v>169811</v>
      </c>
      <c r="X52" s="362">
        <v>137103</v>
      </c>
      <c r="Z52" s="365">
        <v>0</v>
      </c>
      <c r="AA52" s="365">
        <v>0</v>
      </c>
      <c r="AB52" s="353">
        <v>0</v>
      </c>
    </row>
    <row r="53" spans="2:36">
      <c r="B53" s="434"/>
      <c r="C53" s="433" t="s">
        <v>371</v>
      </c>
      <c r="D53" s="360">
        <v>0</v>
      </c>
      <c r="E53" s="413">
        <v>0</v>
      </c>
      <c r="F53" s="413">
        <v>0</v>
      </c>
      <c r="G53" s="360">
        <v>53642</v>
      </c>
      <c r="H53" s="413">
        <v>54643</v>
      </c>
      <c r="I53" s="413">
        <v>50173</v>
      </c>
      <c r="J53" s="360">
        <v>53011</v>
      </c>
      <c r="K53" s="413">
        <v>30686</v>
      </c>
      <c r="L53" s="413">
        <v>33230</v>
      </c>
      <c r="M53" s="360">
        <v>0</v>
      </c>
      <c r="N53" s="413">
        <v>0</v>
      </c>
      <c r="O53" s="413">
        <v>0</v>
      </c>
      <c r="P53" s="360">
        <v>0</v>
      </c>
      <c r="Q53" s="413">
        <v>0</v>
      </c>
      <c r="R53" s="413">
        <v>0</v>
      </c>
      <c r="S53" s="360">
        <v>-62690</v>
      </c>
      <c r="T53" s="413">
        <v>-65551</v>
      </c>
      <c r="U53" s="413">
        <v>-68356</v>
      </c>
      <c r="V53" s="364">
        <v>43963</v>
      </c>
      <c r="W53" s="362">
        <v>19778</v>
      </c>
      <c r="X53" s="362">
        <v>15047</v>
      </c>
      <c r="Z53" s="365">
        <v>0</v>
      </c>
      <c r="AA53" s="365">
        <v>0</v>
      </c>
      <c r="AB53" s="353">
        <v>0</v>
      </c>
    </row>
    <row r="54" spans="2:36">
      <c r="B54" s="434"/>
      <c r="C54" s="433" t="s">
        <v>372</v>
      </c>
      <c r="D54" s="360">
        <v>0</v>
      </c>
      <c r="E54" s="413">
        <v>0</v>
      </c>
      <c r="F54" s="413">
        <v>0</v>
      </c>
      <c r="G54" s="360">
        <v>0</v>
      </c>
      <c r="H54" s="413">
        <v>0</v>
      </c>
      <c r="I54" s="413">
        <v>0</v>
      </c>
      <c r="J54" s="360">
        <v>6817</v>
      </c>
      <c r="K54" s="413">
        <v>6716</v>
      </c>
      <c r="L54" s="413">
        <v>6558</v>
      </c>
      <c r="M54" s="360">
        <v>48136</v>
      </c>
      <c r="N54" s="413">
        <v>65102</v>
      </c>
      <c r="O54" s="413">
        <v>46456</v>
      </c>
      <c r="P54" s="360">
        <v>7521</v>
      </c>
      <c r="Q54" s="413">
        <v>6303</v>
      </c>
      <c r="R54" s="413">
        <v>5963</v>
      </c>
      <c r="S54" s="360">
        <v>0</v>
      </c>
      <c r="T54" s="413">
        <v>0</v>
      </c>
      <c r="U54" s="413">
        <v>0</v>
      </c>
      <c r="V54" s="364">
        <v>62474</v>
      </c>
      <c r="W54" s="362">
        <v>78121</v>
      </c>
      <c r="X54" s="362">
        <v>58977</v>
      </c>
      <c r="Z54" s="365">
        <v>0</v>
      </c>
      <c r="AA54" s="365">
        <v>0</v>
      </c>
      <c r="AB54" s="353">
        <v>0</v>
      </c>
    </row>
    <row r="55" spans="2:36">
      <c r="B55" s="434"/>
      <c r="C55" s="433" t="s">
        <v>373</v>
      </c>
      <c r="D55" s="360">
        <v>0</v>
      </c>
      <c r="E55" s="413">
        <v>0</v>
      </c>
      <c r="F55" s="413">
        <v>0</v>
      </c>
      <c r="G55" s="360">
        <v>37724</v>
      </c>
      <c r="H55" s="413">
        <v>55453</v>
      </c>
      <c r="I55" s="413">
        <v>65279</v>
      </c>
      <c r="J55" s="360">
        <v>527</v>
      </c>
      <c r="K55" s="413">
        <v>0</v>
      </c>
      <c r="L55" s="413">
        <v>0</v>
      </c>
      <c r="M55" s="360">
        <v>11428</v>
      </c>
      <c r="N55" s="413">
        <v>0</v>
      </c>
      <c r="O55" s="413">
        <v>0</v>
      </c>
      <c r="P55" s="360">
        <v>208793</v>
      </c>
      <c r="Q55" s="413">
        <v>208545</v>
      </c>
      <c r="R55" s="413">
        <v>189963</v>
      </c>
      <c r="S55" s="360">
        <v>0</v>
      </c>
      <c r="T55" s="413">
        <v>0</v>
      </c>
      <c r="U55" s="413">
        <v>0</v>
      </c>
      <c r="V55" s="364">
        <v>258472</v>
      </c>
      <c r="W55" s="362">
        <v>263998</v>
      </c>
      <c r="X55" s="362">
        <v>255242</v>
      </c>
      <c r="Z55" s="365">
        <v>0</v>
      </c>
      <c r="AA55" s="365">
        <v>0</v>
      </c>
      <c r="AB55" s="353">
        <v>0</v>
      </c>
    </row>
    <row r="56" spans="2:36">
      <c r="B56" s="434"/>
      <c r="C56" s="433" t="s">
        <v>374</v>
      </c>
      <c r="D56" s="360">
        <v>0</v>
      </c>
      <c r="E56" s="413">
        <v>0</v>
      </c>
      <c r="F56" s="413">
        <v>281</v>
      </c>
      <c r="G56" s="360">
        <v>6184</v>
      </c>
      <c r="H56" s="413">
        <v>5556</v>
      </c>
      <c r="I56" s="413">
        <v>5479</v>
      </c>
      <c r="J56" s="360">
        <v>0</v>
      </c>
      <c r="K56" s="413">
        <v>0</v>
      </c>
      <c r="L56" s="413">
        <v>0</v>
      </c>
      <c r="M56" s="360">
        <v>28722</v>
      </c>
      <c r="N56" s="413">
        <v>29589</v>
      </c>
      <c r="O56" s="413">
        <v>23511</v>
      </c>
      <c r="P56" s="360">
        <v>1521</v>
      </c>
      <c r="Q56" s="413">
        <v>1284</v>
      </c>
      <c r="R56" s="413">
        <v>1072</v>
      </c>
      <c r="S56" s="360">
        <v>0</v>
      </c>
      <c r="T56" s="413">
        <v>0</v>
      </c>
      <c r="U56" s="413">
        <v>0</v>
      </c>
      <c r="V56" s="364">
        <v>36427</v>
      </c>
      <c r="W56" s="362">
        <v>36429</v>
      </c>
      <c r="X56" s="362">
        <v>30343</v>
      </c>
      <c r="Z56" s="365">
        <v>0</v>
      </c>
      <c r="AA56" s="365">
        <v>0</v>
      </c>
      <c r="AB56" s="353">
        <v>0</v>
      </c>
    </row>
    <row r="57" spans="2:36">
      <c r="B57" s="434"/>
      <c r="C57" s="433" t="s">
        <v>375</v>
      </c>
      <c r="D57" s="360">
        <v>0</v>
      </c>
      <c r="E57" s="413">
        <v>0</v>
      </c>
      <c r="F57" s="413">
        <v>0</v>
      </c>
      <c r="G57" s="360">
        <v>0</v>
      </c>
      <c r="H57" s="413">
        <v>0</v>
      </c>
      <c r="I57" s="413">
        <v>0</v>
      </c>
      <c r="J57" s="360">
        <v>0</v>
      </c>
      <c r="K57" s="413">
        <v>0</v>
      </c>
      <c r="L57" s="413">
        <v>0</v>
      </c>
      <c r="M57" s="360">
        <v>0</v>
      </c>
      <c r="N57" s="413">
        <v>0</v>
      </c>
      <c r="O57" s="413">
        <v>0</v>
      </c>
      <c r="P57" s="360">
        <v>25668</v>
      </c>
      <c r="Q57" s="413">
        <v>25713</v>
      </c>
      <c r="R57" s="413">
        <v>26330</v>
      </c>
      <c r="S57" s="360">
        <v>0</v>
      </c>
      <c r="T57" s="413">
        <v>0</v>
      </c>
      <c r="U57" s="413">
        <v>0</v>
      </c>
      <c r="V57" s="364">
        <v>25668</v>
      </c>
      <c r="W57" s="362">
        <v>25713</v>
      </c>
      <c r="X57" s="362">
        <v>26330</v>
      </c>
      <c r="Z57" s="365">
        <v>0</v>
      </c>
      <c r="AA57" s="365">
        <v>0</v>
      </c>
      <c r="AB57" s="353">
        <v>0</v>
      </c>
    </row>
    <row r="58" spans="2:36">
      <c r="C58" s="435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7"/>
      <c r="W58" s="367"/>
      <c r="X58" s="367"/>
    </row>
    <row r="59" spans="2:36">
      <c r="B59" s="432" t="s">
        <v>376</v>
      </c>
      <c r="C59" s="433"/>
      <c r="D59" s="360">
        <v>0</v>
      </c>
      <c r="E59" s="361">
        <v>0</v>
      </c>
      <c r="F59" s="361">
        <v>4769813</v>
      </c>
      <c r="G59" s="360">
        <v>366628</v>
      </c>
      <c r="H59" s="363">
        <v>314793</v>
      </c>
      <c r="I59" s="363">
        <v>309740</v>
      </c>
      <c r="J59" s="360">
        <v>769205</v>
      </c>
      <c r="K59" s="363">
        <v>605331</v>
      </c>
      <c r="L59" s="363">
        <v>459102</v>
      </c>
      <c r="M59" s="360">
        <v>1295537</v>
      </c>
      <c r="N59" s="363">
        <v>1167829</v>
      </c>
      <c r="O59" s="363">
        <v>1126339</v>
      </c>
      <c r="P59" s="360">
        <v>1109834</v>
      </c>
      <c r="Q59" s="363">
        <v>1000178</v>
      </c>
      <c r="R59" s="363">
        <v>914278</v>
      </c>
      <c r="S59" s="360">
        <v>0</v>
      </c>
      <c r="T59" s="363">
        <v>0</v>
      </c>
      <c r="U59" s="363">
        <v>-1951193</v>
      </c>
      <c r="V59" s="364">
        <v>3541204</v>
      </c>
      <c r="W59" s="362">
        <v>3088131</v>
      </c>
      <c r="X59" s="362">
        <v>5628079</v>
      </c>
      <c r="AA59" s="351"/>
      <c r="AG59" s="352"/>
      <c r="AH59" s="365"/>
      <c r="AI59" s="365"/>
      <c r="AJ59" s="365"/>
    </row>
    <row r="60" spans="2:36">
      <c r="B60" s="377" t="s">
        <v>377</v>
      </c>
      <c r="C60" s="438"/>
      <c r="D60" s="360">
        <v>0</v>
      </c>
      <c r="E60" s="413">
        <v>0</v>
      </c>
      <c r="F60" s="363">
        <v>4769813</v>
      </c>
      <c r="G60" s="360">
        <v>366628</v>
      </c>
      <c r="H60" s="363">
        <v>314793</v>
      </c>
      <c r="I60" s="363">
        <v>309740</v>
      </c>
      <c r="J60" s="360">
        <v>769205</v>
      </c>
      <c r="K60" s="363">
        <v>605331</v>
      </c>
      <c r="L60" s="363">
        <v>459102</v>
      </c>
      <c r="M60" s="360">
        <v>1295537</v>
      </c>
      <c r="N60" s="363">
        <v>1167829</v>
      </c>
      <c r="O60" s="363">
        <v>1126339</v>
      </c>
      <c r="P60" s="360">
        <v>1109834</v>
      </c>
      <c r="Q60" s="363">
        <v>1000178</v>
      </c>
      <c r="R60" s="363">
        <v>914278</v>
      </c>
      <c r="S60" s="360">
        <v>0</v>
      </c>
      <c r="T60" s="363">
        <v>0</v>
      </c>
      <c r="U60" s="363">
        <v>-1951193</v>
      </c>
      <c r="V60" s="364">
        <v>3541204</v>
      </c>
      <c r="W60" s="362">
        <v>3088131</v>
      </c>
      <c r="X60" s="362">
        <v>5628079</v>
      </c>
      <c r="AA60" s="351"/>
      <c r="AG60" s="352"/>
      <c r="AH60" s="365"/>
      <c r="AI60" s="365"/>
      <c r="AJ60" s="365"/>
    </row>
    <row r="61" spans="2:36">
      <c r="B61" s="434"/>
      <c r="C61" s="433" t="s">
        <v>378</v>
      </c>
      <c r="D61" s="360">
        <v>0</v>
      </c>
      <c r="E61" s="413">
        <v>0</v>
      </c>
      <c r="F61" s="413">
        <v>2874877</v>
      </c>
      <c r="G61" s="360">
        <v>162708</v>
      </c>
      <c r="H61" s="413">
        <v>150473</v>
      </c>
      <c r="I61" s="413">
        <v>116686</v>
      </c>
      <c r="J61" s="360">
        <v>322118</v>
      </c>
      <c r="K61" s="413">
        <v>154444</v>
      </c>
      <c r="L61" s="413">
        <v>126975</v>
      </c>
      <c r="M61" s="360">
        <v>219488</v>
      </c>
      <c r="N61" s="413">
        <v>217682</v>
      </c>
      <c r="O61" s="413">
        <v>206288</v>
      </c>
      <c r="P61" s="360">
        <v>891</v>
      </c>
      <c r="Q61" s="413">
        <v>502535</v>
      </c>
      <c r="R61" s="413">
        <v>455147</v>
      </c>
      <c r="S61" s="360">
        <v>0</v>
      </c>
      <c r="T61" s="413">
        <v>0</v>
      </c>
      <c r="U61" s="413">
        <v>-1700550</v>
      </c>
      <c r="V61" s="364">
        <v>705205</v>
      </c>
      <c r="W61" s="362">
        <v>1025134</v>
      </c>
      <c r="X61" s="362">
        <v>2079423</v>
      </c>
      <c r="Z61" s="365">
        <v>0</v>
      </c>
      <c r="AA61" s="365">
        <v>0</v>
      </c>
      <c r="AB61" s="353">
        <v>0</v>
      </c>
    </row>
    <row r="62" spans="2:36">
      <c r="B62" s="380"/>
      <c r="C62" s="439" t="s">
        <v>379</v>
      </c>
      <c r="D62" s="360">
        <v>0</v>
      </c>
      <c r="E62" s="413">
        <v>0</v>
      </c>
      <c r="F62" s="413">
        <v>2431339</v>
      </c>
      <c r="G62" s="360">
        <v>315019</v>
      </c>
      <c r="H62" s="413">
        <v>301881</v>
      </c>
      <c r="I62" s="413">
        <v>69257</v>
      </c>
      <c r="J62" s="360">
        <v>322261</v>
      </c>
      <c r="K62" s="413">
        <v>296140</v>
      </c>
      <c r="L62" s="413">
        <v>188942</v>
      </c>
      <c r="M62" s="360">
        <v>323370</v>
      </c>
      <c r="N62" s="413">
        <v>218813</v>
      </c>
      <c r="O62" s="413">
        <v>306914</v>
      </c>
      <c r="P62" s="360">
        <v>229920</v>
      </c>
      <c r="Q62" s="413">
        <v>53359</v>
      </c>
      <c r="R62" s="413">
        <v>68920</v>
      </c>
      <c r="S62" s="360">
        <v>0</v>
      </c>
      <c r="T62" s="413">
        <v>0</v>
      </c>
      <c r="U62" s="413">
        <v>255853</v>
      </c>
      <c r="V62" s="364">
        <v>1190570</v>
      </c>
      <c r="W62" s="362">
        <v>870193</v>
      </c>
      <c r="X62" s="362">
        <v>3321225</v>
      </c>
      <c r="Z62" s="365">
        <v>0</v>
      </c>
      <c r="AA62" s="365">
        <v>0</v>
      </c>
      <c r="AB62" s="353">
        <v>0</v>
      </c>
    </row>
    <row r="63" spans="2:36">
      <c r="B63" s="434"/>
      <c r="C63" s="433" t="s">
        <v>380</v>
      </c>
      <c r="D63" s="360">
        <v>0</v>
      </c>
      <c r="E63" s="413">
        <v>0</v>
      </c>
      <c r="F63" s="413">
        <v>290088</v>
      </c>
      <c r="G63" s="360">
        <v>0</v>
      </c>
      <c r="H63" s="413">
        <v>0</v>
      </c>
      <c r="I63" s="413">
        <v>0</v>
      </c>
      <c r="J63" s="360">
        <v>0</v>
      </c>
      <c r="K63" s="413">
        <v>0</v>
      </c>
      <c r="L63" s="413">
        <v>0</v>
      </c>
      <c r="M63" s="360">
        <v>37939</v>
      </c>
      <c r="N63" s="413">
        <v>37627</v>
      </c>
      <c r="O63" s="413">
        <v>0</v>
      </c>
      <c r="P63" s="360">
        <v>74</v>
      </c>
      <c r="Q63" s="413">
        <v>70</v>
      </c>
      <c r="R63" s="413">
        <v>69</v>
      </c>
      <c r="S63" s="360">
        <v>0</v>
      </c>
      <c r="T63" s="413">
        <v>0</v>
      </c>
      <c r="U63" s="413">
        <v>0</v>
      </c>
      <c r="V63" s="364">
        <v>38013</v>
      </c>
      <c r="W63" s="362">
        <v>37697</v>
      </c>
      <c r="X63" s="362">
        <v>290157</v>
      </c>
      <c r="Z63" s="365">
        <v>0</v>
      </c>
      <c r="AA63" s="365">
        <v>0</v>
      </c>
      <c r="AB63" s="353">
        <v>0</v>
      </c>
    </row>
    <row r="64" spans="2:36">
      <c r="B64" s="434"/>
      <c r="C64" s="433" t="s">
        <v>381</v>
      </c>
      <c r="D64" s="360">
        <v>0</v>
      </c>
      <c r="E64" s="413">
        <v>0</v>
      </c>
      <c r="F64" s="413">
        <v>0</v>
      </c>
      <c r="G64" s="360">
        <v>0</v>
      </c>
      <c r="H64" s="413">
        <v>0</v>
      </c>
      <c r="I64" s="413">
        <v>0</v>
      </c>
      <c r="J64" s="360">
        <v>0</v>
      </c>
      <c r="K64" s="413">
        <v>0</v>
      </c>
      <c r="L64" s="413">
        <v>0</v>
      </c>
      <c r="M64" s="360">
        <v>0</v>
      </c>
      <c r="N64" s="413">
        <v>0</v>
      </c>
      <c r="O64" s="413">
        <v>0</v>
      </c>
      <c r="P64" s="360">
        <v>0</v>
      </c>
      <c r="Q64" s="413">
        <v>0</v>
      </c>
      <c r="R64" s="413">
        <v>0</v>
      </c>
      <c r="S64" s="360">
        <v>0</v>
      </c>
      <c r="T64" s="413">
        <v>0</v>
      </c>
      <c r="U64" s="413">
        <v>0</v>
      </c>
      <c r="V64" s="364">
        <v>0</v>
      </c>
      <c r="W64" s="362">
        <v>0</v>
      </c>
      <c r="X64" s="362">
        <v>0</v>
      </c>
      <c r="Z64" s="365">
        <v>0</v>
      </c>
      <c r="AA64" s="365">
        <v>0</v>
      </c>
      <c r="AB64" s="353">
        <v>0</v>
      </c>
    </row>
    <row r="65" spans="2:30">
      <c r="B65" s="434"/>
      <c r="C65" s="433" t="s">
        <v>382</v>
      </c>
      <c r="D65" s="360">
        <v>0</v>
      </c>
      <c r="E65" s="413">
        <v>0</v>
      </c>
      <c r="F65" s="413">
        <v>0</v>
      </c>
      <c r="G65" s="360">
        <v>0</v>
      </c>
      <c r="H65" s="413">
        <v>0</v>
      </c>
      <c r="I65" s="413">
        <v>0</v>
      </c>
      <c r="J65" s="360">
        <v>0</v>
      </c>
      <c r="K65" s="413">
        <v>0</v>
      </c>
      <c r="L65" s="413">
        <v>0</v>
      </c>
      <c r="M65" s="360">
        <v>0</v>
      </c>
      <c r="N65" s="413">
        <v>0</v>
      </c>
      <c r="O65" s="413">
        <v>0</v>
      </c>
      <c r="P65" s="360">
        <v>0</v>
      </c>
      <c r="Q65" s="413">
        <v>0</v>
      </c>
      <c r="R65" s="413">
        <v>0</v>
      </c>
      <c r="S65" s="360">
        <v>0</v>
      </c>
      <c r="T65" s="413">
        <v>0</v>
      </c>
      <c r="U65" s="413">
        <v>0</v>
      </c>
      <c r="V65" s="364">
        <v>0</v>
      </c>
      <c r="W65" s="362">
        <v>0</v>
      </c>
      <c r="X65" s="362">
        <v>0</v>
      </c>
      <c r="Z65" s="365">
        <v>0</v>
      </c>
      <c r="AA65" s="365">
        <v>0</v>
      </c>
      <c r="AB65" s="353">
        <v>0</v>
      </c>
    </row>
    <row r="66" spans="2:30">
      <c r="B66" s="434"/>
      <c r="C66" s="433" t="s">
        <v>383</v>
      </c>
      <c r="D66" s="360">
        <v>0</v>
      </c>
      <c r="E66" s="413">
        <v>0</v>
      </c>
      <c r="F66" s="413">
        <v>-826491</v>
      </c>
      <c r="G66" s="360">
        <v>-111099</v>
      </c>
      <c r="H66" s="413">
        <v>-137561</v>
      </c>
      <c r="I66" s="413">
        <v>123797</v>
      </c>
      <c r="J66" s="360">
        <v>124826</v>
      </c>
      <c r="K66" s="413">
        <v>154747</v>
      </c>
      <c r="L66" s="413">
        <v>143185</v>
      </c>
      <c r="M66" s="360">
        <v>714740</v>
      </c>
      <c r="N66" s="413">
        <v>693707</v>
      </c>
      <c r="O66" s="413">
        <v>613137</v>
      </c>
      <c r="P66" s="360">
        <v>878949</v>
      </c>
      <c r="Q66" s="413">
        <v>444214</v>
      </c>
      <c r="R66" s="413">
        <v>390142</v>
      </c>
      <c r="S66" s="360">
        <v>0</v>
      </c>
      <c r="T66" s="413">
        <v>0</v>
      </c>
      <c r="U66" s="413">
        <v>-506496</v>
      </c>
      <c r="V66" s="364">
        <v>1607416</v>
      </c>
      <c r="W66" s="362">
        <v>1155107</v>
      </c>
      <c r="X66" s="362">
        <v>-62726</v>
      </c>
      <c r="Z66" s="365">
        <v>0</v>
      </c>
      <c r="AA66" s="365">
        <v>0</v>
      </c>
      <c r="AB66" s="353">
        <v>0</v>
      </c>
    </row>
    <row r="67" spans="2:30">
      <c r="C67" s="435"/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5"/>
      <c r="O67" s="365"/>
      <c r="P67" s="365"/>
      <c r="Q67" s="365"/>
      <c r="R67" s="365"/>
      <c r="S67" s="365"/>
      <c r="T67" s="365"/>
      <c r="U67" s="365"/>
      <c r="V67" s="365"/>
      <c r="W67" s="365"/>
      <c r="X67" s="365"/>
    </row>
    <row r="68" spans="2:30">
      <c r="B68" s="369" t="s">
        <v>384</v>
      </c>
      <c r="C68" s="433"/>
      <c r="D68" s="360">
        <v>0</v>
      </c>
      <c r="E68" s="409">
        <v>0</v>
      </c>
      <c r="F68" s="409">
        <v>0</v>
      </c>
      <c r="G68" s="360">
        <v>0</v>
      </c>
      <c r="H68" s="409">
        <v>0</v>
      </c>
      <c r="I68" s="409">
        <v>0</v>
      </c>
      <c r="J68" s="360">
        <v>0</v>
      </c>
      <c r="K68" s="409"/>
      <c r="L68" s="409"/>
      <c r="M68" s="360">
        <v>0</v>
      </c>
      <c r="N68" s="409"/>
      <c r="O68" s="409"/>
      <c r="P68" s="360">
        <v>0</v>
      </c>
      <c r="Q68" s="409">
        <v>0</v>
      </c>
      <c r="R68" s="409">
        <v>0</v>
      </c>
      <c r="S68" s="360">
        <v>0</v>
      </c>
      <c r="T68" s="409">
        <v>0</v>
      </c>
      <c r="U68" s="409">
        <v>0</v>
      </c>
      <c r="V68" s="364">
        <v>0</v>
      </c>
      <c r="W68" s="362">
        <v>0</v>
      </c>
      <c r="X68" s="362">
        <v>0</v>
      </c>
      <c r="Z68" s="365">
        <v>0</v>
      </c>
      <c r="AA68" s="365">
        <v>0</v>
      </c>
      <c r="AB68" s="353">
        <v>0</v>
      </c>
    </row>
    <row r="69" spans="2:30">
      <c r="C69" s="435"/>
      <c r="D69" s="365"/>
      <c r="E69" s="365"/>
      <c r="F69" s="365"/>
      <c r="G69" s="365"/>
      <c r="H69" s="365"/>
      <c r="I69" s="365"/>
      <c r="J69" s="365"/>
      <c r="K69" s="365"/>
      <c r="L69" s="365"/>
      <c r="M69" s="365"/>
      <c r="N69" s="365"/>
      <c r="O69" s="365"/>
      <c r="P69" s="365"/>
      <c r="Q69" s="365"/>
      <c r="R69" s="365"/>
      <c r="S69" s="365"/>
      <c r="T69" s="365"/>
      <c r="U69" s="365"/>
      <c r="V69" s="367"/>
      <c r="W69" s="367"/>
      <c r="X69" s="367"/>
    </row>
    <row r="70" spans="2:30">
      <c r="B70" s="432" t="s">
        <v>385</v>
      </c>
      <c r="C70" s="436"/>
      <c r="D70" s="364">
        <v>0</v>
      </c>
      <c r="E70" s="362">
        <v>0</v>
      </c>
      <c r="F70" s="362">
        <v>7344911</v>
      </c>
      <c r="G70" s="364">
        <v>972588</v>
      </c>
      <c r="H70" s="362">
        <v>924344</v>
      </c>
      <c r="I70" s="362">
        <v>926998</v>
      </c>
      <c r="J70" s="364">
        <v>1462384</v>
      </c>
      <c r="K70" s="362">
        <v>889313</v>
      </c>
      <c r="L70" s="362">
        <v>685705</v>
      </c>
      <c r="M70" s="364">
        <v>3030818</v>
      </c>
      <c r="N70" s="362">
        <v>3008856</v>
      </c>
      <c r="O70" s="362">
        <v>2789213</v>
      </c>
      <c r="P70" s="364">
        <v>1718187</v>
      </c>
      <c r="Q70" s="362">
        <v>1671851</v>
      </c>
      <c r="R70" s="362">
        <v>1515315</v>
      </c>
      <c r="S70" s="364">
        <v>-98040</v>
      </c>
      <c r="T70" s="362">
        <v>-92929</v>
      </c>
      <c r="U70" s="362">
        <v>-1933382</v>
      </c>
      <c r="V70" s="364">
        <v>7085937</v>
      </c>
      <c r="W70" s="362">
        <v>6401435</v>
      </c>
      <c r="X70" s="362">
        <v>11328760</v>
      </c>
      <c r="Z70" s="365">
        <v>0</v>
      </c>
      <c r="AA70" s="365">
        <v>0</v>
      </c>
      <c r="AB70" s="353">
        <v>0</v>
      </c>
    </row>
    <row r="71" spans="2:30">
      <c r="B71" s="359"/>
      <c r="C71" s="370"/>
      <c r="D71" s="365">
        <v>0</v>
      </c>
      <c r="E71" s="365">
        <v>0</v>
      </c>
      <c r="F71" s="353">
        <v>0</v>
      </c>
      <c r="G71" s="365">
        <v>0</v>
      </c>
      <c r="H71" s="365">
        <v>0</v>
      </c>
      <c r="I71" s="365">
        <v>0</v>
      </c>
      <c r="J71" s="365">
        <v>0</v>
      </c>
      <c r="K71" s="365">
        <v>0</v>
      </c>
      <c r="L71" s="365">
        <v>0</v>
      </c>
      <c r="M71" s="365">
        <v>0</v>
      </c>
      <c r="N71" s="365">
        <v>0</v>
      </c>
      <c r="O71" s="365">
        <v>0</v>
      </c>
      <c r="P71" s="365">
        <v>0</v>
      </c>
      <c r="Q71" s="365">
        <v>0</v>
      </c>
      <c r="R71" s="365">
        <v>0</v>
      </c>
      <c r="S71" s="365">
        <v>0</v>
      </c>
      <c r="T71" s="365">
        <v>0</v>
      </c>
      <c r="U71" s="365">
        <v>0</v>
      </c>
      <c r="V71" s="365">
        <v>0</v>
      </c>
      <c r="W71" s="365">
        <v>0</v>
      </c>
      <c r="X71" s="365">
        <v>0</v>
      </c>
    </row>
    <row r="72" spans="2:30">
      <c r="G72" s="425">
        <v>676.18986274321787</v>
      </c>
      <c r="H72" s="365"/>
      <c r="I72" s="365"/>
      <c r="J72" s="365"/>
      <c r="K72" s="365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65"/>
      <c r="W72" s="365"/>
      <c r="X72" s="365"/>
      <c r="Y72" s="365"/>
      <c r="Z72" s="365"/>
      <c r="AD72" s="365"/>
    </row>
    <row r="73" spans="2:30" ht="18" customHeight="1">
      <c r="D73" s="505" t="s">
        <v>313</v>
      </c>
      <c r="E73" s="506"/>
      <c r="F73" s="506"/>
      <c r="G73" s="506"/>
      <c r="H73" s="506"/>
      <c r="I73" s="506"/>
      <c r="J73" s="506"/>
      <c r="K73" s="506"/>
      <c r="L73" s="506"/>
      <c r="M73" s="506"/>
      <c r="N73" s="506"/>
      <c r="O73" s="506"/>
      <c r="P73" s="506"/>
      <c r="Q73" s="507"/>
      <c r="AA73" s="351"/>
      <c r="AC73" s="351"/>
    </row>
    <row r="74" spans="2:30" ht="12" customHeight="1">
      <c r="B74" s="500" t="s">
        <v>109</v>
      </c>
      <c r="C74" s="501"/>
      <c r="D74" s="484" t="s">
        <v>25</v>
      </c>
      <c r="E74" s="486"/>
      <c r="F74" s="484" t="s">
        <v>10</v>
      </c>
      <c r="G74" s="486"/>
      <c r="H74" s="484" t="s">
        <v>38</v>
      </c>
      <c r="I74" s="486"/>
      <c r="J74" s="484" t="s">
        <v>14</v>
      </c>
      <c r="K74" s="486"/>
      <c r="L74" s="484" t="s">
        <v>12</v>
      </c>
      <c r="M74" s="486"/>
      <c r="N74" s="484" t="s">
        <v>302</v>
      </c>
      <c r="O74" s="486"/>
      <c r="P74" s="484" t="s">
        <v>303</v>
      </c>
      <c r="Q74" s="486"/>
      <c r="AA74" s="351"/>
      <c r="AC74" s="351"/>
    </row>
    <row r="75" spans="2:30">
      <c r="B75" s="491" t="s">
        <v>386</v>
      </c>
      <c r="C75" s="502"/>
      <c r="D75" s="355">
        <v>43100</v>
      </c>
      <c r="E75" s="356">
        <v>42735</v>
      </c>
      <c r="F75" s="355">
        <v>43100</v>
      </c>
      <c r="G75" s="356">
        <v>42735</v>
      </c>
      <c r="H75" s="355">
        <v>43100</v>
      </c>
      <c r="I75" s="356">
        <v>42735</v>
      </c>
      <c r="J75" s="355">
        <v>43100</v>
      </c>
      <c r="K75" s="356">
        <v>42735</v>
      </c>
      <c r="L75" s="355">
        <v>43100</v>
      </c>
      <c r="M75" s="356">
        <v>43100</v>
      </c>
      <c r="N75" s="355">
        <v>43100</v>
      </c>
      <c r="O75" s="356">
        <v>43100</v>
      </c>
      <c r="P75" s="355">
        <v>43100</v>
      </c>
      <c r="Q75" s="356">
        <v>43100</v>
      </c>
      <c r="AA75" s="351"/>
      <c r="AC75" s="351"/>
    </row>
    <row r="76" spans="2:30">
      <c r="B76" s="503"/>
      <c r="C76" s="504"/>
      <c r="D76" s="357" t="s">
        <v>261</v>
      </c>
      <c r="E76" s="358" t="s">
        <v>261</v>
      </c>
      <c r="F76" s="357" t="s">
        <v>261</v>
      </c>
      <c r="G76" s="358" t="s">
        <v>261</v>
      </c>
      <c r="H76" s="357" t="s">
        <v>261</v>
      </c>
      <c r="I76" s="358" t="s">
        <v>261</v>
      </c>
      <c r="J76" s="357" t="s">
        <v>261</v>
      </c>
      <c r="K76" s="358" t="s">
        <v>261</v>
      </c>
      <c r="L76" s="357" t="s">
        <v>261</v>
      </c>
      <c r="M76" s="358" t="s">
        <v>261</v>
      </c>
      <c r="N76" s="357" t="s">
        <v>261</v>
      </c>
      <c r="O76" s="358" t="s">
        <v>261</v>
      </c>
      <c r="P76" s="357" t="s">
        <v>261</v>
      </c>
      <c r="Q76" s="358" t="s">
        <v>261</v>
      </c>
      <c r="AA76" s="351"/>
      <c r="AC76" s="351"/>
    </row>
    <row r="77" spans="2:30">
      <c r="B77" s="432" t="s">
        <v>387</v>
      </c>
      <c r="C77" s="440"/>
      <c r="D77" s="406">
        <v>0</v>
      </c>
      <c r="E77" s="388">
        <v>0</v>
      </c>
      <c r="F77" s="386">
        <v>299771</v>
      </c>
      <c r="G77" s="387">
        <v>307022</v>
      </c>
      <c r="H77" s="386">
        <v>829715</v>
      </c>
      <c r="I77" s="387">
        <v>572463</v>
      </c>
      <c r="J77" s="386">
        <v>1159788</v>
      </c>
      <c r="K77" s="387">
        <v>1151866</v>
      </c>
      <c r="L77" s="386">
        <v>730413</v>
      </c>
      <c r="M77" s="387">
        <v>678766</v>
      </c>
      <c r="N77" s="386">
        <v>0</v>
      </c>
      <c r="O77" s="387">
        <v>0</v>
      </c>
      <c r="P77" s="386">
        <v>3019687</v>
      </c>
      <c r="Q77" s="387">
        <v>2710117</v>
      </c>
      <c r="T77" s="365">
        <v>0</v>
      </c>
      <c r="U77" s="365">
        <v>0</v>
      </c>
      <c r="V77" s="365"/>
      <c r="AA77" s="351"/>
      <c r="AC77" s="351"/>
    </row>
    <row r="78" spans="2:30">
      <c r="B78" s="389"/>
      <c r="C78" s="437" t="s">
        <v>140</v>
      </c>
      <c r="D78" s="406">
        <v>0</v>
      </c>
      <c r="E78" s="388">
        <v>0</v>
      </c>
      <c r="F78" s="386">
        <v>288760</v>
      </c>
      <c r="G78" s="387">
        <v>217309</v>
      </c>
      <c r="H78" s="386">
        <v>796792</v>
      </c>
      <c r="I78" s="387">
        <v>550034</v>
      </c>
      <c r="J78" s="386">
        <v>1151492</v>
      </c>
      <c r="K78" s="387">
        <v>1142581</v>
      </c>
      <c r="L78" s="386">
        <v>689464</v>
      </c>
      <c r="M78" s="387">
        <v>677436</v>
      </c>
      <c r="N78" s="386">
        <v>0</v>
      </c>
      <c r="O78" s="387">
        <v>0</v>
      </c>
      <c r="P78" s="386">
        <v>2926508</v>
      </c>
      <c r="Q78" s="387">
        <v>2587360</v>
      </c>
      <c r="T78" s="365">
        <v>0</v>
      </c>
      <c r="U78" s="365">
        <v>0</v>
      </c>
      <c r="V78" s="365"/>
      <c r="AA78" s="351"/>
      <c r="AC78" s="351"/>
    </row>
    <row r="79" spans="2:30">
      <c r="B79" s="389"/>
      <c r="C79" s="441" t="s">
        <v>425</v>
      </c>
      <c r="D79" s="390">
        <v>0</v>
      </c>
      <c r="E79" s="393"/>
      <c r="F79" s="390">
        <v>288568</v>
      </c>
      <c r="G79" s="393">
        <v>217294</v>
      </c>
      <c r="H79" s="390">
        <v>709105</v>
      </c>
      <c r="I79" s="393">
        <v>473330</v>
      </c>
      <c r="J79" s="390">
        <v>1132015</v>
      </c>
      <c r="K79" s="393">
        <v>1127716</v>
      </c>
      <c r="L79" s="390">
        <v>506125</v>
      </c>
      <c r="M79" s="393">
        <v>531399</v>
      </c>
      <c r="N79" s="390">
        <v>0</v>
      </c>
      <c r="O79" s="393">
        <v>0</v>
      </c>
      <c r="P79" s="390">
        <v>2635813</v>
      </c>
      <c r="Q79" s="393">
        <v>2349739</v>
      </c>
      <c r="T79" s="365">
        <v>0</v>
      </c>
      <c r="U79" s="365">
        <v>0</v>
      </c>
      <c r="V79" s="365"/>
      <c r="AA79" s="351"/>
      <c r="AC79" s="351"/>
    </row>
    <row r="80" spans="2:30">
      <c r="B80" s="389"/>
      <c r="C80" s="441" t="s">
        <v>426</v>
      </c>
      <c r="D80" s="390">
        <v>0</v>
      </c>
      <c r="E80" s="393"/>
      <c r="F80" s="390">
        <v>0</v>
      </c>
      <c r="G80" s="393">
        <v>0</v>
      </c>
      <c r="H80" s="390">
        <v>0</v>
      </c>
      <c r="I80" s="393">
        <v>0</v>
      </c>
      <c r="J80" s="390">
        <v>19300</v>
      </c>
      <c r="K80" s="393">
        <v>14677</v>
      </c>
      <c r="L80" s="390">
        <v>21189</v>
      </c>
      <c r="M80" s="393">
        <v>25269</v>
      </c>
      <c r="N80" s="390">
        <v>0</v>
      </c>
      <c r="O80" s="393">
        <v>0</v>
      </c>
      <c r="P80" s="390">
        <v>40489</v>
      </c>
      <c r="Q80" s="393">
        <v>39946</v>
      </c>
      <c r="T80" s="365">
        <v>0</v>
      </c>
      <c r="U80" s="365">
        <v>0</v>
      </c>
      <c r="V80" s="365"/>
      <c r="AA80" s="351"/>
      <c r="AC80" s="351"/>
    </row>
    <row r="81" spans="2:29">
      <c r="B81" s="389"/>
      <c r="C81" s="441" t="s">
        <v>389</v>
      </c>
      <c r="D81" s="390">
        <v>0</v>
      </c>
      <c r="E81" s="393"/>
      <c r="F81" s="390">
        <v>192</v>
      </c>
      <c r="G81" s="393">
        <v>15</v>
      </c>
      <c r="H81" s="390">
        <v>87687</v>
      </c>
      <c r="I81" s="393">
        <v>76704</v>
      </c>
      <c r="J81" s="390">
        <v>177</v>
      </c>
      <c r="K81" s="393">
        <v>188</v>
      </c>
      <c r="L81" s="390">
        <v>162150</v>
      </c>
      <c r="M81" s="393">
        <v>120768</v>
      </c>
      <c r="N81" s="390">
        <v>0</v>
      </c>
      <c r="O81" s="393">
        <v>0</v>
      </c>
      <c r="P81" s="390">
        <v>250206</v>
      </c>
      <c r="Q81" s="393">
        <v>197675</v>
      </c>
      <c r="T81" s="365">
        <v>0</v>
      </c>
      <c r="U81" s="365">
        <v>0</v>
      </c>
      <c r="V81" s="365"/>
      <c r="AA81" s="351"/>
      <c r="AC81" s="351"/>
    </row>
    <row r="82" spans="2:29" hidden="1">
      <c r="B82" s="389"/>
      <c r="C82" s="441"/>
      <c r="D82" s="390"/>
      <c r="E82" s="393">
        <v>0</v>
      </c>
      <c r="F82" s="390"/>
      <c r="G82" s="393">
        <v>0</v>
      </c>
      <c r="H82" s="390"/>
      <c r="I82" s="393">
        <v>0</v>
      </c>
      <c r="J82" s="390"/>
      <c r="K82" s="393">
        <v>0</v>
      </c>
      <c r="L82" s="390"/>
      <c r="M82" s="393">
        <v>0</v>
      </c>
      <c r="N82" s="390"/>
      <c r="O82" s="393">
        <v>0</v>
      </c>
      <c r="P82" s="390"/>
      <c r="Q82" s="393"/>
      <c r="T82" s="365"/>
      <c r="U82" s="365"/>
      <c r="V82" s="365"/>
      <c r="AA82" s="351"/>
      <c r="AC82" s="351"/>
    </row>
    <row r="83" spans="2:29">
      <c r="B83" s="389"/>
      <c r="C83" s="437" t="s">
        <v>141</v>
      </c>
      <c r="D83" s="390">
        <v>0</v>
      </c>
      <c r="E83" s="393">
        <v>0</v>
      </c>
      <c r="F83" s="390">
        <v>11011</v>
      </c>
      <c r="G83" s="393">
        <v>89713</v>
      </c>
      <c r="H83" s="390">
        <v>32923</v>
      </c>
      <c r="I83" s="393">
        <v>22429</v>
      </c>
      <c r="J83" s="390">
        <v>8296</v>
      </c>
      <c r="K83" s="393">
        <v>9285</v>
      </c>
      <c r="L83" s="390">
        <v>40949</v>
      </c>
      <c r="M83" s="393">
        <v>1330</v>
      </c>
      <c r="N83" s="390">
        <v>0</v>
      </c>
      <c r="O83" s="393">
        <v>0</v>
      </c>
      <c r="P83" s="390">
        <v>93179</v>
      </c>
      <c r="Q83" s="393">
        <v>122757</v>
      </c>
      <c r="T83" s="365">
        <v>0</v>
      </c>
      <c r="U83" s="365">
        <v>0</v>
      </c>
      <c r="V83" s="365"/>
      <c r="AA83" s="351"/>
      <c r="AC83" s="351"/>
    </row>
    <row r="84" spans="2:29">
      <c r="C84" s="435"/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365"/>
      <c r="Q84" s="365"/>
      <c r="T84" s="365">
        <v>0</v>
      </c>
      <c r="U84" s="365">
        <v>0</v>
      </c>
      <c r="V84" s="365"/>
      <c r="AA84" s="351"/>
      <c r="AC84" s="351"/>
    </row>
    <row r="85" spans="2:29">
      <c r="B85" s="432" t="s">
        <v>390</v>
      </c>
      <c r="C85" s="442"/>
      <c r="D85" s="406">
        <v>0</v>
      </c>
      <c r="E85" s="388">
        <v>0</v>
      </c>
      <c r="F85" s="386">
        <v>-25389</v>
      </c>
      <c r="G85" s="387">
        <v>-88050</v>
      </c>
      <c r="H85" s="386">
        <v>-490159</v>
      </c>
      <c r="I85" s="387">
        <v>-268643</v>
      </c>
      <c r="J85" s="386">
        <v>-396302</v>
      </c>
      <c r="K85" s="387">
        <v>-433625</v>
      </c>
      <c r="L85" s="386">
        <v>-347476</v>
      </c>
      <c r="M85" s="387">
        <v>-347053</v>
      </c>
      <c r="N85" s="386">
        <v>0</v>
      </c>
      <c r="O85" s="387">
        <v>0</v>
      </c>
      <c r="P85" s="386">
        <v>-1259326</v>
      </c>
      <c r="Q85" s="387">
        <v>-1137371</v>
      </c>
      <c r="T85" s="365">
        <v>0</v>
      </c>
      <c r="U85" s="365">
        <v>0</v>
      </c>
      <c r="V85" s="365"/>
      <c r="AA85" s="351"/>
      <c r="AC85" s="351"/>
    </row>
    <row r="86" spans="2:29">
      <c r="B86" s="389"/>
      <c r="C86" s="441" t="s">
        <v>391</v>
      </c>
      <c r="D86" s="390">
        <v>0</v>
      </c>
      <c r="E86" s="426"/>
      <c r="F86" s="390">
        <v>-1374</v>
      </c>
      <c r="G86" s="393">
        <v>-1240</v>
      </c>
      <c r="H86" s="390">
        <v>-393265</v>
      </c>
      <c r="I86" s="393">
        <v>-166195</v>
      </c>
      <c r="J86" s="390">
        <v>-165039</v>
      </c>
      <c r="K86" s="393">
        <v>-195204</v>
      </c>
      <c r="L86" s="390">
        <v>-94180</v>
      </c>
      <c r="M86" s="393">
        <v>-96281</v>
      </c>
      <c r="N86" s="390">
        <v>2650</v>
      </c>
      <c r="O86" s="393">
        <v>2912</v>
      </c>
      <c r="P86" s="390">
        <v>-651208</v>
      </c>
      <c r="Q86" s="393">
        <v>-456008</v>
      </c>
      <c r="T86" s="365">
        <v>0</v>
      </c>
      <c r="U86" s="365">
        <v>0</v>
      </c>
      <c r="V86" s="365"/>
      <c r="AA86" s="351"/>
      <c r="AC86" s="351"/>
    </row>
    <row r="87" spans="2:29">
      <c r="B87" s="389"/>
      <c r="C87" s="441" t="s">
        <v>392</v>
      </c>
      <c r="D87" s="390">
        <v>0</v>
      </c>
      <c r="E87" s="426"/>
      <c r="F87" s="390">
        <v>-4074</v>
      </c>
      <c r="G87" s="393">
        <v>-72647</v>
      </c>
      <c r="H87" s="390">
        <v>-70470</v>
      </c>
      <c r="I87" s="393">
        <v>-73718</v>
      </c>
      <c r="J87" s="390">
        <v>-30789</v>
      </c>
      <c r="K87" s="393">
        <v>-69912</v>
      </c>
      <c r="L87" s="390">
        <v>-123975</v>
      </c>
      <c r="M87" s="393">
        <v>-145879</v>
      </c>
      <c r="N87" s="390">
        <v>0</v>
      </c>
      <c r="O87" s="393">
        <v>0</v>
      </c>
      <c r="P87" s="390">
        <v>-229308</v>
      </c>
      <c r="Q87" s="393">
        <v>-362156</v>
      </c>
      <c r="T87" s="365">
        <v>0</v>
      </c>
      <c r="U87" s="365">
        <v>0</v>
      </c>
      <c r="V87" s="365"/>
      <c r="AA87" s="351"/>
      <c r="AC87" s="351"/>
    </row>
    <row r="88" spans="2:29">
      <c r="B88" s="389"/>
      <c r="C88" s="441" t="s">
        <v>145</v>
      </c>
      <c r="D88" s="390">
        <v>0</v>
      </c>
      <c r="E88" s="426"/>
      <c r="F88" s="390">
        <v>-7389</v>
      </c>
      <c r="G88" s="393">
        <v>-3687</v>
      </c>
      <c r="H88" s="390">
        <v>-26226</v>
      </c>
      <c r="I88" s="393">
        <v>-20268</v>
      </c>
      <c r="J88" s="390">
        <v>-128296</v>
      </c>
      <c r="K88" s="393">
        <v>-106375</v>
      </c>
      <c r="L88" s="390">
        <v>-91718</v>
      </c>
      <c r="M88" s="393">
        <v>-72252</v>
      </c>
      <c r="N88" s="390">
        <v>-2650</v>
      </c>
      <c r="O88" s="393">
        <v>-2912</v>
      </c>
      <c r="P88" s="390">
        <v>-256279</v>
      </c>
      <c r="Q88" s="393">
        <v>-205494</v>
      </c>
      <c r="T88" s="365">
        <v>0</v>
      </c>
      <c r="U88" s="365">
        <v>0</v>
      </c>
      <c r="V88" s="365"/>
      <c r="AA88" s="351"/>
      <c r="AC88" s="351"/>
    </row>
    <row r="89" spans="2:29">
      <c r="B89" s="389"/>
      <c r="C89" s="441" t="s">
        <v>393</v>
      </c>
      <c r="D89" s="390">
        <v>0</v>
      </c>
      <c r="E89" s="426"/>
      <c r="F89" s="390">
        <v>-12552</v>
      </c>
      <c r="G89" s="393">
        <v>-10476</v>
      </c>
      <c r="H89" s="390">
        <v>-198</v>
      </c>
      <c r="I89" s="393">
        <v>-8462</v>
      </c>
      <c r="J89" s="390">
        <v>-72178</v>
      </c>
      <c r="K89" s="393">
        <v>-62134</v>
      </c>
      <c r="L89" s="390">
        <v>-37603</v>
      </c>
      <c r="M89" s="393">
        <v>-32641</v>
      </c>
      <c r="N89" s="390">
        <v>0</v>
      </c>
      <c r="O89" s="393">
        <v>0</v>
      </c>
      <c r="P89" s="390">
        <v>-122531</v>
      </c>
      <c r="Q89" s="393">
        <v>-113713</v>
      </c>
      <c r="T89" s="365">
        <v>0</v>
      </c>
      <c r="U89" s="365">
        <v>0</v>
      </c>
      <c r="V89" s="365"/>
      <c r="AA89" s="351"/>
      <c r="AC89" s="351"/>
    </row>
    <row r="90" spans="2:29">
      <c r="C90" s="435"/>
      <c r="D90" s="365"/>
      <c r="E90" s="365"/>
      <c r="F90" s="365"/>
      <c r="G90" s="365"/>
      <c r="H90" s="365"/>
      <c r="I90" s="365"/>
      <c r="J90" s="365"/>
      <c r="K90" s="365"/>
      <c r="L90" s="365"/>
      <c r="M90" s="365"/>
      <c r="N90" s="365"/>
      <c r="O90" s="365"/>
      <c r="P90" s="365"/>
      <c r="Q90" s="365"/>
      <c r="T90" s="365">
        <v>0</v>
      </c>
      <c r="U90" s="365">
        <v>0</v>
      </c>
      <c r="V90" s="365"/>
      <c r="AA90" s="351"/>
      <c r="AC90" s="351"/>
    </row>
    <row r="91" spans="2:29">
      <c r="B91" s="432" t="s">
        <v>394</v>
      </c>
      <c r="C91" s="442"/>
      <c r="D91" s="406">
        <v>0</v>
      </c>
      <c r="E91" s="388">
        <v>0</v>
      </c>
      <c r="F91" s="386">
        <v>274382</v>
      </c>
      <c r="G91" s="387">
        <v>218972</v>
      </c>
      <c r="H91" s="386">
        <v>339556</v>
      </c>
      <c r="I91" s="387">
        <v>303820</v>
      </c>
      <c r="J91" s="386">
        <v>763486</v>
      </c>
      <c r="K91" s="387">
        <v>718241</v>
      </c>
      <c r="L91" s="386">
        <v>382937</v>
      </c>
      <c r="M91" s="387">
        <v>331713</v>
      </c>
      <c r="N91" s="386">
        <v>0</v>
      </c>
      <c r="O91" s="387">
        <v>0</v>
      </c>
      <c r="P91" s="386">
        <v>1760361</v>
      </c>
      <c r="Q91" s="387">
        <v>1572746</v>
      </c>
      <c r="T91" s="365">
        <v>0</v>
      </c>
      <c r="U91" s="365">
        <v>0</v>
      </c>
      <c r="V91" s="365"/>
      <c r="AA91" s="351"/>
      <c r="AC91" s="351"/>
    </row>
    <row r="92" spans="2:29">
      <c r="C92" s="435"/>
      <c r="D92" s="365"/>
      <c r="E92" s="365"/>
      <c r="F92" s="365"/>
      <c r="G92" s="365"/>
      <c r="H92" s="365"/>
      <c r="I92" s="365"/>
      <c r="J92" s="365"/>
      <c r="K92" s="365"/>
      <c r="L92" s="365"/>
      <c r="M92" s="365"/>
      <c r="N92" s="365"/>
      <c r="O92" s="365"/>
      <c r="P92" s="365"/>
      <c r="Q92" s="365"/>
      <c r="T92" s="365">
        <v>0</v>
      </c>
      <c r="U92" s="365">
        <v>0</v>
      </c>
      <c r="V92" s="365"/>
      <c r="AA92" s="351"/>
      <c r="AC92" s="351"/>
    </row>
    <row r="93" spans="2:29">
      <c r="B93" s="434"/>
      <c r="C93" s="437" t="s">
        <v>395</v>
      </c>
      <c r="D93" s="390">
        <v>0</v>
      </c>
      <c r="E93" s="393"/>
      <c r="F93" s="390">
        <v>6300</v>
      </c>
      <c r="G93" s="393">
        <v>13637</v>
      </c>
      <c r="H93" s="390">
        <v>903</v>
      </c>
      <c r="I93" s="393">
        <v>1135</v>
      </c>
      <c r="J93" s="390">
        <v>910</v>
      </c>
      <c r="K93" s="393">
        <v>1142</v>
      </c>
      <c r="L93" s="390">
        <v>739</v>
      </c>
      <c r="M93" s="393">
        <v>226</v>
      </c>
      <c r="N93" s="390">
        <v>0</v>
      </c>
      <c r="O93" s="393">
        <v>0</v>
      </c>
      <c r="P93" s="390">
        <v>8852</v>
      </c>
      <c r="Q93" s="393">
        <v>16140</v>
      </c>
      <c r="T93" s="365">
        <v>0</v>
      </c>
      <c r="U93" s="365">
        <v>0</v>
      </c>
      <c r="V93" s="365"/>
      <c r="AA93" s="351"/>
      <c r="AC93" s="351"/>
    </row>
    <row r="94" spans="2:29">
      <c r="B94" s="434"/>
      <c r="C94" s="437" t="s">
        <v>396</v>
      </c>
      <c r="D94" s="390">
        <v>0</v>
      </c>
      <c r="E94" s="393"/>
      <c r="F94" s="390">
        <v>-73209</v>
      </c>
      <c r="G94" s="393">
        <v>-67799</v>
      </c>
      <c r="H94" s="390">
        <v>-18426</v>
      </c>
      <c r="I94" s="393">
        <v>-15547</v>
      </c>
      <c r="J94" s="390">
        <v>-27270</v>
      </c>
      <c r="K94" s="393">
        <v>-23606</v>
      </c>
      <c r="L94" s="390">
        <v>-29190</v>
      </c>
      <c r="M94" s="393">
        <v>-27967</v>
      </c>
      <c r="N94" s="390">
        <v>0</v>
      </c>
      <c r="O94" s="393">
        <v>0</v>
      </c>
      <c r="P94" s="390">
        <v>-148095</v>
      </c>
      <c r="Q94" s="393">
        <v>-134919</v>
      </c>
      <c r="T94" s="365">
        <v>0</v>
      </c>
      <c r="U94" s="365">
        <v>0</v>
      </c>
      <c r="V94" s="365"/>
      <c r="AA94" s="351"/>
      <c r="AC94" s="351"/>
    </row>
    <row r="95" spans="2:29">
      <c r="B95" s="434"/>
      <c r="C95" s="437" t="s">
        <v>397</v>
      </c>
      <c r="D95" s="390">
        <v>0</v>
      </c>
      <c r="E95" s="393"/>
      <c r="F95" s="390">
        <v>-36680</v>
      </c>
      <c r="G95" s="393">
        <v>-28608</v>
      </c>
      <c r="H95" s="390">
        <v>-20404</v>
      </c>
      <c r="I95" s="393">
        <v>-18432</v>
      </c>
      <c r="J95" s="390">
        <v>-55117</v>
      </c>
      <c r="K95" s="393">
        <v>-49095</v>
      </c>
      <c r="L95" s="390">
        <v>-42833</v>
      </c>
      <c r="M95" s="393">
        <v>-64203</v>
      </c>
      <c r="N95" s="390">
        <v>0</v>
      </c>
      <c r="O95" s="393">
        <v>0</v>
      </c>
      <c r="P95" s="390">
        <v>-155034</v>
      </c>
      <c r="Q95" s="393">
        <v>-160338</v>
      </c>
      <c r="T95" s="365">
        <v>0</v>
      </c>
      <c r="U95" s="365">
        <v>0</v>
      </c>
      <c r="V95" s="365"/>
      <c r="AA95" s="351"/>
      <c r="AC95" s="351"/>
    </row>
    <row r="96" spans="2:29">
      <c r="C96" s="435"/>
      <c r="D96" s="365"/>
      <c r="E96" s="365"/>
      <c r="F96" s="365"/>
      <c r="G96" s="365"/>
      <c r="H96" s="365"/>
      <c r="I96" s="365"/>
      <c r="J96" s="365"/>
      <c r="K96" s="365"/>
      <c r="L96" s="365"/>
      <c r="M96" s="365"/>
      <c r="N96" s="365"/>
      <c r="O96" s="365"/>
      <c r="P96" s="365"/>
      <c r="Q96" s="365"/>
      <c r="T96" s="365">
        <v>0</v>
      </c>
      <c r="U96" s="365">
        <v>0</v>
      </c>
      <c r="V96" s="365"/>
      <c r="AA96" s="351"/>
      <c r="AC96" s="351"/>
    </row>
    <row r="97" spans="2:29">
      <c r="B97" s="432" t="s">
        <v>398</v>
      </c>
      <c r="C97" s="442"/>
      <c r="D97" s="406">
        <v>0</v>
      </c>
      <c r="E97" s="388">
        <v>0</v>
      </c>
      <c r="F97" s="386">
        <v>170793</v>
      </c>
      <c r="G97" s="387">
        <v>136202</v>
      </c>
      <c r="H97" s="386">
        <v>301629</v>
      </c>
      <c r="I97" s="387">
        <v>270976</v>
      </c>
      <c r="J97" s="386">
        <v>682009</v>
      </c>
      <c r="K97" s="387">
        <v>646682</v>
      </c>
      <c r="L97" s="386">
        <v>311653</v>
      </c>
      <c r="M97" s="387">
        <v>239769</v>
      </c>
      <c r="N97" s="386">
        <v>0</v>
      </c>
      <c r="O97" s="387">
        <v>0</v>
      </c>
      <c r="P97" s="386">
        <v>1466084</v>
      </c>
      <c r="Q97" s="387">
        <v>1293629</v>
      </c>
      <c r="T97" s="365">
        <v>0</v>
      </c>
      <c r="U97" s="365">
        <v>0</v>
      </c>
      <c r="V97" s="365"/>
      <c r="AA97" s="351"/>
      <c r="AC97" s="351"/>
    </row>
    <row r="98" spans="2:29">
      <c r="C98" s="435"/>
      <c r="D98" s="365"/>
      <c r="E98" s="365"/>
      <c r="F98" s="365"/>
      <c r="G98" s="365"/>
      <c r="H98" s="365"/>
      <c r="I98" s="365"/>
      <c r="J98" s="365"/>
      <c r="K98" s="365"/>
      <c r="L98" s="365"/>
      <c r="M98" s="365"/>
      <c r="N98" s="365"/>
      <c r="O98" s="365"/>
      <c r="P98" s="365"/>
      <c r="Q98" s="365"/>
      <c r="T98" s="365">
        <v>0</v>
      </c>
      <c r="U98" s="365">
        <v>0</v>
      </c>
      <c r="V98" s="365"/>
      <c r="AA98" s="351"/>
      <c r="AC98" s="351"/>
    </row>
    <row r="99" spans="2:29">
      <c r="B99" s="389"/>
      <c r="C99" s="437" t="s">
        <v>399</v>
      </c>
      <c r="D99" s="390">
        <v>0</v>
      </c>
      <c r="E99" s="393"/>
      <c r="F99" s="390">
        <v>-55942</v>
      </c>
      <c r="G99" s="393">
        <v>-45224</v>
      </c>
      <c r="H99" s="390">
        <v>-38863</v>
      </c>
      <c r="I99" s="393">
        <v>-30753</v>
      </c>
      <c r="J99" s="390">
        <v>-71196</v>
      </c>
      <c r="K99" s="393">
        <v>-62886</v>
      </c>
      <c r="L99" s="390">
        <v>-72354</v>
      </c>
      <c r="M99" s="393">
        <v>-69210</v>
      </c>
      <c r="N99" s="390">
        <v>0</v>
      </c>
      <c r="O99" s="393">
        <v>0</v>
      </c>
      <c r="P99" s="390">
        <v>-238355</v>
      </c>
      <c r="Q99" s="393">
        <v>-208073</v>
      </c>
      <c r="T99" s="365">
        <v>0</v>
      </c>
      <c r="U99" s="365">
        <v>0</v>
      </c>
      <c r="V99" s="365"/>
      <c r="AA99" s="351"/>
      <c r="AC99" s="351"/>
    </row>
    <row r="100" spans="2:29">
      <c r="B100" s="389"/>
      <c r="C100" s="437" t="s">
        <v>400</v>
      </c>
      <c r="D100" s="390">
        <v>0</v>
      </c>
      <c r="E100" s="393"/>
      <c r="F100" s="390">
        <v>-28</v>
      </c>
      <c r="G100" s="393">
        <v>-51</v>
      </c>
      <c r="H100" s="390">
        <v>-725</v>
      </c>
      <c r="I100" s="393">
        <v>-580</v>
      </c>
      <c r="J100" s="390">
        <v>145</v>
      </c>
      <c r="K100" s="393">
        <v>-33540</v>
      </c>
      <c r="L100" s="390">
        <v>-10626</v>
      </c>
      <c r="M100" s="393">
        <v>0</v>
      </c>
      <c r="N100" s="390">
        <v>0</v>
      </c>
      <c r="O100" s="393">
        <v>0</v>
      </c>
      <c r="P100" s="390">
        <v>-11234</v>
      </c>
      <c r="Q100" s="393">
        <v>-34171</v>
      </c>
      <c r="T100" s="365">
        <v>0</v>
      </c>
      <c r="U100" s="365">
        <v>0</v>
      </c>
      <c r="V100" s="365"/>
      <c r="AA100" s="351"/>
      <c r="AC100" s="351"/>
    </row>
    <row r="101" spans="2:29">
      <c r="B101" s="396"/>
      <c r="C101" s="443"/>
      <c r="D101" s="365"/>
      <c r="E101" s="365"/>
      <c r="F101" s="365"/>
      <c r="G101" s="365"/>
      <c r="H101" s="365"/>
      <c r="I101" s="365"/>
      <c r="J101" s="365"/>
      <c r="K101" s="365"/>
      <c r="L101" s="365"/>
      <c r="M101" s="365"/>
      <c r="N101" s="365"/>
      <c r="O101" s="365"/>
      <c r="P101" s="365"/>
      <c r="Q101" s="365"/>
      <c r="T101" s="365">
        <v>0</v>
      </c>
      <c r="U101" s="365">
        <v>0</v>
      </c>
      <c r="V101" s="365"/>
      <c r="AA101" s="351"/>
      <c r="AC101" s="351"/>
    </row>
    <row r="102" spans="2:29">
      <c r="C102" s="435"/>
      <c r="D102" s="406">
        <v>0</v>
      </c>
      <c r="E102" s="388">
        <v>0</v>
      </c>
      <c r="F102" s="386">
        <v>114823</v>
      </c>
      <c r="G102" s="387">
        <v>90927</v>
      </c>
      <c r="H102" s="386">
        <v>262041</v>
      </c>
      <c r="I102" s="387">
        <v>239643</v>
      </c>
      <c r="J102" s="386">
        <v>610958</v>
      </c>
      <c r="K102" s="387">
        <v>550256</v>
      </c>
      <c r="L102" s="386">
        <v>228673</v>
      </c>
      <c r="M102" s="387">
        <v>170559</v>
      </c>
      <c r="N102" s="386">
        <v>0</v>
      </c>
      <c r="O102" s="387">
        <v>0</v>
      </c>
      <c r="P102" s="386">
        <v>1216495</v>
      </c>
      <c r="Q102" s="387">
        <v>1051385</v>
      </c>
      <c r="T102" s="365">
        <v>0</v>
      </c>
      <c r="U102" s="365">
        <v>0</v>
      </c>
      <c r="V102" s="365"/>
      <c r="AA102" s="351"/>
      <c r="AC102" s="351"/>
    </row>
    <row r="103" spans="2:29" hidden="1">
      <c r="B103" s="432" t="s">
        <v>56</v>
      </c>
      <c r="C103" s="442"/>
      <c r="D103" s="427"/>
      <c r="E103" s="418"/>
      <c r="F103" s="427"/>
      <c r="G103" s="418"/>
      <c r="H103" s="427"/>
      <c r="I103" s="418"/>
      <c r="J103" s="427"/>
      <c r="K103" s="418"/>
      <c r="L103" s="427"/>
      <c r="M103" s="418"/>
      <c r="N103" s="427"/>
      <c r="O103" s="418"/>
      <c r="P103" s="427"/>
      <c r="Q103" s="418"/>
      <c r="T103" s="365"/>
      <c r="U103" s="365"/>
      <c r="V103" s="365"/>
      <c r="AA103" s="351"/>
      <c r="AC103" s="351"/>
    </row>
    <row r="104" spans="2:29">
      <c r="B104" s="402"/>
      <c r="C104" s="444"/>
      <c r="D104" s="365"/>
      <c r="E104" s="365"/>
      <c r="F104" s="365"/>
      <c r="G104" s="365"/>
      <c r="H104" s="365"/>
      <c r="I104" s="365"/>
      <c r="J104" s="365"/>
      <c r="K104" s="365"/>
      <c r="L104" s="365"/>
      <c r="M104" s="365"/>
      <c r="N104" s="365"/>
      <c r="O104" s="365"/>
      <c r="P104" s="365"/>
      <c r="Q104" s="365"/>
      <c r="T104" s="365">
        <v>0</v>
      </c>
      <c r="U104" s="365">
        <v>0</v>
      </c>
      <c r="V104" s="365"/>
      <c r="AA104" s="351"/>
      <c r="AC104" s="351"/>
    </row>
    <row r="105" spans="2:29">
      <c r="B105" s="432" t="s">
        <v>401</v>
      </c>
      <c r="C105" s="442"/>
      <c r="D105" s="406">
        <v>0</v>
      </c>
      <c r="E105" s="388">
        <v>0</v>
      </c>
      <c r="F105" s="386">
        <v>26873</v>
      </c>
      <c r="G105" s="387">
        <v>7811</v>
      </c>
      <c r="H105" s="386">
        <v>7262</v>
      </c>
      <c r="I105" s="387">
        <v>-759</v>
      </c>
      <c r="J105" s="386">
        <v>-119198</v>
      </c>
      <c r="K105" s="387">
        <v>-145270</v>
      </c>
      <c r="L105" s="386">
        <v>-9688</v>
      </c>
      <c r="M105" s="387">
        <v>-10356</v>
      </c>
      <c r="N105" s="386">
        <v>0</v>
      </c>
      <c r="O105" s="387">
        <v>0</v>
      </c>
      <c r="P105" s="386">
        <v>-94751</v>
      </c>
      <c r="Q105" s="387">
        <v>-148574</v>
      </c>
      <c r="T105" s="365">
        <v>0</v>
      </c>
      <c r="U105" s="365">
        <v>0</v>
      </c>
      <c r="V105" s="365"/>
      <c r="AA105" s="351"/>
      <c r="AC105" s="351"/>
    </row>
    <row r="106" spans="2:29">
      <c r="B106" s="432"/>
      <c r="C106" s="442" t="s">
        <v>130</v>
      </c>
      <c r="D106" s="406">
        <v>0</v>
      </c>
      <c r="E106" s="388">
        <v>0</v>
      </c>
      <c r="F106" s="386">
        <v>49282</v>
      </c>
      <c r="G106" s="387">
        <v>34950</v>
      </c>
      <c r="H106" s="386">
        <v>24201</v>
      </c>
      <c r="I106" s="387">
        <v>15493</v>
      </c>
      <c r="J106" s="386">
        <v>9160</v>
      </c>
      <c r="K106" s="387">
        <v>15273</v>
      </c>
      <c r="L106" s="386">
        <v>6143</v>
      </c>
      <c r="M106" s="387">
        <v>3028</v>
      </c>
      <c r="N106" s="386">
        <v>-8880</v>
      </c>
      <c r="O106" s="387">
        <v>-1957</v>
      </c>
      <c r="P106" s="386">
        <v>79906</v>
      </c>
      <c r="Q106" s="387">
        <v>66787</v>
      </c>
      <c r="T106" s="365">
        <v>0</v>
      </c>
      <c r="U106" s="365">
        <v>0</v>
      </c>
      <c r="V106" s="365"/>
      <c r="AA106" s="351"/>
      <c r="AC106" s="351"/>
    </row>
    <row r="107" spans="2:29">
      <c r="B107" s="389"/>
      <c r="C107" s="437" t="s">
        <v>340</v>
      </c>
      <c r="D107" s="390">
        <v>0</v>
      </c>
      <c r="E107" s="393">
        <v>0</v>
      </c>
      <c r="F107" s="390">
        <v>39533</v>
      </c>
      <c r="G107" s="393">
        <v>31917</v>
      </c>
      <c r="H107" s="390">
        <v>12022</v>
      </c>
      <c r="I107" s="393">
        <v>8788</v>
      </c>
      <c r="J107" s="390">
        <v>7361</v>
      </c>
      <c r="K107" s="393">
        <v>14112</v>
      </c>
      <c r="L107" s="390">
        <v>3445</v>
      </c>
      <c r="M107" s="393">
        <v>1832</v>
      </c>
      <c r="N107" s="390">
        <v>0</v>
      </c>
      <c r="O107" s="393">
        <v>0</v>
      </c>
      <c r="P107" s="390">
        <v>62361</v>
      </c>
      <c r="Q107" s="393">
        <v>56649</v>
      </c>
      <c r="T107" s="365">
        <v>0</v>
      </c>
      <c r="U107" s="365">
        <v>0</v>
      </c>
      <c r="V107" s="365"/>
      <c r="AA107" s="351"/>
      <c r="AC107" s="351"/>
    </row>
    <row r="108" spans="2:29">
      <c r="B108" s="389"/>
      <c r="C108" s="437" t="s">
        <v>402</v>
      </c>
      <c r="D108" s="390">
        <v>0</v>
      </c>
      <c r="E108" s="393">
        <v>0</v>
      </c>
      <c r="F108" s="390">
        <v>9749</v>
      </c>
      <c r="G108" s="393">
        <v>3033</v>
      </c>
      <c r="H108" s="390">
        <v>12179</v>
      </c>
      <c r="I108" s="393">
        <v>6705</v>
      </c>
      <c r="J108" s="390">
        <v>1799</v>
      </c>
      <c r="K108" s="393">
        <v>1161</v>
      </c>
      <c r="L108" s="390">
        <v>2698</v>
      </c>
      <c r="M108" s="393">
        <v>1196</v>
      </c>
      <c r="N108" s="390">
        <v>-8880</v>
      </c>
      <c r="O108" s="393">
        <v>-1957</v>
      </c>
      <c r="P108" s="390">
        <v>17545</v>
      </c>
      <c r="Q108" s="393">
        <v>10138</v>
      </c>
      <c r="T108" s="365">
        <v>0</v>
      </c>
      <c r="U108" s="365">
        <v>0</v>
      </c>
      <c r="V108" s="365"/>
      <c r="AA108" s="351"/>
      <c r="AC108" s="351"/>
    </row>
    <row r="109" spans="2:29">
      <c r="B109" s="432"/>
      <c r="C109" s="442" t="s">
        <v>154</v>
      </c>
      <c r="D109" s="386">
        <v>0</v>
      </c>
      <c r="E109" s="387">
        <v>0</v>
      </c>
      <c r="F109" s="386">
        <v>-51507</v>
      </c>
      <c r="G109" s="387">
        <v>-60727</v>
      </c>
      <c r="H109" s="386">
        <v>-19284</v>
      </c>
      <c r="I109" s="387">
        <v>-17230</v>
      </c>
      <c r="J109" s="386">
        <v>-128201</v>
      </c>
      <c r="K109" s="387">
        <v>-161273</v>
      </c>
      <c r="L109" s="386">
        <v>-13968</v>
      </c>
      <c r="M109" s="387">
        <v>-12075</v>
      </c>
      <c r="N109" s="386">
        <v>8880</v>
      </c>
      <c r="O109" s="387">
        <v>1957</v>
      </c>
      <c r="P109" s="386">
        <v>-204080</v>
      </c>
      <c r="Q109" s="387">
        <v>-249348</v>
      </c>
      <c r="S109" s="365"/>
      <c r="T109" s="365">
        <v>0</v>
      </c>
      <c r="U109" s="365">
        <v>0</v>
      </c>
      <c r="V109" s="365"/>
      <c r="AA109" s="351"/>
      <c r="AC109" s="351"/>
    </row>
    <row r="110" spans="2:29">
      <c r="B110" s="389"/>
      <c r="C110" s="437" t="s">
        <v>403</v>
      </c>
      <c r="D110" s="390">
        <v>0</v>
      </c>
      <c r="E110" s="393">
        <v>0</v>
      </c>
      <c r="F110" s="390">
        <v>-89</v>
      </c>
      <c r="G110" s="393">
        <v>-2123</v>
      </c>
      <c r="H110" s="390">
        <v>-3075</v>
      </c>
      <c r="I110" s="393">
        <v>-577</v>
      </c>
      <c r="J110" s="390">
        <v>-9755</v>
      </c>
      <c r="K110" s="393">
        <v>-16467</v>
      </c>
      <c r="L110" s="390">
        <v>-722</v>
      </c>
      <c r="M110" s="393">
        <v>-5069</v>
      </c>
      <c r="N110" s="390">
        <v>0</v>
      </c>
      <c r="O110" s="393">
        <v>0</v>
      </c>
      <c r="P110" s="390">
        <v>-13641</v>
      </c>
      <c r="Q110" s="393">
        <v>-24236</v>
      </c>
      <c r="T110" s="365">
        <v>0</v>
      </c>
      <c r="U110" s="365">
        <v>0</v>
      </c>
      <c r="V110" s="365"/>
      <c r="AA110" s="351"/>
      <c r="AC110" s="351"/>
    </row>
    <row r="111" spans="2:29">
      <c r="B111" s="389"/>
      <c r="C111" s="437" t="s">
        <v>404</v>
      </c>
      <c r="D111" s="390">
        <v>0</v>
      </c>
      <c r="E111" s="393">
        <v>0</v>
      </c>
      <c r="F111" s="390">
        <v>0</v>
      </c>
      <c r="G111" s="393">
        <v>0</v>
      </c>
      <c r="H111" s="390">
        <v>0</v>
      </c>
      <c r="I111" s="393">
        <v>0</v>
      </c>
      <c r="J111" s="390">
        <v>-106116</v>
      </c>
      <c r="K111" s="393">
        <v>-135420</v>
      </c>
      <c r="L111" s="390">
        <v>-3455</v>
      </c>
      <c r="M111" s="393">
        <v>-4230</v>
      </c>
      <c r="N111" s="390">
        <v>0</v>
      </c>
      <c r="O111" s="393">
        <v>0</v>
      </c>
      <c r="P111" s="390">
        <v>-109571</v>
      </c>
      <c r="Q111" s="393">
        <v>-139650</v>
      </c>
      <c r="T111" s="365">
        <v>0</v>
      </c>
      <c r="U111" s="365">
        <v>0</v>
      </c>
      <c r="V111" s="365"/>
      <c r="AA111" s="351"/>
      <c r="AC111" s="351"/>
    </row>
    <row r="112" spans="2:29">
      <c r="B112" s="389"/>
      <c r="C112" s="437" t="s">
        <v>182</v>
      </c>
      <c r="D112" s="390">
        <v>0</v>
      </c>
      <c r="E112" s="393">
        <v>0</v>
      </c>
      <c r="F112" s="390">
        <v>-51418</v>
      </c>
      <c r="G112" s="393">
        <v>-58604</v>
      </c>
      <c r="H112" s="390">
        <v>-16209</v>
      </c>
      <c r="I112" s="393">
        <v>-16653</v>
      </c>
      <c r="J112" s="390">
        <v>-12330</v>
      </c>
      <c r="K112" s="393">
        <v>-9386</v>
      </c>
      <c r="L112" s="390">
        <v>-9791</v>
      </c>
      <c r="M112" s="393">
        <v>-2776</v>
      </c>
      <c r="N112" s="390">
        <v>8880</v>
      </c>
      <c r="O112" s="393">
        <v>1957</v>
      </c>
      <c r="P112" s="390">
        <v>-80868</v>
      </c>
      <c r="Q112" s="393">
        <v>-85462</v>
      </c>
      <c r="T112" s="365">
        <v>0</v>
      </c>
      <c r="U112" s="365">
        <v>0</v>
      </c>
      <c r="V112" s="365"/>
      <c r="AA112" s="351"/>
      <c r="AC112" s="351"/>
    </row>
    <row r="113" spans="2:29">
      <c r="B113" s="389"/>
      <c r="C113" s="437" t="s">
        <v>405</v>
      </c>
      <c r="D113" s="390">
        <v>0</v>
      </c>
      <c r="E113" s="393"/>
      <c r="F113" s="390">
        <v>0</v>
      </c>
      <c r="G113" s="393">
        <v>0</v>
      </c>
      <c r="H113" s="390">
        <v>0</v>
      </c>
      <c r="I113" s="393">
        <v>0</v>
      </c>
      <c r="J113" s="390">
        <v>0</v>
      </c>
      <c r="K113" s="393">
        <v>0</v>
      </c>
      <c r="L113" s="390">
        <v>0</v>
      </c>
      <c r="M113" s="393">
        <v>0</v>
      </c>
      <c r="N113" s="390">
        <v>0</v>
      </c>
      <c r="O113" s="393">
        <v>0</v>
      </c>
      <c r="P113" s="390">
        <v>0</v>
      </c>
      <c r="Q113" s="393">
        <v>0</v>
      </c>
      <c r="T113" s="365">
        <v>0</v>
      </c>
      <c r="U113" s="365">
        <v>0</v>
      </c>
      <c r="V113" s="365"/>
      <c r="AA113" s="351"/>
      <c r="AC113" s="351"/>
    </row>
    <row r="114" spans="2:29">
      <c r="B114" s="389"/>
      <c r="C114" s="437" t="s">
        <v>406</v>
      </c>
      <c r="D114" s="406">
        <v>0</v>
      </c>
      <c r="E114" s="388">
        <v>0</v>
      </c>
      <c r="F114" s="386">
        <v>29098</v>
      </c>
      <c r="G114" s="387">
        <v>33588</v>
      </c>
      <c r="H114" s="386">
        <v>2345</v>
      </c>
      <c r="I114" s="387">
        <v>978</v>
      </c>
      <c r="J114" s="386">
        <v>-157</v>
      </c>
      <c r="K114" s="387">
        <v>730</v>
      </c>
      <c r="L114" s="386">
        <v>-1863</v>
      </c>
      <c r="M114" s="387">
        <v>-1309</v>
      </c>
      <c r="N114" s="386">
        <v>0</v>
      </c>
      <c r="O114" s="387">
        <v>0</v>
      </c>
      <c r="P114" s="386">
        <v>29423</v>
      </c>
      <c r="Q114" s="387">
        <v>33987</v>
      </c>
      <c r="T114" s="365">
        <v>0</v>
      </c>
      <c r="U114" s="365">
        <v>0</v>
      </c>
      <c r="V114" s="365"/>
      <c r="AA114" s="351"/>
      <c r="AC114" s="351"/>
    </row>
    <row r="115" spans="2:29">
      <c r="B115" s="389"/>
      <c r="C115" s="441" t="s">
        <v>407</v>
      </c>
      <c r="D115" s="390">
        <v>0</v>
      </c>
      <c r="E115" s="393"/>
      <c r="F115" s="390">
        <v>68622</v>
      </c>
      <c r="G115" s="393">
        <v>79263</v>
      </c>
      <c r="H115" s="390">
        <v>20108</v>
      </c>
      <c r="I115" s="393">
        <v>25341</v>
      </c>
      <c r="J115" s="390">
        <v>3320</v>
      </c>
      <c r="K115" s="393">
        <v>3882</v>
      </c>
      <c r="L115" s="390">
        <v>14109</v>
      </c>
      <c r="M115" s="393">
        <v>32753</v>
      </c>
      <c r="N115" s="390">
        <v>-12110</v>
      </c>
      <c r="O115" s="393">
        <v>-12947</v>
      </c>
      <c r="P115" s="390">
        <v>94049</v>
      </c>
      <c r="Q115" s="393">
        <v>128292</v>
      </c>
      <c r="T115" s="365">
        <v>0</v>
      </c>
      <c r="U115" s="365">
        <v>0</v>
      </c>
      <c r="V115" s="365"/>
      <c r="AA115" s="351"/>
      <c r="AC115" s="351"/>
    </row>
    <row r="116" spans="2:29">
      <c r="B116" s="389"/>
      <c r="C116" s="441" t="s">
        <v>408</v>
      </c>
      <c r="D116" s="390">
        <v>0</v>
      </c>
      <c r="E116" s="393"/>
      <c r="F116" s="390">
        <v>-39524</v>
      </c>
      <c r="G116" s="393">
        <v>-45675</v>
      </c>
      <c r="H116" s="390">
        <v>-17763</v>
      </c>
      <c r="I116" s="393">
        <v>-24363</v>
      </c>
      <c r="J116" s="390">
        <v>-3477</v>
      </c>
      <c r="K116" s="393">
        <v>-3152</v>
      </c>
      <c r="L116" s="390">
        <v>-15972</v>
      </c>
      <c r="M116" s="393">
        <v>-34062</v>
      </c>
      <c r="N116" s="390">
        <v>12110</v>
      </c>
      <c r="O116" s="393">
        <v>12947</v>
      </c>
      <c r="P116" s="390">
        <v>-64626</v>
      </c>
      <c r="Q116" s="393">
        <v>-94305</v>
      </c>
      <c r="T116" s="365">
        <v>0</v>
      </c>
      <c r="U116" s="365">
        <v>0</v>
      </c>
      <c r="V116" s="365"/>
      <c r="AA116" s="351"/>
      <c r="AC116" s="351"/>
    </row>
    <row r="117" spans="2:29" ht="6.75" customHeight="1">
      <c r="C117" s="435"/>
      <c r="D117" s="365"/>
      <c r="E117" s="365"/>
      <c r="F117" s="365"/>
      <c r="G117" s="365"/>
      <c r="H117" s="365"/>
      <c r="I117" s="365"/>
      <c r="J117" s="365"/>
      <c r="K117" s="365"/>
      <c r="L117" s="365"/>
      <c r="M117" s="365"/>
      <c r="N117" s="365"/>
      <c r="O117" s="365"/>
      <c r="P117" s="365"/>
      <c r="Q117" s="365"/>
      <c r="T117" s="365">
        <v>0</v>
      </c>
      <c r="U117" s="365">
        <v>0</v>
      </c>
      <c r="V117" s="365"/>
      <c r="AA117" s="351"/>
      <c r="AC117" s="351"/>
    </row>
    <row r="118" spans="2:29" ht="24">
      <c r="B118" s="404"/>
      <c r="C118" s="437" t="s">
        <v>409</v>
      </c>
      <c r="D118" s="390">
        <v>0</v>
      </c>
      <c r="E118" s="393"/>
      <c r="F118" s="390">
        <v>1705</v>
      </c>
      <c r="G118" s="393">
        <v>1788</v>
      </c>
      <c r="H118" s="390">
        <v>0</v>
      </c>
      <c r="I118" s="393">
        <v>0</v>
      </c>
      <c r="J118" s="390">
        <v>0</v>
      </c>
      <c r="K118" s="393">
        <v>0</v>
      </c>
      <c r="L118" s="390">
        <v>0</v>
      </c>
      <c r="M118" s="393">
        <v>0</v>
      </c>
      <c r="N118" s="390">
        <v>0</v>
      </c>
      <c r="O118" s="393">
        <v>0</v>
      </c>
      <c r="P118" s="390">
        <v>1705</v>
      </c>
      <c r="Q118" s="393">
        <v>1788</v>
      </c>
      <c r="T118" s="365">
        <v>0</v>
      </c>
      <c r="U118" s="365">
        <v>0</v>
      </c>
      <c r="V118" s="365"/>
      <c r="AA118" s="351"/>
      <c r="AC118" s="351"/>
    </row>
    <row r="119" spans="2:29">
      <c r="B119" s="405"/>
      <c r="C119" s="437" t="s">
        <v>423</v>
      </c>
      <c r="D119" s="406">
        <v>0</v>
      </c>
      <c r="E119" s="388">
        <v>0</v>
      </c>
      <c r="F119" s="386">
        <v>101</v>
      </c>
      <c r="G119" s="387">
        <v>-99</v>
      </c>
      <c r="H119" s="386">
        <v>0</v>
      </c>
      <c r="I119" s="387">
        <v>0</v>
      </c>
      <c r="J119" s="386">
        <v>330</v>
      </c>
      <c r="K119" s="387">
        <v>70</v>
      </c>
      <c r="L119" s="386">
        <v>2382</v>
      </c>
      <c r="M119" s="387">
        <v>28376</v>
      </c>
      <c r="N119" s="386">
        <v>0</v>
      </c>
      <c r="O119" s="387">
        <v>0</v>
      </c>
      <c r="P119" s="386">
        <v>2813</v>
      </c>
      <c r="Q119" s="387">
        <v>28347</v>
      </c>
      <c r="T119" s="365">
        <v>0</v>
      </c>
      <c r="U119" s="365">
        <v>0</v>
      </c>
      <c r="V119" s="365"/>
      <c r="AA119" s="351"/>
      <c r="AC119" s="351"/>
    </row>
    <row r="120" spans="2:29">
      <c r="B120" s="432"/>
      <c r="C120" s="441" t="s">
        <v>411</v>
      </c>
      <c r="D120" s="390"/>
      <c r="E120" s="393"/>
      <c r="F120" s="390">
        <v>96</v>
      </c>
      <c r="G120" s="393">
        <v>0</v>
      </c>
      <c r="H120" s="390">
        <v>0</v>
      </c>
      <c r="I120" s="393">
        <v>0</v>
      </c>
      <c r="J120" s="390">
        <v>0</v>
      </c>
      <c r="K120" s="393">
        <v>0</v>
      </c>
      <c r="L120" s="390">
        <v>17</v>
      </c>
      <c r="M120" s="393">
        <v>0</v>
      </c>
      <c r="N120" s="390">
        <v>0</v>
      </c>
      <c r="O120" s="393">
        <v>0</v>
      </c>
      <c r="P120" s="390">
        <v>113</v>
      </c>
      <c r="Q120" s="393">
        <v>0</v>
      </c>
      <c r="T120" s="365">
        <v>0</v>
      </c>
      <c r="U120" s="365">
        <v>0</v>
      </c>
      <c r="V120" s="365"/>
      <c r="AA120" s="351"/>
      <c r="AC120" s="351"/>
    </row>
    <row r="121" spans="2:29">
      <c r="B121" s="432"/>
      <c r="C121" s="441" t="s">
        <v>412</v>
      </c>
      <c r="D121" s="390">
        <v>0</v>
      </c>
      <c r="E121" s="393"/>
      <c r="F121" s="390">
        <v>5</v>
      </c>
      <c r="G121" s="393">
        <v>-99</v>
      </c>
      <c r="H121" s="390">
        <v>0</v>
      </c>
      <c r="I121" s="393">
        <v>0</v>
      </c>
      <c r="J121" s="390">
        <v>330</v>
      </c>
      <c r="K121" s="393">
        <v>70</v>
      </c>
      <c r="L121" s="390">
        <v>2365</v>
      </c>
      <c r="M121" s="393">
        <v>28376</v>
      </c>
      <c r="N121" s="390">
        <v>0</v>
      </c>
      <c r="O121" s="393">
        <v>0</v>
      </c>
      <c r="P121" s="390">
        <v>2700</v>
      </c>
      <c r="Q121" s="393">
        <v>28347</v>
      </c>
      <c r="T121" s="365">
        <v>0</v>
      </c>
      <c r="U121" s="365">
        <v>0</v>
      </c>
      <c r="V121" s="365"/>
      <c r="AA121" s="351"/>
      <c r="AC121" s="351"/>
    </row>
    <row r="122" spans="2:29" ht="6" customHeight="1">
      <c r="C122" s="435"/>
      <c r="D122" s="365"/>
      <c r="E122" s="365"/>
      <c r="F122" s="365"/>
      <c r="G122" s="365"/>
      <c r="H122" s="365"/>
      <c r="I122" s="365"/>
      <c r="J122" s="365"/>
      <c r="K122" s="365"/>
      <c r="L122" s="365"/>
      <c r="M122" s="365"/>
      <c r="N122" s="365"/>
      <c r="O122" s="365"/>
      <c r="P122" s="365"/>
      <c r="Q122" s="365"/>
      <c r="T122" s="365">
        <v>0</v>
      </c>
      <c r="U122" s="365">
        <v>0</v>
      </c>
      <c r="V122" s="365"/>
      <c r="AA122" s="351"/>
      <c r="AC122" s="351"/>
    </row>
    <row r="123" spans="2:29">
      <c r="B123" s="432" t="s">
        <v>304</v>
      </c>
      <c r="C123" s="442" t="s">
        <v>413</v>
      </c>
      <c r="D123" s="406">
        <v>0</v>
      </c>
      <c r="E123" s="388">
        <v>0</v>
      </c>
      <c r="F123" s="386">
        <v>143502</v>
      </c>
      <c r="G123" s="387">
        <v>100427</v>
      </c>
      <c r="H123" s="386">
        <v>269303</v>
      </c>
      <c r="I123" s="387">
        <v>238884</v>
      </c>
      <c r="J123" s="386">
        <v>492090</v>
      </c>
      <c r="K123" s="387">
        <v>405056</v>
      </c>
      <c r="L123" s="386">
        <v>221367</v>
      </c>
      <c r="M123" s="387">
        <v>188579</v>
      </c>
      <c r="N123" s="386">
        <v>0</v>
      </c>
      <c r="O123" s="387">
        <v>0</v>
      </c>
      <c r="P123" s="386">
        <v>1126262</v>
      </c>
      <c r="Q123" s="387">
        <v>932946</v>
      </c>
      <c r="T123" s="365">
        <v>0</v>
      </c>
      <c r="U123" s="365">
        <v>0</v>
      </c>
      <c r="V123" s="365"/>
      <c r="AA123" s="351"/>
      <c r="AC123" s="351"/>
    </row>
    <row r="124" spans="2:29" ht="3.75" customHeight="1">
      <c r="C124" s="43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T124" s="365">
        <v>0</v>
      </c>
      <c r="U124" s="365">
        <v>0</v>
      </c>
      <c r="V124" s="365"/>
      <c r="AA124" s="351"/>
      <c r="AC124" s="351"/>
    </row>
    <row r="125" spans="2:29">
      <c r="B125" s="389"/>
      <c r="C125" s="437" t="s">
        <v>414</v>
      </c>
      <c r="D125" s="390">
        <v>0</v>
      </c>
      <c r="E125" s="393"/>
      <c r="F125" s="390">
        <v>-8618</v>
      </c>
      <c r="G125" s="393">
        <v>-34156</v>
      </c>
      <c r="H125" s="390">
        <v>-90718</v>
      </c>
      <c r="I125" s="393">
        <v>-83272</v>
      </c>
      <c r="J125" s="390">
        <v>-191743</v>
      </c>
      <c r="K125" s="393">
        <v>-158133</v>
      </c>
      <c r="L125" s="390">
        <v>-68520</v>
      </c>
      <c r="M125" s="393">
        <v>-93121</v>
      </c>
      <c r="N125" s="390">
        <v>0</v>
      </c>
      <c r="O125" s="393">
        <v>0</v>
      </c>
      <c r="P125" s="390">
        <v>-359599</v>
      </c>
      <c r="Q125" s="393">
        <v>-368682</v>
      </c>
      <c r="T125" s="365">
        <v>0</v>
      </c>
      <c r="U125" s="365">
        <v>0</v>
      </c>
      <c r="V125" s="365"/>
      <c r="AA125" s="351"/>
      <c r="AC125" s="351"/>
    </row>
    <row r="126" spans="2:29" ht="4.5" customHeight="1">
      <c r="C126" s="43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T126" s="365">
        <v>0</v>
      </c>
      <c r="U126" s="365">
        <v>0</v>
      </c>
      <c r="V126" s="365"/>
      <c r="AA126" s="351"/>
      <c r="AC126" s="351"/>
    </row>
    <row r="127" spans="2:29">
      <c r="B127" s="432" t="s">
        <v>415</v>
      </c>
      <c r="C127" s="442"/>
      <c r="D127" s="406">
        <v>0</v>
      </c>
      <c r="E127" s="388">
        <v>0</v>
      </c>
      <c r="F127" s="386">
        <v>134884</v>
      </c>
      <c r="G127" s="387">
        <v>66271</v>
      </c>
      <c r="H127" s="386">
        <v>178585</v>
      </c>
      <c r="I127" s="387">
        <v>155612</v>
      </c>
      <c r="J127" s="386">
        <v>300347</v>
      </c>
      <c r="K127" s="387">
        <v>246923</v>
      </c>
      <c r="L127" s="386">
        <v>152847</v>
      </c>
      <c r="M127" s="387">
        <v>95458</v>
      </c>
      <c r="N127" s="386">
        <v>0</v>
      </c>
      <c r="O127" s="387">
        <v>0</v>
      </c>
      <c r="P127" s="386">
        <v>766663</v>
      </c>
      <c r="Q127" s="387">
        <v>564264</v>
      </c>
      <c r="T127" s="365">
        <v>0</v>
      </c>
      <c r="U127" s="365">
        <v>0</v>
      </c>
      <c r="V127" s="365"/>
      <c r="AA127" s="351"/>
      <c r="AC127" s="351"/>
    </row>
    <row r="128" spans="2:29">
      <c r="B128" s="389"/>
      <c r="C128" s="437" t="s">
        <v>416</v>
      </c>
      <c r="D128" s="390">
        <v>0</v>
      </c>
      <c r="E128" s="393"/>
      <c r="F128" s="390">
        <v>0</v>
      </c>
      <c r="G128" s="393">
        <v>0</v>
      </c>
      <c r="H128" s="390">
        <v>0</v>
      </c>
      <c r="I128" s="393">
        <v>0</v>
      </c>
      <c r="J128" s="390">
        <v>0</v>
      </c>
      <c r="K128" s="393">
        <v>0</v>
      </c>
      <c r="L128" s="390">
        <v>0</v>
      </c>
      <c r="M128" s="393">
        <v>0</v>
      </c>
      <c r="N128" s="390">
        <v>0</v>
      </c>
      <c r="O128" s="393">
        <v>0</v>
      </c>
      <c r="P128" s="390">
        <v>0</v>
      </c>
      <c r="Q128" s="393">
        <v>0</v>
      </c>
      <c r="T128" s="365">
        <v>0</v>
      </c>
      <c r="U128" s="365">
        <v>0</v>
      </c>
      <c r="V128" s="365"/>
      <c r="AA128" s="351"/>
      <c r="AC128" s="351"/>
    </row>
    <row r="129" spans="2:29">
      <c r="B129" s="432" t="s">
        <v>128</v>
      </c>
      <c r="C129" s="437"/>
      <c r="D129" s="406">
        <v>0</v>
      </c>
      <c r="E129" s="388">
        <v>0</v>
      </c>
      <c r="F129" s="386">
        <v>134884</v>
      </c>
      <c r="G129" s="387">
        <v>66271</v>
      </c>
      <c r="H129" s="386">
        <v>178585</v>
      </c>
      <c r="I129" s="387">
        <v>155612</v>
      </c>
      <c r="J129" s="386">
        <v>300347</v>
      </c>
      <c r="K129" s="387">
        <v>246923</v>
      </c>
      <c r="L129" s="386">
        <v>152847</v>
      </c>
      <c r="M129" s="387">
        <v>95458</v>
      </c>
      <c r="N129" s="386">
        <v>0</v>
      </c>
      <c r="O129" s="387">
        <v>0</v>
      </c>
      <c r="P129" s="386">
        <v>766663</v>
      </c>
      <c r="Q129" s="387">
        <v>564264</v>
      </c>
      <c r="T129" s="365">
        <v>0</v>
      </c>
      <c r="U129" s="365">
        <v>0</v>
      </c>
      <c r="V129" s="365"/>
      <c r="AA129" s="351"/>
      <c r="AC129" s="351"/>
    </row>
    <row r="130" spans="2:29" ht="6" customHeight="1">
      <c r="D130" s="365"/>
      <c r="E130" s="365"/>
      <c r="F130" s="365"/>
      <c r="G130" s="365"/>
      <c r="H130" s="365"/>
      <c r="I130" s="365"/>
      <c r="J130" s="365"/>
      <c r="K130" s="365"/>
      <c r="L130" s="365"/>
      <c r="M130" s="365"/>
      <c r="N130" s="365"/>
      <c r="O130" s="365"/>
      <c r="P130" s="365"/>
      <c r="Q130" s="365"/>
      <c r="T130" s="365">
        <v>0</v>
      </c>
      <c r="U130" s="365">
        <v>0</v>
      </c>
      <c r="V130" s="365"/>
      <c r="AA130" s="351"/>
      <c r="AC130" s="351"/>
    </row>
    <row r="131" spans="2:29" hidden="1">
      <c r="B131" s="359"/>
      <c r="C131" s="368" t="s">
        <v>306</v>
      </c>
      <c r="D131" s="386">
        <v>0</v>
      </c>
      <c r="E131" s="387">
        <v>0</v>
      </c>
      <c r="F131" s="386">
        <v>134884</v>
      </c>
      <c r="G131" s="387">
        <v>66271</v>
      </c>
      <c r="H131" s="386">
        <v>178585</v>
      </c>
      <c r="I131" s="387"/>
      <c r="J131" s="386">
        <v>300347</v>
      </c>
      <c r="K131" s="387"/>
      <c r="L131" s="386">
        <v>152847</v>
      </c>
      <c r="M131" s="387"/>
      <c r="N131" s="386">
        <v>0</v>
      </c>
      <c r="O131" s="387"/>
      <c r="P131" s="386">
        <v>766663</v>
      </c>
      <c r="Q131" s="387">
        <v>564264</v>
      </c>
      <c r="T131" s="365">
        <v>0</v>
      </c>
      <c r="U131" s="365">
        <v>0</v>
      </c>
      <c r="V131" s="365"/>
      <c r="AA131" s="351"/>
      <c r="AC131" s="351"/>
    </row>
    <row r="132" spans="2:29" hidden="1">
      <c r="B132" s="389"/>
      <c r="C132" s="395" t="s">
        <v>307</v>
      </c>
      <c r="D132" s="386"/>
      <c r="E132" s="393"/>
      <c r="F132" s="386"/>
      <c r="G132" s="393"/>
      <c r="H132" s="386"/>
      <c r="I132" s="387"/>
      <c r="J132" s="386"/>
      <c r="K132" s="387"/>
      <c r="L132" s="386"/>
      <c r="M132" s="387"/>
      <c r="N132" s="386"/>
      <c r="O132" s="387"/>
      <c r="P132" s="386"/>
      <c r="Q132" s="387"/>
      <c r="T132" s="365"/>
      <c r="U132" s="365"/>
      <c r="V132" s="365"/>
      <c r="AA132" s="351"/>
      <c r="AC132" s="351"/>
    </row>
    <row r="133" spans="2:29" hidden="1">
      <c r="B133" s="389"/>
      <c r="C133" s="395" t="s">
        <v>308</v>
      </c>
      <c r="D133" s="386"/>
      <c r="E133" s="393"/>
      <c r="F133" s="386"/>
      <c r="G133" s="393"/>
      <c r="H133" s="386"/>
      <c r="I133" s="387"/>
      <c r="J133" s="386"/>
      <c r="K133" s="387"/>
      <c r="L133" s="386"/>
      <c r="M133" s="387"/>
      <c r="N133" s="386"/>
      <c r="O133" s="387"/>
      <c r="P133" s="386"/>
      <c r="Q133" s="387"/>
      <c r="T133" s="365"/>
      <c r="U133" s="365"/>
      <c r="V133" s="365"/>
      <c r="AA133" s="351"/>
      <c r="AC133" s="351"/>
    </row>
    <row r="134" spans="2:29" hidden="1">
      <c r="D134" s="365">
        <v>0</v>
      </c>
      <c r="E134" s="365">
        <v>0</v>
      </c>
      <c r="F134" s="365">
        <v>0</v>
      </c>
      <c r="G134" s="365">
        <v>0</v>
      </c>
      <c r="H134" s="365">
        <v>0</v>
      </c>
      <c r="I134" s="365"/>
      <c r="J134" s="365">
        <v>0</v>
      </c>
      <c r="K134" s="365"/>
      <c r="L134" s="365">
        <v>0</v>
      </c>
      <c r="M134" s="365"/>
      <c r="N134" s="365">
        <v>0</v>
      </c>
      <c r="O134" s="365"/>
      <c r="P134" s="365">
        <v>0</v>
      </c>
      <c r="Q134" s="365"/>
      <c r="T134" s="365"/>
      <c r="V134" s="365"/>
      <c r="AA134" s="351"/>
      <c r="AC134" s="351"/>
    </row>
    <row r="135" spans="2:29"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  <c r="Q135" s="353"/>
      <c r="T135" s="365"/>
      <c r="AA135" s="351"/>
      <c r="AC135" s="351"/>
    </row>
    <row r="136" spans="2:29">
      <c r="D136" s="353"/>
      <c r="E136" s="353"/>
      <c r="F136" s="353"/>
      <c r="G136" s="353"/>
      <c r="H136" s="353"/>
      <c r="I136" s="353"/>
      <c r="J136" s="353"/>
      <c r="K136" s="353"/>
      <c r="L136" s="353"/>
      <c r="M136" s="353"/>
      <c r="N136" s="353"/>
      <c r="O136" s="353"/>
      <c r="P136" s="353"/>
      <c r="Q136" s="353"/>
      <c r="T136" s="365"/>
      <c r="AA136" s="351"/>
      <c r="AC136" s="351"/>
    </row>
    <row r="137" spans="2:29">
      <c r="P137" s="365"/>
      <c r="Q137" s="365"/>
      <c r="T137" s="365"/>
      <c r="AA137" s="351"/>
      <c r="AC137" s="351"/>
    </row>
    <row r="138" spans="2:29">
      <c r="D138" s="408"/>
      <c r="P138" s="365"/>
      <c r="Q138" s="365"/>
      <c r="T138" s="365"/>
      <c r="AA138" s="351"/>
      <c r="AC138" s="351"/>
    </row>
    <row r="139" spans="2:29" ht="12" customHeight="1">
      <c r="B139" s="500" t="s">
        <v>109</v>
      </c>
      <c r="C139" s="501"/>
      <c r="D139" s="484" t="s">
        <v>25</v>
      </c>
      <c r="E139" s="486"/>
      <c r="F139" s="484" t="s">
        <v>10</v>
      </c>
      <c r="G139" s="486"/>
      <c r="H139" s="484" t="s">
        <v>38</v>
      </c>
      <c r="I139" s="486"/>
      <c r="J139" s="484" t="s">
        <v>14</v>
      </c>
      <c r="K139" s="486"/>
      <c r="L139" s="484" t="s">
        <v>12</v>
      </c>
      <c r="M139" s="486"/>
      <c r="N139" s="484" t="s">
        <v>302</v>
      </c>
      <c r="O139" s="486"/>
      <c r="P139" s="484" t="s">
        <v>303</v>
      </c>
      <c r="Q139" s="486"/>
      <c r="R139" s="365"/>
      <c r="AA139" s="351"/>
      <c r="AC139" s="351"/>
    </row>
    <row r="140" spans="2:29">
      <c r="B140" s="491" t="s">
        <v>418</v>
      </c>
      <c r="C140" s="502"/>
      <c r="D140" s="355">
        <v>43100</v>
      </c>
      <c r="E140" s="356">
        <v>42735</v>
      </c>
      <c r="F140" s="355">
        <v>43100</v>
      </c>
      <c r="G140" s="356">
        <v>42735</v>
      </c>
      <c r="H140" s="355">
        <v>43100</v>
      </c>
      <c r="I140" s="356">
        <v>42735</v>
      </c>
      <c r="J140" s="355">
        <v>43100</v>
      </c>
      <c r="K140" s="356">
        <v>42735</v>
      </c>
      <c r="L140" s="355">
        <v>43100</v>
      </c>
      <c r="M140" s="356">
        <v>42735</v>
      </c>
      <c r="N140" s="355">
        <v>43100</v>
      </c>
      <c r="O140" s="356">
        <v>42735</v>
      </c>
      <c r="P140" s="355">
        <v>43100</v>
      </c>
      <c r="Q140" s="356">
        <v>42735</v>
      </c>
      <c r="R140" s="365"/>
      <c r="AA140" s="351"/>
      <c r="AC140" s="351"/>
    </row>
    <row r="141" spans="2:29">
      <c r="B141" s="503"/>
      <c r="C141" s="504"/>
      <c r="D141" s="357" t="s">
        <v>261</v>
      </c>
      <c r="E141" s="358" t="s">
        <v>261</v>
      </c>
      <c r="F141" s="357" t="s">
        <v>261</v>
      </c>
      <c r="G141" s="358" t="s">
        <v>261</v>
      </c>
      <c r="H141" s="357" t="s">
        <v>261</v>
      </c>
      <c r="I141" s="358" t="s">
        <v>261</v>
      </c>
      <c r="J141" s="357" t="s">
        <v>261</v>
      </c>
      <c r="K141" s="358" t="s">
        <v>261</v>
      </c>
      <c r="L141" s="357" t="s">
        <v>261</v>
      </c>
      <c r="M141" s="358" t="s">
        <v>261</v>
      </c>
      <c r="N141" s="357" t="s">
        <v>261</v>
      </c>
      <c r="O141" s="358" t="s">
        <v>261</v>
      </c>
      <c r="P141" s="357" t="s">
        <v>261</v>
      </c>
      <c r="Q141" s="358" t="s">
        <v>261</v>
      </c>
      <c r="AA141" s="351"/>
      <c r="AC141" s="351"/>
    </row>
    <row r="142" spans="2:29">
      <c r="C142" s="435"/>
      <c r="M142" s="409"/>
      <c r="T142" s="365"/>
      <c r="AA142" s="351"/>
      <c r="AC142" s="351"/>
    </row>
    <row r="143" spans="2:29">
      <c r="B143" s="432"/>
      <c r="C143" s="441" t="s">
        <v>419</v>
      </c>
      <c r="D143" s="390"/>
      <c r="E143" s="393">
        <v>218464</v>
      </c>
      <c r="F143" s="390">
        <v>127281</v>
      </c>
      <c r="G143" s="393">
        <v>64075</v>
      </c>
      <c r="H143" s="390">
        <v>245524</v>
      </c>
      <c r="I143" s="393">
        <v>229293</v>
      </c>
      <c r="J143" s="390">
        <v>511544</v>
      </c>
      <c r="K143" s="393">
        <v>520340</v>
      </c>
      <c r="L143" s="390">
        <v>195690</v>
      </c>
      <c r="M143" s="393">
        <v>271229</v>
      </c>
      <c r="N143" s="390">
        <v>0</v>
      </c>
      <c r="O143" s="393">
        <v>-73</v>
      </c>
      <c r="P143" s="390">
        <v>1080039</v>
      </c>
      <c r="Q143" s="409">
        <v>1303328</v>
      </c>
      <c r="T143" s="365">
        <v>0</v>
      </c>
      <c r="U143" s="365">
        <v>0</v>
      </c>
      <c r="V143" s="365"/>
      <c r="AA143" s="351"/>
      <c r="AC143" s="351"/>
    </row>
    <row r="144" spans="2:29">
      <c r="B144" s="432"/>
      <c r="C144" s="441" t="s">
        <v>420</v>
      </c>
      <c r="D144" s="390"/>
      <c r="E144" s="393">
        <v>-67239</v>
      </c>
      <c r="F144" s="390">
        <v>-20172</v>
      </c>
      <c r="G144" s="393">
        <v>-34031</v>
      </c>
      <c r="H144" s="390">
        <v>-454441</v>
      </c>
      <c r="I144" s="393">
        <v>-26028</v>
      </c>
      <c r="J144" s="390">
        <v>-128275</v>
      </c>
      <c r="K144" s="393">
        <v>-110432</v>
      </c>
      <c r="L144" s="390">
        <v>-283782</v>
      </c>
      <c r="M144" s="393">
        <v>40712</v>
      </c>
      <c r="N144" s="390">
        <v>0</v>
      </c>
      <c r="O144" s="393">
        <v>0</v>
      </c>
      <c r="P144" s="390">
        <v>-886670</v>
      </c>
      <c r="Q144" s="409">
        <v>-197018</v>
      </c>
      <c r="T144" s="365">
        <v>0</v>
      </c>
      <c r="U144" s="365">
        <v>0</v>
      </c>
      <c r="V144" s="365"/>
      <c r="AA144" s="351"/>
      <c r="AC144" s="351"/>
    </row>
    <row r="145" spans="2:29">
      <c r="B145" s="432"/>
      <c r="C145" s="441" t="s">
        <v>421</v>
      </c>
      <c r="D145" s="390"/>
      <c r="E145" s="393">
        <v>-225540</v>
      </c>
      <c r="F145" s="390">
        <v>-4551</v>
      </c>
      <c r="G145" s="393">
        <v>13374</v>
      </c>
      <c r="H145" s="390">
        <v>266767</v>
      </c>
      <c r="I145" s="393">
        <v>-160599</v>
      </c>
      <c r="J145" s="390">
        <v>-413167</v>
      </c>
      <c r="K145" s="393">
        <v>-301913</v>
      </c>
      <c r="L145" s="390">
        <v>-162923</v>
      </c>
      <c r="M145" s="393">
        <v>-123623</v>
      </c>
      <c r="N145" s="390">
        <v>0</v>
      </c>
      <c r="O145" s="393">
        <v>0</v>
      </c>
      <c r="P145" s="390">
        <v>-313874</v>
      </c>
      <c r="Q145" s="409">
        <v>-798301</v>
      </c>
      <c r="T145" s="365">
        <v>0</v>
      </c>
      <c r="U145" s="365">
        <v>0</v>
      </c>
      <c r="V145" s="365"/>
      <c r="AA145" s="351"/>
      <c r="AC145" s="351"/>
    </row>
    <row r="146" spans="2:29">
      <c r="V146" s="365"/>
      <c r="W146" s="365"/>
      <c r="X146" s="365"/>
      <c r="AA146" s="351"/>
      <c r="AC146" s="351"/>
    </row>
    <row r="147" spans="2:29">
      <c r="V147" s="365"/>
      <c r="W147" s="365"/>
      <c r="X147" s="365"/>
      <c r="AA147" s="351"/>
      <c r="AC147" s="351"/>
    </row>
    <row r="148" spans="2:29">
      <c r="V148" s="365"/>
      <c r="W148" s="365"/>
      <c r="X148" s="365"/>
      <c r="AA148" s="351"/>
      <c r="AC148" s="351"/>
    </row>
    <row r="149" spans="2:29">
      <c r="V149" s="365"/>
      <c r="W149" s="365"/>
      <c r="X149" s="365"/>
      <c r="AA149" s="351"/>
      <c r="AC149" s="351"/>
    </row>
    <row r="150" spans="2:29">
      <c r="V150" s="365"/>
      <c r="W150" s="365"/>
      <c r="X150" s="365"/>
      <c r="AA150" s="351"/>
      <c r="AC150" s="351"/>
    </row>
    <row r="151" spans="2:29">
      <c r="V151" s="365"/>
      <c r="W151" s="365"/>
      <c r="X151" s="365"/>
      <c r="AA151" s="351"/>
      <c r="AC151" s="351"/>
    </row>
    <row r="152" spans="2:29">
      <c r="V152" s="365"/>
      <c r="W152" s="365"/>
      <c r="X152" s="365"/>
      <c r="AA152" s="351"/>
      <c r="AC152" s="351"/>
    </row>
    <row r="153" spans="2:29" hidden="1">
      <c r="D153" s="365">
        <v>0</v>
      </c>
      <c r="E153" s="365">
        <v>0</v>
      </c>
      <c r="F153" s="365"/>
      <c r="G153" s="365"/>
      <c r="H153" s="365"/>
      <c r="I153" s="365"/>
      <c r="J153" s="365"/>
      <c r="K153" s="365"/>
      <c r="L153" s="365"/>
      <c r="M153" s="365">
        <v>-548830</v>
      </c>
      <c r="N153" s="365">
        <v>-601610</v>
      </c>
      <c r="O153" s="365"/>
      <c r="P153" s="365">
        <v>-501740</v>
      </c>
      <c r="Q153" s="365">
        <v>-508207</v>
      </c>
      <c r="R153" s="365"/>
      <c r="S153" s="365">
        <v>0</v>
      </c>
      <c r="T153" s="365">
        <v>0</v>
      </c>
      <c r="U153" s="365"/>
      <c r="V153" s="365">
        <v>-1803192</v>
      </c>
      <c r="W153" s="365" t="e">
        <v>#REF!</v>
      </c>
      <c r="X153" s="365"/>
      <c r="AA153" s="351"/>
      <c r="AC153" s="351"/>
    </row>
    <row r="154" spans="2:29" hidden="1">
      <c r="Z154" s="365"/>
      <c r="AC154" s="351"/>
    </row>
    <row r="155" spans="2:29" hidden="1"/>
  </sheetData>
  <mergeCells count="40">
    <mergeCell ref="B140:C141"/>
    <mergeCell ref="B36:C37"/>
    <mergeCell ref="B3:C3"/>
    <mergeCell ref="B4:C5"/>
    <mergeCell ref="P74:Q74"/>
    <mergeCell ref="B75:C76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V36:X36"/>
    <mergeCell ref="D73:Q73"/>
    <mergeCell ref="N74:O74"/>
    <mergeCell ref="B74:C74"/>
    <mergeCell ref="D74:E74"/>
    <mergeCell ref="F74:G74"/>
    <mergeCell ref="H74:I74"/>
    <mergeCell ref="J74:K74"/>
    <mergeCell ref="L74:M74"/>
    <mergeCell ref="B35:C35"/>
    <mergeCell ref="D35:X35"/>
    <mergeCell ref="D36:F36"/>
    <mergeCell ref="G36:I36"/>
    <mergeCell ref="J36:L36"/>
    <mergeCell ref="M36:O36"/>
    <mergeCell ref="P36:R36"/>
    <mergeCell ref="S36:U36"/>
    <mergeCell ref="B2:C2"/>
    <mergeCell ref="D2:X2"/>
    <mergeCell ref="D3:F3"/>
    <mergeCell ref="G3:I3"/>
    <mergeCell ref="J3:L3"/>
    <mergeCell ref="M3:O3"/>
    <mergeCell ref="P3:R3"/>
    <mergeCell ref="S3:U3"/>
    <mergeCell ref="V3:X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55"/>
  <sheetViews>
    <sheetView workbookViewId="0"/>
  </sheetViews>
  <sheetFormatPr baseColWidth="10" defaultRowHeight="12"/>
  <cols>
    <col min="1" max="1" width="3.5703125" style="351" customWidth="1"/>
    <col min="2" max="2" width="6" style="351" customWidth="1"/>
    <col min="3" max="3" width="70.140625" style="351" customWidth="1"/>
    <col min="4" max="33" width="14.85546875" style="351" customWidth="1"/>
    <col min="34" max="35" width="12" style="351" bestFit="1" customWidth="1"/>
    <col min="36" max="36" width="11.42578125" style="351" bestFit="1" customWidth="1"/>
    <col min="37" max="37" width="16.42578125" style="351" bestFit="1" customWidth="1"/>
    <col min="38" max="38" width="16.42578125" style="351" customWidth="1"/>
    <col min="39" max="39" width="13.42578125" style="351" bestFit="1" customWidth="1"/>
    <col min="40" max="40" width="11.42578125" style="351"/>
    <col min="41" max="41" width="15.85546875" style="351" bestFit="1" customWidth="1"/>
    <col min="42" max="16384" width="11.42578125" style="351"/>
  </cols>
  <sheetData>
    <row r="1" spans="2:29">
      <c r="R1" s="365"/>
      <c r="S1" s="365"/>
    </row>
    <row r="2" spans="2:29" ht="18" customHeight="1">
      <c r="B2" s="500" t="s">
        <v>205</v>
      </c>
      <c r="C2" s="501"/>
      <c r="D2" s="505" t="s">
        <v>24</v>
      </c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7"/>
      <c r="Y2" s="365"/>
      <c r="Z2" s="351">
        <v>710.16</v>
      </c>
    </row>
    <row r="3" spans="2:29" ht="12" customHeight="1">
      <c r="B3" s="482" t="s">
        <v>109</v>
      </c>
      <c r="C3" s="483"/>
      <c r="D3" s="484" t="s">
        <v>25</v>
      </c>
      <c r="E3" s="485"/>
      <c r="F3" s="486"/>
      <c r="G3" s="484" t="s">
        <v>10</v>
      </c>
      <c r="H3" s="485"/>
      <c r="I3" s="486"/>
      <c r="J3" s="484" t="s">
        <v>38</v>
      </c>
      <c r="K3" s="485"/>
      <c r="L3" s="486"/>
      <c r="M3" s="484" t="s">
        <v>14</v>
      </c>
      <c r="N3" s="485"/>
      <c r="O3" s="486"/>
      <c r="P3" s="484" t="s">
        <v>12</v>
      </c>
      <c r="Q3" s="485"/>
      <c r="R3" s="486"/>
      <c r="S3" s="484" t="s">
        <v>302</v>
      </c>
      <c r="T3" s="485"/>
      <c r="U3" s="486"/>
      <c r="V3" s="484" t="s">
        <v>303</v>
      </c>
      <c r="W3" s="485"/>
      <c r="X3" s="486"/>
      <c r="Y3" s="365"/>
      <c r="Z3" s="365"/>
    </row>
    <row r="4" spans="2:29" ht="12" customHeight="1">
      <c r="B4" s="487" t="s">
        <v>338</v>
      </c>
      <c r="C4" s="488"/>
      <c r="D4" s="355">
        <v>43100</v>
      </c>
      <c r="E4" s="356">
        <v>42735</v>
      </c>
      <c r="F4" s="356">
        <v>42370</v>
      </c>
      <c r="G4" s="355">
        <v>43100</v>
      </c>
      <c r="H4" s="356">
        <v>42735</v>
      </c>
      <c r="I4" s="356">
        <v>42370</v>
      </c>
      <c r="J4" s="355">
        <v>43100</v>
      </c>
      <c r="K4" s="356">
        <v>42735</v>
      </c>
      <c r="L4" s="356">
        <v>42370</v>
      </c>
      <c r="M4" s="355">
        <v>43100</v>
      </c>
      <c r="N4" s="356">
        <v>42735</v>
      </c>
      <c r="O4" s="356">
        <v>42370</v>
      </c>
      <c r="P4" s="355">
        <v>43100</v>
      </c>
      <c r="Q4" s="356">
        <v>42735</v>
      </c>
      <c r="R4" s="356">
        <v>42370</v>
      </c>
      <c r="S4" s="355">
        <v>43100</v>
      </c>
      <c r="T4" s="356">
        <v>42735</v>
      </c>
      <c r="U4" s="356">
        <v>42370</v>
      </c>
      <c r="V4" s="355">
        <v>43100</v>
      </c>
      <c r="W4" s="356">
        <v>42735</v>
      </c>
      <c r="X4" s="356">
        <v>42370</v>
      </c>
      <c r="Y4" s="365"/>
      <c r="Z4" s="365"/>
    </row>
    <row r="5" spans="2:29">
      <c r="B5" s="489"/>
      <c r="C5" s="490"/>
      <c r="D5" s="357" t="s">
        <v>261</v>
      </c>
      <c r="E5" s="358" t="s">
        <v>261</v>
      </c>
      <c r="F5" s="358" t="s">
        <v>261</v>
      </c>
      <c r="G5" s="357" t="s">
        <v>261</v>
      </c>
      <c r="H5" s="358" t="s">
        <v>261</v>
      </c>
      <c r="I5" s="358" t="s">
        <v>261</v>
      </c>
      <c r="J5" s="357" t="s">
        <v>261</v>
      </c>
      <c r="K5" s="358" t="s">
        <v>261</v>
      </c>
      <c r="L5" s="358" t="s">
        <v>261</v>
      </c>
      <c r="M5" s="357" t="s">
        <v>261</v>
      </c>
      <c r="N5" s="358" t="s">
        <v>261</v>
      </c>
      <c r="O5" s="358" t="s">
        <v>261</v>
      </c>
      <c r="P5" s="357" t="s">
        <v>261</v>
      </c>
      <c r="Q5" s="358" t="s">
        <v>261</v>
      </c>
      <c r="R5" s="358" t="s">
        <v>261</v>
      </c>
      <c r="S5" s="357" t="s">
        <v>261</v>
      </c>
      <c r="T5" s="358" t="s">
        <v>261</v>
      </c>
      <c r="U5" s="358" t="s">
        <v>261</v>
      </c>
      <c r="V5" s="357" t="s">
        <v>261</v>
      </c>
      <c r="W5" s="358" t="s">
        <v>261</v>
      </c>
      <c r="X5" s="358" t="s">
        <v>261</v>
      </c>
      <c r="Y5" s="365"/>
      <c r="Z5" s="365"/>
    </row>
    <row r="6" spans="2:29">
      <c r="B6" s="432" t="s">
        <v>339</v>
      </c>
      <c r="C6" s="433"/>
      <c r="D6" s="360">
        <v>0</v>
      </c>
      <c r="E6" s="417">
        <v>0</v>
      </c>
      <c r="F6" s="413">
        <v>1505236</v>
      </c>
      <c r="G6" s="360">
        <v>396740</v>
      </c>
      <c r="H6" s="413">
        <v>378240</v>
      </c>
      <c r="I6" s="413">
        <v>269575</v>
      </c>
      <c r="J6" s="360">
        <v>1958520</v>
      </c>
      <c r="K6" s="413">
        <v>1014800</v>
      </c>
      <c r="L6" s="413">
        <v>919994</v>
      </c>
      <c r="M6" s="360">
        <v>402852</v>
      </c>
      <c r="N6" s="413">
        <v>411323</v>
      </c>
      <c r="O6" s="413">
        <v>292262</v>
      </c>
      <c r="P6" s="360">
        <v>169383</v>
      </c>
      <c r="Q6" s="413">
        <v>197936</v>
      </c>
      <c r="R6" s="413">
        <v>163867</v>
      </c>
      <c r="S6" s="360">
        <v>0</v>
      </c>
      <c r="T6" s="413">
        <v>-2994</v>
      </c>
      <c r="U6" s="413">
        <v>-6221</v>
      </c>
      <c r="V6" s="364">
        <v>2927495</v>
      </c>
      <c r="W6" s="367">
        <v>1999305</v>
      </c>
      <c r="X6" s="362">
        <v>3144713</v>
      </c>
      <c r="Y6" s="365"/>
      <c r="Z6" s="365"/>
      <c r="AA6" s="365">
        <v>0</v>
      </c>
      <c r="AB6" s="365">
        <v>0</v>
      </c>
      <c r="AC6" s="365">
        <v>0</v>
      </c>
    </row>
    <row r="7" spans="2:29">
      <c r="B7" s="434"/>
      <c r="C7" s="433" t="s">
        <v>340</v>
      </c>
      <c r="D7" s="360">
        <v>0</v>
      </c>
      <c r="E7" s="417">
        <v>0</v>
      </c>
      <c r="F7" s="413">
        <v>15060</v>
      </c>
      <c r="G7" s="360">
        <v>101615</v>
      </c>
      <c r="H7" s="413">
        <v>154626</v>
      </c>
      <c r="I7" s="413">
        <v>34732</v>
      </c>
      <c r="J7" s="360">
        <v>220764</v>
      </c>
      <c r="K7" s="413">
        <v>128761</v>
      </c>
      <c r="L7" s="413">
        <v>48290</v>
      </c>
      <c r="M7" s="360">
        <v>174282</v>
      </c>
      <c r="N7" s="413">
        <v>205864</v>
      </c>
      <c r="O7" s="413">
        <v>126714</v>
      </c>
      <c r="P7" s="360">
        <v>79953</v>
      </c>
      <c r="Q7" s="413">
        <v>67388</v>
      </c>
      <c r="R7" s="413">
        <v>20865</v>
      </c>
      <c r="S7" s="360">
        <v>0</v>
      </c>
      <c r="T7" s="413">
        <v>0</v>
      </c>
      <c r="U7" s="413">
        <v>0</v>
      </c>
      <c r="V7" s="364">
        <v>576614</v>
      </c>
      <c r="W7" s="362">
        <v>556639</v>
      </c>
      <c r="X7" s="362">
        <v>245661</v>
      </c>
      <c r="Y7" s="365"/>
      <c r="Z7" s="365"/>
      <c r="AA7" s="365">
        <v>0</v>
      </c>
      <c r="AB7" s="365">
        <v>0</v>
      </c>
      <c r="AC7" s="365">
        <v>0</v>
      </c>
    </row>
    <row r="8" spans="2:29">
      <c r="B8" s="434"/>
      <c r="C8" s="433" t="s">
        <v>341</v>
      </c>
      <c r="D8" s="360">
        <v>0</v>
      </c>
      <c r="E8" s="417">
        <v>0</v>
      </c>
      <c r="F8" s="413">
        <v>266</v>
      </c>
      <c r="G8" s="360">
        <v>412</v>
      </c>
      <c r="H8" s="413">
        <v>1502</v>
      </c>
      <c r="I8" s="413">
        <v>977</v>
      </c>
      <c r="J8" s="360">
        <v>9531</v>
      </c>
      <c r="K8" s="413">
        <v>50687</v>
      </c>
      <c r="L8" s="413">
        <v>46812</v>
      </c>
      <c r="M8" s="360">
        <v>16232</v>
      </c>
      <c r="N8" s="413">
        <v>77</v>
      </c>
      <c r="O8" s="413">
        <v>63</v>
      </c>
      <c r="P8" s="360">
        <v>0</v>
      </c>
      <c r="Q8" s="413">
        <v>0</v>
      </c>
      <c r="R8" s="413">
        <v>0</v>
      </c>
      <c r="S8" s="360">
        <v>0</v>
      </c>
      <c r="T8" s="413">
        <v>0</v>
      </c>
      <c r="U8" s="413">
        <v>0</v>
      </c>
      <c r="V8" s="364">
        <v>26175</v>
      </c>
      <c r="W8" s="362">
        <v>52266</v>
      </c>
      <c r="X8" s="362">
        <v>48118</v>
      </c>
      <c r="Y8" s="365"/>
      <c r="Z8" s="365"/>
      <c r="AA8" s="365">
        <v>0</v>
      </c>
      <c r="AB8" s="365">
        <v>0</v>
      </c>
      <c r="AC8" s="365">
        <v>0</v>
      </c>
    </row>
    <row r="9" spans="2:29">
      <c r="B9" s="434"/>
      <c r="C9" s="433" t="s">
        <v>342</v>
      </c>
      <c r="D9" s="360">
        <v>0</v>
      </c>
      <c r="E9" s="417">
        <v>0</v>
      </c>
      <c r="F9" s="413">
        <v>0</v>
      </c>
      <c r="G9" s="360">
        <v>7365</v>
      </c>
      <c r="H9" s="413">
        <v>4955</v>
      </c>
      <c r="I9" s="413">
        <v>1776</v>
      </c>
      <c r="J9" s="360">
        <v>139197</v>
      </c>
      <c r="K9" s="413">
        <v>100707</v>
      </c>
      <c r="L9" s="413">
        <v>92878</v>
      </c>
      <c r="M9" s="360">
        <v>3488</v>
      </c>
      <c r="N9" s="413">
        <v>4048</v>
      </c>
      <c r="O9" s="413">
        <v>2693</v>
      </c>
      <c r="P9" s="360">
        <v>3882</v>
      </c>
      <c r="Q9" s="413">
        <v>4864</v>
      </c>
      <c r="R9" s="413">
        <v>4146</v>
      </c>
      <c r="S9" s="360">
        <v>0</v>
      </c>
      <c r="T9" s="413">
        <v>0</v>
      </c>
      <c r="U9" s="413">
        <v>0</v>
      </c>
      <c r="V9" s="364">
        <v>153932</v>
      </c>
      <c r="W9" s="362">
        <v>114574</v>
      </c>
      <c r="X9" s="362">
        <v>101493</v>
      </c>
      <c r="Y9" s="365"/>
      <c r="Z9" s="365"/>
      <c r="AA9" s="365">
        <v>0</v>
      </c>
      <c r="AB9" s="365">
        <v>0</v>
      </c>
      <c r="AC9" s="365">
        <v>0</v>
      </c>
    </row>
    <row r="10" spans="2:29">
      <c r="B10" s="434"/>
      <c r="C10" s="433" t="s">
        <v>343</v>
      </c>
      <c r="D10" s="360">
        <v>0</v>
      </c>
      <c r="E10" s="417">
        <v>0</v>
      </c>
      <c r="F10" s="413">
        <v>0</v>
      </c>
      <c r="G10" s="360">
        <v>268542</v>
      </c>
      <c r="H10" s="413">
        <v>203070</v>
      </c>
      <c r="I10" s="413">
        <v>175542</v>
      </c>
      <c r="J10" s="360">
        <v>1443683</v>
      </c>
      <c r="K10" s="413">
        <v>724459</v>
      </c>
      <c r="L10" s="413">
        <v>716125</v>
      </c>
      <c r="M10" s="360">
        <v>171876</v>
      </c>
      <c r="N10" s="413">
        <v>170280</v>
      </c>
      <c r="O10" s="413">
        <v>139581</v>
      </c>
      <c r="P10" s="360">
        <v>73132</v>
      </c>
      <c r="Q10" s="413">
        <v>108073</v>
      </c>
      <c r="R10" s="413">
        <v>98405</v>
      </c>
      <c r="S10" s="360">
        <v>0</v>
      </c>
      <c r="T10" s="413">
        <v>-1</v>
      </c>
      <c r="U10" s="413">
        <v>74</v>
      </c>
      <c r="V10" s="364">
        <v>1957233</v>
      </c>
      <c r="W10" s="362">
        <v>1205881</v>
      </c>
      <c r="X10" s="362">
        <v>1129727</v>
      </c>
      <c r="Y10" s="365"/>
      <c r="Z10" s="365"/>
      <c r="AA10" s="365">
        <v>0</v>
      </c>
      <c r="AB10" s="365">
        <v>0</v>
      </c>
      <c r="AC10" s="365">
        <v>0</v>
      </c>
    </row>
    <row r="11" spans="2:29">
      <c r="B11" s="434"/>
      <c r="C11" s="433" t="s">
        <v>344</v>
      </c>
      <c r="D11" s="360">
        <v>0</v>
      </c>
      <c r="E11" s="417">
        <v>0</v>
      </c>
      <c r="F11" s="413">
        <v>11559</v>
      </c>
      <c r="G11" s="360">
        <v>1324</v>
      </c>
      <c r="H11" s="413">
        <v>1185</v>
      </c>
      <c r="I11" s="413">
        <v>338</v>
      </c>
      <c r="J11" s="360">
        <v>990</v>
      </c>
      <c r="K11" s="413">
        <v>779</v>
      </c>
      <c r="L11" s="413">
        <v>2203</v>
      </c>
      <c r="M11" s="360">
        <v>5554</v>
      </c>
      <c r="N11" s="413">
        <v>4081</v>
      </c>
      <c r="O11" s="413">
        <v>3984</v>
      </c>
      <c r="P11" s="360">
        <v>1674</v>
      </c>
      <c r="Q11" s="413">
        <v>8475</v>
      </c>
      <c r="R11" s="413">
        <v>27181</v>
      </c>
      <c r="S11" s="360">
        <v>0</v>
      </c>
      <c r="T11" s="413">
        <v>-2993</v>
      </c>
      <c r="U11" s="413">
        <v>-6292</v>
      </c>
      <c r="V11" s="364">
        <v>9542</v>
      </c>
      <c r="W11" s="362">
        <v>11527</v>
      </c>
      <c r="X11" s="362">
        <v>38973</v>
      </c>
      <c r="Y11" s="365"/>
      <c r="Z11" s="365"/>
      <c r="AA11" s="365">
        <v>0</v>
      </c>
      <c r="AB11" s="365">
        <v>0</v>
      </c>
      <c r="AC11" s="365">
        <v>0</v>
      </c>
    </row>
    <row r="12" spans="2:29">
      <c r="B12" s="434"/>
      <c r="C12" s="433" t="s">
        <v>345</v>
      </c>
      <c r="D12" s="360">
        <v>0</v>
      </c>
      <c r="E12" s="417">
        <v>0</v>
      </c>
      <c r="F12" s="413">
        <v>0</v>
      </c>
      <c r="G12" s="360">
        <v>17482</v>
      </c>
      <c r="H12" s="413">
        <v>12902</v>
      </c>
      <c r="I12" s="413">
        <v>52721</v>
      </c>
      <c r="J12" s="360">
        <v>134064</v>
      </c>
      <c r="K12" s="413">
        <v>1194</v>
      </c>
      <c r="L12" s="413">
        <v>949</v>
      </c>
      <c r="M12" s="360">
        <v>31420</v>
      </c>
      <c r="N12" s="413">
        <v>26973</v>
      </c>
      <c r="O12" s="413">
        <v>19227</v>
      </c>
      <c r="P12" s="360">
        <v>10742</v>
      </c>
      <c r="Q12" s="413">
        <v>9008</v>
      </c>
      <c r="R12" s="413">
        <v>13260</v>
      </c>
      <c r="S12" s="360">
        <v>0</v>
      </c>
      <c r="T12" s="413">
        <v>0</v>
      </c>
      <c r="U12" s="413">
        <v>0</v>
      </c>
      <c r="V12" s="364">
        <v>193708</v>
      </c>
      <c r="W12" s="362">
        <v>50077</v>
      </c>
      <c r="X12" s="362">
        <v>86157</v>
      </c>
      <c r="Y12" s="365"/>
      <c r="Z12" s="365"/>
      <c r="AA12" s="365">
        <v>0</v>
      </c>
      <c r="AB12" s="365">
        <v>0</v>
      </c>
      <c r="AC12" s="365">
        <v>0</v>
      </c>
    </row>
    <row r="13" spans="2:29" ht="12" hidden="1" customHeight="1">
      <c r="B13" s="434"/>
      <c r="C13" s="433"/>
      <c r="D13" s="360"/>
      <c r="E13" s="417">
        <v>0</v>
      </c>
      <c r="F13" s="413">
        <v>0</v>
      </c>
      <c r="G13" s="360">
        <v>0</v>
      </c>
      <c r="H13" s="413">
        <v>0</v>
      </c>
      <c r="I13" s="413">
        <v>0</v>
      </c>
      <c r="J13" s="360">
        <v>0</v>
      </c>
      <c r="K13" s="413">
        <v>0</v>
      </c>
      <c r="L13" s="413">
        <v>0</v>
      </c>
      <c r="M13" s="360">
        <v>0</v>
      </c>
      <c r="N13" s="413">
        <v>0</v>
      </c>
      <c r="O13" s="413">
        <v>0</v>
      </c>
      <c r="P13" s="360">
        <v>0</v>
      </c>
      <c r="Q13" s="413">
        <v>0</v>
      </c>
      <c r="R13" s="413">
        <v>0</v>
      </c>
      <c r="S13" s="360">
        <v>0</v>
      </c>
      <c r="T13" s="413">
        <v>0</v>
      </c>
      <c r="U13" s="413">
        <v>0</v>
      </c>
      <c r="V13" s="364"/>
      <c r="W13" s="362">
        <v>0</v>
      </c>
      <c r="X13" s="362">
        <v>0</v>
      </c>
      <c r="Y13" s="365"/>
      <c r="Z13" s="365"/>
      <c r="AA13" s="365"/>
      <c r="AB13" s="365"/>
      <c r="AC13" s="365"/>
    </row>
    <row r="14" spans="2:29">
      <c r="B14" s="434"/>
      <c r="C14" s="433" t="s">
        <v>346</v>
      </c>
      <c r="D14" s="360">
        <v>0</v>
      </c>
      <c r="E14" s="417">
        <v>0</v>
      </c>
      <c r="F14" s="413">
        <v>608</v>
      </c>
      <c r="G14" s="360">
        <v>0</v>
      </c>
      <c r="H14" s="413">
        <v>0</v>
      </c>
      <c r="I14" s="413">
        <v>3489</v>
      </c>
      <c r="J14" s="360">
        <v>10291</v>
      </c>
      <c r="K14" s="413">
        <v>8213</v>
      </c>
      <c r="L14" s="413">
        <v>12737</v>
      </c>
      <c r="M14" s="360">
        <v>0</v>
      </c>
      <c r="N14" s="413">
        <v>0</v>
      </c>
      <c r="O14" s="413">
        <v>0</v>
      </c>
      <c r="P14" s="360">
        <v>0</v>
      </c>
      <c r="Q14" s="413">
        <v>128</v>
      </c>
      <c r="R14" s="413">
        <v>10</v>
      </c>
      <c r="S14" s="360">
        <v>0</v>
      </c>
      <c r="T14" s="413">
        <v>0</v>
      </c>
      <c r="U14" s="413">
        <v>0</v>
      </c>
      <c r="V14" s="364">
        <v>10291</v>
      </c>
      <c r="W14" s="362">
        <v>8341</v>
      </c>
      <c r="X14" s="362">
        <v>16844</v>
      </c>
      <c r="Y14" s="365"/>
      <c r="Z14" s="365"/>
      <c r="AA14" s="365">
        <v>0</v>
      </c>
      <c r="AB14" s="365">
        <v>0</v>
      </c>
      <c r="AC14" s="365">
        <v>0</v>
      </c>
    </row>
    <row r="15" spans="2:29">
      <c r="C15" s="43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7"/>
      <c r="X15" s="367"/>
      <c r="Y15" s="365"/>
      <c r="Z15" s="365"/>
    </row>
    <row r="16" spans="2:29">
      <c r="B16" s="434"/>
      <c r="C16" s="433" t="s">
        <v>347</v>
      </c>
      <c r="D16" s="360">
        <v>0</v>
      </c>
      <c r="E16" s="417">
        <v>0</v>
      </c>
      <c r="F16" s="413">
        <v>1477743</v>
      </c>
      <c r="G16" s="360">
        <v>0</v>
      </c>
      <c r="H16" s="413">
        <v>0</v>
      </c>
      <c r="I16" s="413">
        <v>0</v>
      </c>
      <c r="J16" s="360">
        <v>0</v>
      </c>
      <c r="K16" s="413">
        <v>0</v>
      </c>
      <c r="L16" s="413">
        <v>0</v>
      </c>
      <c r="M16" s="360">
        <v>0</v>
      </c>
      <c r="N16" s="413">
        <v>0</v>
      </c>
      <c r="O16" s="413">
        <v>0</v>
      </c>
      <c r="P16" s="360">
        <v>0</v>
      </c>
      <c r="Q16" s="413">
        <v>0</v>
      </c>
      <c r="R16" s="413">
        <v>0</v>
      </c>
      <c r="S16" s="360">
        <v>0</v>
      </c>
      <c r="T16" s="413">
        <v>0</v>
      </c>
      <c r="U16" s="413">
        <v>-3</v>
      </c>
      <c r="V16" s="364">
        <v>0</v>
      </c>
      <c r="W16" s="362">
        <v>0</v>
      </c>
      <c r="X16" s="362">
        <v>1477740</v>
      </c>
      <c r="Y16" s="365"/>
      <c r="Z16" s="365"/>
      <c r="AA16" s="365">
        <v>0</v>
      </c>
      <c r="AB16" s="365">
        <v>0</v>
      </c>
      <c r="AC16" s="365">
        <v>0</v>
      </c>
    </row>
    <row r="17" spans="2:29">
      <c r="C17" s="43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7"/>
      <c r="X17" s="367"/>
      <c r="Y17" s="365"/>
      <c r="Z17" s="365"/>
    </row>
    <row r="18" spans="2:29">
      <c r="B18" s="432" t="s">
        <v>348</v>
      </c>
      <c r="C18" s="433"/>
      <c r="D18" s="360">
        <v>0</v>
      </c>
      <c r="E18" s="417">
        <v>0</v>
      </c>
      <c r="F18" s="413">
        <v>650625</v>
      </c>
      <c r="G18" s="360">
        <v>830423</v>
      </c>
      <c r="H18" s="413">
        <v>666195</v>
      </c>
      <c r="I18" s="413">
        <v>624384</v>
      </c>
      <c r="J18" s="360">
        <v>5849860</v>
      </c>
      <c r="K18" s="413">
        <v>3132310</v>
      </c>
      <c r="L18" s="413">
        <v>2341167</v>
      </c>
      <c r="M18" s="360">
        <v>1668748</v>
      </c>
      <c r="N18" s="413">
        <v>1493807</v>
      </c>
      <c r="O18" s="413">
        <v>1193780</v>
      </c>
      <c r="P18" s="360">
        <v>1156085</v>
      </c>
      <c r="Q18" s="413">
        <v>1045207</v>
      </c>
      <c r="R18" s="413">
        <v>951698</v>
      </c>
      <c r="S18" s="360">
        <v>0</v>
      </c>
      <c r="T18" s="413">
        <v>0</v>
      </c>
      <c r="U18" s="413">
        <v>0</v>
      </c>
      <c r="V18" s="364">
        <v>9505116</v>
      </c>
      <c r="W18" s="424">
        <v>6337519</v>
      </c>
      <c r="X18" s="424">
        <v>5761654</v>
      </c>
      <c r="Y18" s="365"/>
      <c r="Z18" s="365"/>
      <c r="AA18" s="365">
        <v>0</v>
      </c>
      <c r="AB18" s="365">
        <v>0</v>
      </c>
      <c r="AC18" s="365">
        <v>0</v>
      </c>
    </row>
    <row r="19" spans="2:29">
      <c r="B19" s="434"/>
      <c r="C19" s="433" t="s">
        <v>349</v>
      </c>
      <c r="D19" s="360">
        <v>0</v>
      </c>
      <c r="E19" s="417">
        <v>0</v>
      </c>
      <c r="F19" s="413">
        <v>0</v>
      </c>
      <c r="G19" s="360">
        <v>27</v>
      </c>
      <c r="H19" s="413">
        <v>503</v>
      </c>
      <c r="I19" s="413">
        <v>31</v>
      </c>
      <c r="J19" s="360">
        <v>1325445</v>
      </c>
      <c r="K19" s="413">
        <v>1026870</v>
      </c>
      <c r="L19" s="413">
        <v>688378</v>
      </c>
      <c r="M19" s="360">
        <v>9</v>
      </c>
      <c r="N19" s="413">
        <v>14</v>
      </c>
      <c r="O19" s="413">
        <v>5</v>
      </c>
      <c r="P19" s="360">
        <v>0</v>
      </c>
      <c r="Q19" s="413">
        <v>0</v>
      </c>
      <c r="R19" s="413">
        <v>0</v>
      </c>
      <c r="S19" s="360">
        <v>0</v>
      </c>
      <c r="T19" s="413">
        <v>0</v>
      </c>
      <c r="U19" s="413">
        <v>0</v>
      </c>
      <c r="V19" s="364">
        <v>1325481</v>
      </c>
      <c r="W19" s="362">
        <v>1027387</v>
      </c>
      <c r="X19" s="362">
        <v>688414</v>
      </c>
      <c r="Y19" s="365"/>
      <c r="Z19" s="365"/>
      <c r="AA19" s="365">
        <v>0</v>
      </c>
      <c r="AB19" s="365">
        <v>0</v>
      </c>
      <c r="AC19" s="365">
        <v>0</v>
      </c>
    </row>
    <row r="20" spans="2:29">
      <c r="B20" s="434"/>
      <c r="C20" s="433" t="s">
        <v>350</v>
      </c>
      <c r="D20" s="360">
        <v>0</v>
      </c>
      <c r="E20" s="417">
        <v>0</v>
      </c>
      <c r="F20" s="413">
        <v>0</v>
      </c>
      <c r="G20" s="360">
        <v>312</v>
      </c>
      <c r="H20" s="413">
        <v>375</v>
      </c>
      <c r="I20" s="413">
        <v>460</v>
      </c>
      <c r="J20" s="360">
        <v>439271</v>
      </c>
      <c r="K20" s="413">
        <v>88436</v>
      </c>
      <c r="L20" s="413">
        <v>73395</v>
      </c>
      <c r="M20" s="360">
        <v>4675</v>
      </c>
      <c r="N20" s="413">
        <v>4066</v>
      </c>
      <c r="O20" s="413">
        <v>3228</v>
      </c>
      <c r="P20" s="360">
        <v>0</v>
      </c>
      <c r="Q20" s="413">
        <v>0</v>
      </c>
      <c r="R20" s="413">
        <v>0</v>
      </c>
      <c r="S20" s="360">
        <v>0</v>
      </c>
      <c r="T20" s="413">
        <v>0</v>
      </c>
      <c r="U20" s="413">
        <v>0</v>
      </c>
      <c r="V20" s="364">
        <v>444258</v>
      </c>
      <c r="W20" s="362">
        <v>92877</v>
      </c>
      <c r="X20" s="362">
        <v>77083</v>
      </c>
      <c r="Y20" s="365"/>
      <c r="Z20" s="365"/>
      <c r="AA20" s="365">
        <v>0</v>
      </c>
      <c r="AB20" s="365">
        <v>0</v>
      </c>
      <c r="AC20" s="365">
        <v>0</v>
      </c>
    </row>
    <row r="21" spans="2:29">
      <c r="B21" s="434"/>
      <c r="C21" s="433" t="s">
        <v>351</v>
      </c>
      <c r="D21" s="360">
        <v>0</v>
      </c>
      <c r="E21" s="417">
        <v>0</v>
      </c>
      <c r="F21" s="413">
        <v>0</v>
      </c>
      <c r="G21" s="360">
        <v>9894</v>
      </c>
      <c r="H21" s="413">
        <v>1864</v>
      </c>
      <c r="I21" s="413">
        <v>8742</v>
      </c>
      <c r="J21" s="360">
        <v>260691</v>
      </c>
      <c r="K21" s="413">
        <v>74844</v>
      </c>
      <c r="L21" s="413">
        <v>104337</v>
      </c>
      <c r="M21" s="360">
        <v>31183</v>
      </c>
      <c r="N21" s="413">
        <v>23284</v>
      </c>
      <c r="O21" s="413">
        <v>11089</v>
      </c>
      <c r="P21" s="360">
        <v>0</v>
      </c>
      <c r="Q21" s="413">
        <v>0</v>
      </c>
      <c r="R21" s="413">
        <v>0</v>
      </c>
      <c r="S21" s="360">
        <v>0</v>
      </c>
      <c r="T21" s="413">
        <v>0</v>
      </c>
      <c r="U21" s="413">
        <v>0</v>
      </c>
      <c r="V21" s="364">
        <v>301768</v>
      </c>
      <c r="W21" s="362">
        <v>99992</v>
      </c>
      <c r="X21" s="362">
        <v>124168</v>
      </c>
      <c r="Y21" s="365"/>
      <c r="Z21" s="365"/>
      <c r="AA21" s="365">
        <v>0</v>
      </c>
      <c r="AB21" s="365">
        <v>0</v>
      </c>
      <c r="AC21" s="365">
        <v>0</v>
      </c>
    </row>
    <row r="22" spans="2:29">
      <c r="B22" s="434"/>
      <c r="C22" s="433" t="s">
        <v>352</v>
      </c>
      <c r="D22" s="360">
        <v>0</v>
      </c>
      <c r="E22" s="417">
        <v>0</v>
      </c>
      <c r="F22" s="413">
        <v>0</v>
      </c>
      <c r="G22" s="360">
        <v>255</v>
      </c>
      <c r="H22" s="413">
        <v>360</v>
      </c>
      <c r="I22" s="413">
        <v>501</v>
      </c>
      <c r="J22" s="360">
        <v>0</v>
      </c>
      <c r="K22" s="413">
        <v>0</v>
      </c>
      <c r="L22" s="413">
        <v>0</v>
      </c>
      <c r="M22" s="360">
        <v>0</v>
      </c>
      <c r="N22" s="413">
        <v>0</v>
      </c>
      <c r="O22" s="413">
        <v>0</v>
      </c>
      <c r="P22" s="360">
        <v>0</v>
      </c>
      <c r="Q22" s="413">
        <v>0</v>
      </c>
      <c r="R22" s="413">
        <v>0</v>
      </c>
      <c r="S22" s="360">
        <v>0</v>
      </c>
      <c r="T22" s="413">
        <v>0</v>
      </c>
      <c r="U22" s="413">
        <v>0</v>
      </c>
      <c r="V22" s="364">
        <v>255</v>
      </c>
      <c r="W22" s="362">
        <v>360</v>
      </c>
      <c r="X22" s="362">
        <v>501</v>
      </c>
      <c r="Y22" s="365"/>
      <c r="Z22" s="365"/>
      <c r="AA22" s="365">
        <v>0</v>
      </c>
      <c r="AB22" s="365">
        <v>0</v>
      </c>
      <c r="AC22" s="365">
        <v>0</v>
      </c>
    </row>
    <row r="23" spans="2:29">
      <c r="B23" s="434"/>
      <c r="C23" s="433" t="s">
        <v>353</v>
      </c>
      <c r="D23" s="360">
        <v>0</v>
      </c>
      <c r="E23" s="417">
        <v>0</v>
      </c>
      <c r="F23" s="413">
        <v>650567</v>
      </c>
      <c r="G23" s="360">
        <v>14</v>
      </c>
      <c r="H23" s="413">
        <v>17</v>
      </c>
      <c r="I23" s="413">
        <v>21</v>
      </c>
      <c r="J23" s="360">
        <v>0</v>
      </c>
      <c r="K23" s="413">
        <v>0</v>
      </c>
      <c r="L23" s="413">
        <v>0</v>
      </c>
      <c r="M23" s="360">
        <v>10</v>
      </c>
      <c r="N23" s="413">
        <v>9</v>
      </c>
      <c r="O23" s="413">
        <v>41537</v>
      </c>
      <c r="P23" s="360">
        <v>0</v>
      </c>
      <c r="Q23" s="413">
        <v>0</v>
      </c>
      <c r="R23" s="413">
        <v>0</v>
      </c>
      <c r="S23" s="360">
        <v>0</v>
      </c>
      <c r="T23" s="413">
        <v>0</v>
      </c>
      <c r="U23" s="413">
        <v>0</v>
      </c>
      <c r="V23" s="364">
        <v>24</v>
      </c>
      <c r="W23" s="362">
        <v>26</v>
      </c>
      <c r="X23" s="362">
        <v>692125</v>
      </c>
      <c r="Y23" s="365"/>
      <c r="Z23" s="365"/>
      <c r="AA23" s="365">
        <v>0</v>
      </c>
      <c r="AB23" s="365">
        <v>0</v>
      </c>
      <c r="AC23" s="365">
        <v>0</v>
      </c>
    </row>
    <row r="24" spans="2:29">
      <c r="B24" s="434"/>
      <c r="C24" s="433" t="s">
        <v>354</v>
      </c>
      <c r="D24" s="360">
        <v>0</v>
      </c>
      <c r="E24" s="417">
        <v>0</v>
      </c>
      <c r="F24" s="413">
        <v>0</v>
      </c>
      <c r="G24" s="360">
        <v>17602</v>
      </c>
      <c r="H24" s="413">
        <v>7730</v>
      </c>
      <c r="I24" s="413">
        <v>2614</v>
      </c>
      <c r="J24" s="360">
        <v>3533935</v>
      </c>
      <c r="K24" s="413">
        <v>1683978</v>
      </c>
      <c r="L24" s="413">
        <v>1274887</v>
      </c>
      <c r="M24" s="360">
        <v>52986</v>
      </c>
      <c r="N24" s="413">
        <v>39520</v>
      </c>
      <c r="O24" s="413">
        <v>23132</v>
      </c>
      <c r="P24" s="360">
        <v>20270</v>
      </c>
      <c r="Q24" s="413">
        <v>16967</v>
      </c>
      <c r="R24" s="413">
        <v>13837</v>
      </c>
      <c r="S24" s="360">
        <v>0</v>
      </c>
      <c r="T24" s="413">
        <v>0</v>
      </c>
      <c r="U24" s="413">
        <v>0</v>
      </c>
      <c r="V24" s="364">
        <v>3624793</v>
      </c>
      <c r="W24" s="362">
        <v>1748195</v>
      </c>
      <c r="X24" s="362">
        <v>1314470</v>
      </c>
      <c r="Y24" s="365"/>
      <c r="Z24" s="365"/>
      <c r="AA24" s="365">
        <v>0</v>
      </c>
      <c r="AB24" s="365">
        <v>0</v>
      </c>
      <c r="AC24" s="365">
        <v>0</v>
      </c>
    </row>
    <row r="25" spans="2:29">
      <c r="B25" s="434"/>
      <c r="C25" s="433" t="s">
        <v>355</v>
      </c>
      <c r="D25" s="360">
        <v>0</v>
      </c>
      <c r="E25" s="417">
        <v>0</v>
      </c>
      <c r="F25" s="413">
        <v>0</v>
      </c>
      <c r="G25" s="360">
        <v>0</v>
      </c>
      <c r="H25" s="413">
        <v>0</v>
      </c>
      <c r="I25" s="413">
        <v>0</v>
      </c>
      <c r="J25" s="360">
        <v>129200</v>
      </c>
      <c r="K25" s="413">
        <v>131374</v>
      </c>
      <c r="L25" s="413">
        <v>108008</v>
      </c>
      <c r="M25" s="360">
        <v>0</v>
      </c>
      <c r="N25" s="413">
        <v>0</v>
      </c>
      <c r="O25" s="413">
        <v>0</v>
      </c>
      <c r="P25" s="360">
        <v>0</v>
      </c>
      <c r="Q25" s="413">
        <v>0</v>
      </c>
      <c r="R25" s="413">
        <v>0</v>
      </c>
      <c r="S25" s="360">
        <v>0</v>
      </c>
      <c r="T25" s="413">
        <v>0</v>
      </c>
      <c r="U25" s="413">
        <v>0</v>
      </c>
      <c r="V25" s="364">
        <v>129200</v>
      </c>
      <c r="W25" s="362">
        <v>131374</v>
      </c>
      <c r="X25" s="362">
        <v>108008</v>
      </c>
      <c r="Y25" s="365"/>
      <c r="Z25" s="365"/>
      <c r="AA25" s="365">
        <v>0</v>
      </c>
      <c r="AB25" s="365">
        <v>0</v>
      </c>
      <c r="AC25" s="365">
        <v>0</v>
      </c>
    </row>
    <row r="26" spans="2:29">
      <c r="B26" s="434"/>
      <c r="C26" s="433" t="s">
        <v>356</v>
      </c>
      <c r="D26" s="360">
        <v>0</v>
      </c>
      <c r="E26" s="417">
        <v>0</v>
      </c>
      <c r="F26" s="413">
        <v>0</v>
      </c>
      <c r="G26" s="360">
        <v>751700</v>
      </c>
      <c r="H26" s="413">
        <v>655346</v>
      </c>
      <c r="I26" s="413">
        <v>612015</v>
      </c>
      <c r="J26" s="360">
        <v>44132</v>
      </c>
      <c r="K26" s="413">
        <v>22274</v>
      </c>
      <c r="L26" s="413">
        <v>29515</v>
      </c>
      <c r="M26" s="360">
        <v>1579885</v>
      </c>
      <c r="N26" s="413">
        <v>1422244</v>
      </c>
      <c r="O26" s="413">
        <v>1104409</v>
      </c>
      <c r="P26" s="360">
        <v>1135815</v>
      </c>
      <c r="Q26" s="413">
        <v>1028240</v>
      </c>
      <c r="R26" s="413">
        <v>937861</v>
      </c>
      <c r="S26" s="360">
        <v>0</v>
      </c>
      <c r="T26" s="413">
        <v>0</v>
      </c>
      <c r="U26" s="413">
        <v>0</v>
      </c>
      <c r="V26" s="364">
        <v>3511532</v>
      </c>
      <c r="W26" s="362">
        <v>3128104</v>
      </c>
      <c r="X26" s="362">
        <v>2683800</v>
      </c>
      <c r="Y26" s="365"/>
      <c r="Z26" s="365"/>
      <c r="AA26" s="365">
        <v>0</v>
      </c>
      <c r="AB26" s="365">
        <v>0</v>
      </c>
      <c r="AC26" s="365">
        <v>0</v>
      </c>
    </row>
    <row r="27" spans="2:29" ht="12" hidden="1" customHeight="1">
      <c r="B27" s="434"/>
      <c r="C27" s="433"/>
      <c r="D27" s="360"/>
      <c r="E27" s="417">
        <v>0</v>
      </c>
      <c r="F27" s="413">
        <v>0</v>
      </c>
      <c r="G27" s="360">
        <v>0</v>
      </c>
      <c r="H27" s="413">
        <v>0</v>
      </c>
      <c r="I27" s="413">
        <v>0</v>
      </c>
      <c r="J27" s="360">
        <v>0</v>
      </c>
      <c r="K27" s="413">
        <v>0</v>
      </c>
      <c r="L27" s="413">
        <v>0</v>
      </c>
      <c r="M27" s="360">
        <v>0</v>
      </c>
      <c r="N27" s="413">
        <v>0</v>
      </c>
      <c r="O27" s="413">
        <v>0</v>
      </c>
      <c r="P27" s="360">
        <v>0</v>
      </c>
      <c r="Q27" s="413">
        <v>0</v>
      </c>
      <c r="R27" s="413">
        <v>0</v>
      </c>
      <c r="S27" s="360">
        <v>0</v>
      </c>
      <c r="T27" s="413">
        <v>0</v>
      </c>
      <c r="U27" s="413">
        <v>0</v>
      </c>
      <c r="V27" s="364"/>
      <c r="W27" s="362">
        <v>0</v>
      </c>
      <c r="X27" s="362">
        <v>0</v>
      </c>
      <c r="Y27" s="365"/>
      <c r="Z27" s="365"/>
      <c r="AA27" s="365"/>
      <c r="AB27" s="365"/>
      <c r="AC27" s="365"/>
    </row>
    <row r="28" spans="2:29">
      <c r="B28" s="434"/>
      <c r="C28" s="433" t="s">
        <v>357</v>
      </c>
      <c r="D28" s="360">
        <v>0</v>
      </c>
      <c r="E28" s="417">
        <v>0</v>
      </c>
      <c r="F28" s="413">
        <v>0</v>
      </c>
      <c r="G28" s="360">
        <v>0</v>
      </c>
      <c r="H28" s="413">
        <v>0</v>
      </c>
      <c r="I28" s="413">
        <v>0</v>
      </c>
      <c r="J28" s="360">
        <v>0</v>
      </c>
      <c r="K28" s="413">
        <v>0</v>
      </c>
      <c r="L28" s="413">
        <v>0</v>
      </c>
      <c r="M28" s="360">
        <v>0</v>
      </c>
      <c r="N28" s="413">
        <v>0</v>
      </c>
      <c r="O28" s="413">
        <v>0</v>
      </c>
      <c r="P28" s="360">
        <v>0</v>
      </c>
      <c r="Q28" s="413">
        <v>0</v>
      </c>
      <c r="R28" s="413">
        <v>0</v>
      </c>
      <c r="S28" s="360">
        <v>0</v>
      </c>
      <c r="T28" s="413">
        <v>0</v>
      </c>
      <c r="U28" s="413">
        <v>0</v>
      </c>
      <c r="V28" s="364">
        <v>0</v>
      </c>
      <c r="W28" s="362">
        <v>0</v>
      </c>
      <c r="X28" s="362">
        <v>0</v>
      </c>
      <c r="Y28" s="365"/>
      <c r="Z28" s="365"/>
      <c r="AA28" s="365">
        <v>0</v>
      </c>
      <c r="AB28" s="365">
        <v>0</v>
      </c>
      <c r="AC28" s="365">
        <v>0</v>
      </c>
    </row>
    <row r="29" spans="2:29">
      <c r="B29" s="434"/>
      <c r="C29" s="433" t="s">
        <v>358</v>
      </c>
      <c r="D29" s="360">
        <v>0</v>
      </c>
      <c r="E29" s="417">
        <v>0</v>
      </c>
      <c r="F29" s="413">
        <v>58</v>
      </c>
      <c r="G29" s="360">
        <v>50619</v>
      </c>
      <c r="H29" s="413">
        <v>0</v>
      </c>
      <c r="I29" s="413">
        <v>0</v>
      </c>
      <c r="J29" s="360">
        <v>117186</v>
      </c>
      <c r="K29" s="413">
        <v>104534</v>
      </c>
      <c r="L29" s="413">
        <v>62647</v>
      </c>
      <c r="M29" s="360">
        <v>0</v>
      </c>
      <c r="N29" s="413">
        <v>4670</v>
      </c>
      <c r="O29" s="413">
        <v>10380</v>
      </c>
      <c r="P29" s="360">
        <v>0</v>
      </c>
      <c r="Q29" s="413">
        <v>0</v>
      </c>
      <c r="R29" s="413">
        <v>0</v>
      </c>
      <c r="S29" s="360">
        <v>0</v>
      </c>
      <c r="T29" s="413">
        <v>0</v>
      </c>
      <c r="U29" s="413">
        <v>0</v>
      </c>
      <c r="V29" s="364">
        <v>167805</v>
      </c>
      <c r="W29" s="362">
        <v>109204</v>
      </c>
      <c r="X29" s="362">
        <v>73085</v>
      </c>
      <c r="Y29" s="365"/>
      <c r="Z29" s="365"/>
      <c r="AA29" s="365">
        <v>0</v>
      </c>
      <c r="AB29" s="365">
        <v>0</v>
      </c>
      <c r="AC29" s="365">
        <v>0</v>
      </c>
    </row>
    <row r="30" spans="2:29">
      <c r="C30" s="43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7"/>
      <c r="X30" s="367"/>
      <c r="Y30" s="365"/>
      <c r="Z30" s="365"/>
    </row>
    <row r="31" spans="2:29">
      <c r="B31" s="369" t="s">
        <v>359</v>
      </c>
      <c r="C31" s="436"/>
      <c r="D31" s="364">
        <v>0</v>
      </c>
      <c r="E31" s="428">
        <v>0</v>
      </c>
      <c r="F31" s="424">
        <v>2155861</v>
      </c>
      <c r="G31" s="364">
        <v>1227163</v>
      </c>
      <c r="H31" s="424">
        <v>1044435</v>
      </c>
      <c r="I31" s="424">
        <v>893959</v>
      </c>
      <c r="J31" s="364">
        <v>7808380</v>
      </c>
      <c r="K31" s="424">
        <v>4147110</v>
      </c>
      <c r="L31" s="424">
        <v>3261161</v>
      </c>
      <c r="M31" s="364">
        <v>2071600</v>
      </c>
      <c r="N31" s="424">
        <v>1905130</v>
      </c>
      <c r="O31" s="424">
        <v>1486042</v>
      </c>
      <c r="P31" s="364">
        <v>1325468</v>
      </c>
      <c r="Q31" s="424">
        <v>1243143</v>
      </c>
      <c r="R31" s="424">
        <v>1115565</v>
      </c>
      <c r="S31" s="364">
        <v>0</v>
      </c>
      <c r="T31" s="424">
        <v>-2994</v>
      </c>
      <c r="U31" s="424">
        <v>-6221</v>
      </c>
      <c r="V31" s="364">
        <v>12432611</v>
      </c>
      <c r="W31" s="424">
        <v>8336824</v>
      </c>
      <c r="X31" s="424">
        <v>8906367</v>
      </c>
      <c r="Y31" s="365"/>
      <c r="Z31" s="365"/>
      <c r="AA31" s="365">
        <v>0</v>
      </c>
      <c r="AB31" s="365">
        <v>0</v>
      </c>
      <c r="AC31" s="365">
        <v>0</v>
      </c>
    </row>
    <row r="32" spans="2:29">
      <c r="B32" s="369"/>
      <c r="C32" s="370"/>
      <c r="Y32" s="365"/>
      <c r="Z32" s="365"/>
    </row>
    <row r="33" spans="2:29">
      <c r="Y33" s="365"/>
      <c r="Z33" s="365"/>
    </row>
    <row r="34" spans="2:29">
      <c r="Y34" s="365"/>
      <c r="Z34" s="365"/>
    </row>
    <row r="35" spans="2:29" ht="18" customHeight="1">
      <c r="B35" s="500" t="s">
        <v>109</v>
      </c>
      <c r="C35" s="501"/>
      <c r="D35" s="505" t="s">
        <v>24</v>
      </c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506"/>
      <c r="R35" s="506"/>
      <c r="S35" s="506"/>
      <c r="T35" s="506"/>
      <c r="U35" s="506"/>
      <c r="V35" s="506"/>
      <c r="W35" s="506"/>
      <c r="X35" s="507"/>
      <c r="Y35" s="365"/>
      <c r="Z35" s="365"/>
    </row>
    <row r="36" spans="2:29" ht="12" customHeight="1">
      <c r="B36" s="491" t="s">
        <v>360</v>
      </c>
      <c r="C36" s="502"/>
      <c r="D36" s="484" t="s">
        <v>25</v>
      </c>
      <c r="E36" s="485"/>
      <c r="F36" s="486"/>
      <c r="G36" s="484" t="s">
        <v>10</v>
      </c>
      <c r="H36" s="485"/>
      <c r="I36" s="486"/>
      <c r="J36" s="484" t="s">
        <v>38</v>
      </c>
      <c r="K36" s="485"/>
      <c r="L36" s="486"/>
      <c r="M36" s="484" t="s">
        <v>14</v>
      </c>
      <c r="N36" s="485"/>
      <c r="O36" s="486"/>
      <c r="P36" s="484" t="s">
        <v>12</v>
      </c>
      <c r="Q36" s="485"/>
      <c r="R36" s="486"/>
      <c r="S36" s="484" t="s">
        <v>302</v>
      </c>
      <c r="T36" s="485"/>
      <c r="U36" s="486"/>
      <c r="V36" s="484" t="s">
        <v>303</v>
      </c>
      <c r="W36" s="485"/>
      <c r="X36" s="486"/>
      <c r="Y36" s="365"/>
      <c r="Z36" s="365"/>
    </row>
    <row r="37" spans="2:29" ht="12" customHeight="1">
      <c r="B37" s="503"/>
      <c r="C37" s="504"/>
      <c r="D37" s="355">
        <v>43100</v>
      </c>
      <c r="E37" s="356">
        <v>42735</v>
      </c>
      <c r="F37" s="356">
        <v>42370</v>
      </c>
      <c r="G37" s="355">
        <v>43100</v>
      </c>
      <c r="H37" s="356">
        <v>42735</v>
      </c>
      <c r="I37" s="356">
        <v>42370</v>
      </c>
      <c r="J37" s="355">
        <v>43100</v>
      </c>
      <c r="K37" s="356">
        <v>42735</v>
      </c>
      <c r="L37" s="356">
        <v>42370</v>
      </c>
      <c r="M37" s="355">
        <v>43100</v>
      </c>
      <c r="N37" s="356">
        <v>42735</v>
      </c>
      <c r="O37" s="356">
        <v>42370</v>
      </c>
      <c r="P37" s="355">
        <v>43100</v>
      </c>
      <c r="Q37" s="356">
        <v>42735</v>
      </c>
      <c r="R37" s="356">
        <v>42370</v>
      </c>
      <c r="S37" s="355">
        <v>43100</v>
      </c>
      <c r="T37" s="356">
        <v>42735</v>
      </c>
      <c r="U37" s="356">
        <v>42370</v>
      </c>
      <c r="V37" s="355">
        <v>43100</v>
      </c>
      <c r="W37" s="356">
        <v>42735</v>
      </c>
      <c r="X37" s="356">
        <v>42370</v>
      </c>
      <c r="Y37" s="365"/>
      <c r="Z37" s="365"/>
    </row>
    <row r="38" spans="2:29" ht="12" customHeight="1">
      <c r="D38" s="357" t="s">
        <v>261</v>
      </c>
      <c r="E38" s="358" t="s">
        <v>261</v>
      </c>
      <c r="F38" s="358" t="s">
        <v>261</v>
      </c>
      <c r="G38" s="357" t="s">
        <v>261</v>
      </c>
      <c r="H38" s="358" t="s">
        <v>261</v>
      </c>
      <c r="I38" s="358" t="s">
        <v>261</v>
      </c>
      <c r="J38" s="357" t="s">
        <v>261</v>
      </c>
      <c r="K38" s="358" t="s">
        <v>261</v>
      </c>
      <c r="L38" s="358" t="s">
        <v>261</v>
      </c>
      <c r="M38" s="357" t="s">
        <v>261</v>
      </c>
      <c r="N38" s="358" t="s">
        <v>261</v>
      </c>
      <c r="O38" s="358" t="s">
        <v>261</v>
      </c>
      <c r="P38" s="357" t="s">
        <v>261</v>
      </c>
      <c r="Q38" s="358" t="s">
        <v>261</v>
      </c>
      <c r="R38" s="358" t="s">
        <v>261</v>
      </c>
      <c r="S38" s="357" t="s">
        <v>261</v>
      </c>
      <c r="T38" s="358" t="s">
        <v>261</v>
      </c>
      <c r="U38" s="358" t="s">
        <v>261</v>
      </c>
      <c r="V38" s="357" t="s">
        <v>261</v>
      </c>
      <c r="W38" s="358" t="s">
        <v>261</v>
      </c>
      <c r="X38" s="358" t="s">
        <v>261</v>
      </c>
      <c r="Y38" s="365"/>
      <c r="Z38" s="365"/>
    </row>
    <row r="39" spans="2:29" ht="12" customHeight="1">
      <c r="B39" s="432" t="s">
        <v>361</v>
      </c>
      <c r="C39" s="433"/>
      <c r="D39" s="360">
        <v>0</v>
      </c>
      <c r="E39" s="417">
        <v>0</v>
      </c>
      <c r="F39" s="413">
        <v>588668</v>
      </c>
      <c r="G39" s="360">
        <v>919538</v>
      </c>
      <c r="H39" s="413">
        <v>742583</v>
      </c>
      <c r="I39" s="413">
        <v>607793</v>
      </c>
      <c r="J39" s="360">
        <v>2042695</v>
      </c>
      <c r="K39" s="413">
        <v>1060975</v>
      </c>
      <c r="L39" s="413">
        <v>778424</v>
      </c>
      <c r="M39" s="360">
        <v>547781</v>
      </c>
      <c r="N39" s="413">
        <v>548849</v>
      </c>
      <c r="O39" s="413">
        <v>348866</v>
      </c>
      <c r="P39" s="360">
        <v>299001</v>
      </c>
      <c r="Q39" s="413">
        <v>275171</v>
      </c>
      <c r="R39" s="413">
        <v>271122</v>
      </c>
      <c r="S39" s="360">
        <v>0</v>
      </c>
      <c r="T39" s="413">
        <v>-2994</v>
      </c>
      <c r="U39" s="413">
        <v>-6221</v>
      </c>
      <c r="V39" s="360">
        <v>3809015</v>
      </c>
      <c r="W39" s="367">
        <v>2624584</v>
      </c>
      <c r="X39" s="367">
        <v>2588652</v>
      </c>
      <c r="Y39" s="365"/>
      <c r="Z39" s="365"/>
      <c r="AA39" s="365">
        <v>0</v>
      </c>
      <c r="AB39" s="365">
        <v>0</v>
      </c>
      <c r="AC39" s="365">
        <v>0</v>
      </c>
    </row>
    <row r="40" spans="2:29">
      <c r="B40" s="434"/>
      <c r="C40" s="433" t="s">
        <v>362</v>
      </c>
      <c r="D40" s="360">
        <v>0</v>
      </c>
      <c r="E40" s="417">
        <v>0</v>
      </c>
      <c r="F40" s="413">
        <v>131</v>
      </c>
      <c r="G40" s="360">
        <v>0</v>
      </c>
      <c r="H40" s="413">
        <v>0</v>
      </c>
      <c r="I40" s="413">
        <v>741</v>
      </c>
      <c r="J40" s="360">
        <v>299790</v>
      </c>
      <c r="K40" s="413">
        <v>307181</v>
      </c>
      <c r="L40" s="413">
        <v>189683</v>
      </c>
      <c r="M40" s="360">
        <v>112159</v>
      </c>
      <c r="N40" s="413">
        <v>150965</v>
      </c>
      <c r="O40" s="413">
        <v>49277</v>
      </c>
      <c r="P40" s="360">
        <v>57279</v>
      </c>
      <c r="Q40" s="413">
        <v>52412</v>
      </c>
      <c r="R40" s="413">
        <v>50421</v>
      </c>
      <c r="S40" s="360">
        <v>0</v>
      </c>
      <c r="T40" s="413">
        <v>0</v>
      </c>
      <c r="U40" s="413">
        <v>0</v>
      </c>
      <c r="V40" s="364">
        <v>469228</v>
      </c>
      <c r="W40" s="362">
        <v>510558</v>
      </c>
      <c r="X40" s="362">
        <v>290253</v>
      </c>
      <c r="Y40" s="365"/>
      <c r="Z40" s="365"/>
      <c r="AA40" s="365">
        <v>0</v>
      </c>
      <c r="AB40" s="365">
        <v>0</v>
      </c>
      <c r="AC40" s="365">
        <v>0</v>
      </c>
    </row>
    <row r="41" spans="2:29">
      <c r="B41" s="434"/>
      <c r="C41" s="433" t="s">
        <v>363</v>
      </c>
      <c r="D41" s="360">
        <v>0</v>
      </c>
      <c r="E41" s="417">
        <v>0</v>
      </c>
      <c r="F41" s="413">
        <v>414</v>
      </c>
      <c r="G41" s="360">
        <v>754987</v>
      </c>
      <c r="H41" s="413">
        <v>650715</v>
      </c>
      <c r="I41" s="413">
        <v>566755</v>
      </c>
      <c r="J41" s="360">
        <v>1446134</v>
      </c>
      <c r="K41" s="413">
        <v>640541</v>
      </c>
      <c r="L41" s="413">
        <v>539801</v>
      </c>
      <c r="M41" s="360">
        <v>376721</v>
      </c>
      <c r="N41" s="413">
        <v>330914</v>
      </c>
      <c r="O41" s="413">
        <v>238671</v>
      </c>
      <c r="P41" s="360">
        <v>140045</v>
      </c>
      <c r="Q41" s="413">
        <v>135060</v>
      </c>
      <c r="R41" s="413">
        <v>114684</v>
      </c>
      <c r="S41" s="360">
        <v>0</v>
      </c>
      <c r="T41" s="413">
        <v>0</v>
      </c>
      <c r="U41" s="413">
        <v>0</v>
      </c>
      <c r="V41" s="364">
        <v>2717887</v>
      </c>
      <c r="W41" s="362">
        <v>1757230</v>
      </c>
      <c r="X41" s="362">
        <v>1460325</v>
      </c>
      <c r="Y41" s="365"/>
      <c r="Z41" s="365"/>
      <c r="AA41" s="365">
        <v>0</v>
      </c>
      <c r="AB41" s="365">
        <v>0</v>
      </c>
      <c r="AC41" s="365">
        <v>0</v>
      </c>
    </row>
    <row r="42" spans="2:29">
      <c r="B42" s="434"/>
      <c r="C42" s="433" t="s">
        <v>364</v>
      </c>
      <c r="D42" s="360">
        <v>0</v>
      </c>
      <c r="E42" s="417">
        <v>0</v>
      </c>
      <c r="F42" s="413">
        <v>896</v>
      </c>
      <c r="G42" s="360">
        <v>3755</v>
      </c>
      <c r="H42" s="413">
        <v>2416</v>
      </c>
      <c r="I42" s="413">
        <v>1679</v>
      </c>
      <c r="J42" s="360">
        <v>286177</v>
      </c>
      <c r="K42" s="413">
        <v>111451</v>
      </c>
      <c r="L42" s="413">
        <v>45921</v>
      </c>
      <c r="M42" s="360">
        <v>25303</v>
      </c>
      <c r="N42" s="413">
        <v>26092</v>
      </c>
      <c r="O42" s="413">
        <v>22555</v>
      </c>
      <c r="P42" s="360">
        <v>65585</v>
      </c>
      <c r="Q42" s="413">
        <v>32266</v>
      </c>
      <c r="R42" s="413">
        <v>36741</v>
      </c>
      <c r="S42" s="360">
        <v>0</v>
      </c>
      <c r="T42" s="413">
        <v>-2994</v>
      </c>
      <c r="U42" s="413">
        <v>-6221</v>
      </c>
      <c r="V42" s="364">
        <v>380820</v>
      </c>
      <c r="W42" s="362">
        <v>169231</v>
      </c>
      <c r="X42" s="362">
        <v>101571</v>
      </c>
      <c r="Y42" s="365"/>
      <c r="Z42" s="365"/>
      <c r="AA42" s="365">
        <v>0</v>
      </c>
      <c r="AB42" s="365">
        <v>0</v>
      </c>
      <c r="AC42" s="365">
        <v>0</v>
      </c>
    </row>
    <row r="43" spans="2:29">
      <c r="B43" s="434"/>
      <c r="C43" s="433" t="s">
        <v>365</v>
      </c>
      <c r="D43" s="360"/>
      <c r="E43" s="417">
        <v>0</v>
      </c>
      <c r="F43" s="413">
        <v>5</v>
      </c>
      <c r="G43" s="360">
        <v>150498</v>
      </c>
      <c r="H43" s="413">
        <v>88375</v>
      </c>
      <c r="I43" s="413">
        <v>38618</v>
      </c>
      <c r="J43" s="360">
        <v>10594</v>
      </c>
      <c r="K43" s="413">
        <v>1802</v>
      </c>
      <c r="L43" s="413">
        <v>3019</v>
      </c>
      <c r="M43" s="360">
        <v>2839</v>
      </c>
      <c r="N43" s="413">
        <v>9026</v>
      </c>
      <c r="O43" s="413">
        <v>7577</v>
      </c>
      <c r="P43" s="360">
        <v>14854</v>
      </c>
      <c r="Q43" s="413">
        <v>14757</v>
      </c>
      <c r="R43" s="413">
        <v>15386</v>
      </c>
      <c r="S43" s="360">
        <v>0</v>
      </c>
      <c r="T43" s="413">
        <v>0</v>
      </c>
      <c r="U43" s="413">
        <v>0</v>
      </c>
      <c r="V43" s="364">
        <v>178785</v>
      </c>
      <c r="W43" s="362">
        <v>113960</v>
      </c>
      <c r="X43" s="362">
        <v>64605</v>
      </c>
      <c r="Y43" s="365"/>
      <c r="Z43" s="365"/>
      <c r="AA43" s="365">
        <v>0</v>
      </c>
      <c r="AB43" s="365">
        <v>0</v>
      </c>
      <c r="AC43" s="365">
        <v>0</v>
      </c>
    </row>
    <row r="44" spans="2:29">
      <c r="B44" s="434"/>
      <c r="C44" s="433" t="s">
        <v>366</v>
      </c>
      <c r="D44" s="360"/>
      <c r="E44" s="417">
        <v>0</v>
      </c>
      <c r="F44" s="413">
        <v>0</v>
      </c>
      <c r="G44" s="360">
        <v>10298</v>
      </c>
      <c r="H44" s="413">
        <v>1077</v>
      </c>
      <c r="I44" s="413">
        <v>0</v>
      </c>
      <c r="J44" s="360">
        <v>0</v>
      </c>
      <c r="K44" s="413">
        <v>0</v>
      </c>
      <c r="L44" s="413">
        <v>0</v>
      </c>
      <c r="M44" s="360">
        <v>30612</v>
      </c>
      <c r="N44" s="413">
        <v>31457</v>
      </c>
      <c r="O44" s="413">
        <v>30175</v>
      </c>
      <c r="P44" s="360">
        <v>2402</v>
      </c>
      <c r="Q44" s="413">
        <v>0</v>
      </c>
      <c r="R44" s="413">
        <v>3855</v>
      </c>
      <c r="S44" s="360">
        <v>0</v>
      </c>
      <c r="T44" s="413">
        <v>0</v>
      </c>
      <c r="U44" s="413">
        <v>0</v>
      </c>
      <c r="V44" s="364">
        <v>43312</v>
      </c>
      <c r="W44" s="362">
        <v>32534</v>
      </c>
      <c r="X44" s="362">
        <v>34030</v>
      </c>
      <c r="Y44" s="365"/>
      <c r="Z44" s="365"/>
      <c r="AA44" s="365">
        <v>0</v>
      </c>
      <c r="AB44" s="365">
        <v>0</v>
      </c>
      <c r="AC44" s="365">
        <v>0</v>
      </c>
    </row>
    <row r="45" spans="2:29">
      <c r="B45" s="434"/>
      <c r="C45" s="433" t="s">
        <v>367</v>
      </c>
      <c r="D45" s="360"/>
      <c r="E45" s="417">
        <v>0</v>
      </c>
      <c r="F45" s="413">
        <v>0</v>
      </c>
      <c r="G45" s="360">
        <v>0</v>
      </c>
      <c r="H45" s="413">
        <v>0</v>
      </c>
      <c r="I45" s="413">
        <v>0</v>
      </c>
      <c r="J45" s="360">
        <v>0</v>
      </c>
      <c r="K45" s="413">
        <v>0</v>
      </c>
      <c r="L45" s="413">
        <v>0</v>
      </c>
      <c r="M45" s="360">
        <v>0</v>
      </c>
      <c r="N45" s="413">
        <v>0</v>
      </c>
      <c r="O45" s="413">
        <v>0</v>
      </c>
      <c r="P45" s="360">
        <v>0</v>
      </c>
      <c r="Q45" s="413">
        <v>0</v>
      </c>
      <c r="R45" s="413">
        <v>0</v>
      </c>
      <c r="S45" s="360">
        <v>0</v>
      </c>
      <c r="T45" s="413">
        <v>0</v>
      </c>
      <c r="U45" s="413">
        <v>0</v>
      </c>
      <c r="V45" s="364">
        <v>0</v>
      </c>
      <c r="W45" s="362">
        <v>0</v>
      </c>
      <c r="X45" s="362">
        <v>0</v>
      </c>
      <c r="Y45" s="365"/>
      <c r="Z45" s="365"/>
      <c r="AA45" s="365">
        <v>0</v>
      </c>
      <c r="AB45" s="365">
        <v>0</v>
      </c>
      <c r="AC45" s="365">
        <v>0</v>
      </c>
    </row>
    <row r="46" spans="2:29">
      <c r="B46" s="434"/>
      <c r="C46" s="433" t="s">
        <v>368</v>
      </c>
      <c r="D46" s="360"/>
      <c r="E46" s="417">
        <v>0</v>
      </c>
      <c r="F46" s="413">
        <v>0</v>
      </c>
      <c r="G46" s="360">
        <v>0</v>
      </c>
      <c r="H46" s="413">
        <v>0</v>
      </c>
      <c r="I46" s="413">
        <v>0</v>
      </c>
      <c r="J46" s="360">
        <v>0</v>
      </c>
      <c r="K46" s="413">
        <v>0</v>
      </c>
      <c r="L46" s="413">
        <v>0</v>
      </c>
      <c r="M46" s="360">
        <v>147</v>
      </c>
      <c r="N46" s="413">
        <v>395</v>
      </c>
      <c r="O46" s="413">
        <v>611</v>
      </c>
      <c r="P46" s="360">
        <v>18836</v>
      </c>
      <c r="Q46" s="413">
        <v>40676</v>
      </c>
      <c r="R46" s="413">
        <v>50035</v>
      </c>
      <c r="S46" s="360">
        <v>0</v>
      </c>
      <c r="T46" s="413">
        <v>0</v>
      </c>
      <c r="U46" s="413">
        <v>0</v>
      </c>
      <c r="V46" s="364">
        <v>18983</v>
      </c>
      <c r="W46" s="362">
        <v>41071</v>
      </c>
      <c r="X46" s="362">
        <v>50646</v>
      </c>
      <c r="Y46" s="365"/>
      <c r="Z46" s="365"/>
      <c r="AA46" s="365">
        <v>0</v>
      </c>
      <c r="AB46" s="365">
        <v>0</v>
      </c>
      <c r="AC46" s="365">
        <v>0</v>
      </c>
    </row>
    <row r="47" spans="2:29">
      <c r="C47" s="435"/>
      <c r="F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7"/>
      <c r="W47" s="362"/>
      <c r="X47" s="362"/>
      <c r="Y47" s="365"/>
      <c r="Z47" s="365"/>
    </row>
    <row r="48" spans="2:29" ht="24">
      <c r="B48" s="434"/>
      <c r="C48" s="437" t="s">
        <v>369</v>
      </c>
      <c r="D48" s="360">
        <v>0</v>
      </c>
      <c r="E48" s="417">
        <v>0</v>
      </c>
      <c r="F48" s="413">
        <v>587222</v>
      </c>
      <c r="G48" s="360">
        <v>0</v>
      </c>
      <c r="H48" s="413">
        <v>0</v>
      </c>
      <c r="I48" s="413">
        <v>0</v>
      </c>
      <c r="J48" s="360">
        <v>0</v>
      </c>
      <c r="K48" s="413">
        <v>0</v>
      </c>
      <c r="L48" s="413">
        <v>0</v>
      </c>
      <c r="M48" s="360">
        <v>0</v>
      </c>
      <c r="N48" s="413">
        <v>0</v>
      </c>
      <c r="O48" s="413">
        <v>0</v>
      </c>
      <c r="P48" s="360">
        <v>0</v>
      </c>
      <c r="Q48" s="413">
        <v>0</v>
      </c>
      <c r="R48" s="413">
        <v>0</v>
      </c>
      <c r="S48" s="360">
        <v>0</v>
      </c>
      <c r="T48" s="413">
        <v>0</v>
      </c>
      <c r="U48" s="413">
        <v>0</v>
      </c>
      <c r="V48" s="364">
        <v>0</v>
      </c>
      <c r="W48" s="362">
        <v>0</v>
      </c>
      <c r="X48" s="362">
        <v>587222</v>
      </c>
      <c r="Y48" s="365"/>
      <c r="Z48" s="365"/>
      <c r="AA48" s="365">
        <v>0</v>
      </c>
      <c r="AB48" s="365">
        <v>0</v>
      </c>
      <c r="AC48" s="365">
        <v>0</v>
      </c>
    </row>
    <row r="49" spans="2:29">
      <c r="C49" s="435"/>
      <c r="F49" s="365"/>
      <c r="H49" s="365"/>
      <c r="I49" s="365"/>
      <c r="J49" s="365"/>
      <c r="K49" s="365"/>
      <c r="L49" s="365"/>
      <c r="M49" s="365"/>
      <c r="N49" s="365"/>
      <c r="O49" s="365"/>
      <c r="P49" s="365"/>
      <c r="Q49" s="365"/>
      <c r="R49" s="365"/>
      <c r="S49" s="365"/>
      <c r="T49" s="365"/>
      <c r="U49" s="365"/>
      <c r="Y49" s="365"/>
      <c r="Z49" s="365"/>
    </row>
    <row r="50" spans="2:29">
      <c r="B50" s="432" t="s">
        <v>370</v>
      </c>
      <c r="C50" s="433"/>
      <c r="D50" s="360">
        <v>0</v>
      </c>
      <c r="E50" s="417">
        <v>0</v>
      </c>
      <c r="F50" s="413">
        <v>422</v>
      </c>
      <c r="G50" s="360">
        <v>298112</v>
      </c>
      <c r="H50" s="413">
        <v>299166</v>
      </c>
      <c r="I50" s="413">
        <v>246376</v>
      </c>
      <c r="J50" s="360">
        <v>2699977</v>
      </c>
      <c r="K50" s="413">
        <v>1469229</v>
      </c>
      <c r="L50" s="413">
        <v>1172623</v>
      </c>
      <c r="M50" s="360">
        <v>636504</v>
      </c>
      <c r="N50" s="413">
        <v>510364</v>
      </c>
      <c r="O50" s="413">
        <v>397009</v>
      </c>
      <c r="P50" s="360">
        <v>440183</v>
      </c>
      <c r="Q50" s="413">
        <v>442113</v>
      </c>
      <c r="R50" s="413">
        <v>379949</v>
      </c>
      <c r="S50" s="360">
        <v>0</v>
      </c>
      <c r="T50" s="413">
        <v>0</v>
      </c>
      <c r="U50" s="413">
        <v>0</v>
      </c>
      <c r="V50" s="364">
        <v>4074776</v>
      </c>
      <c r="W50" s="362">
        <v>2720872</v>
      </c>
      <c r="X50" s="362">
        <v>2196379</v>
      </c>
      <c r="Y50" s="365"/>
      <c r="Z50" s="365"/>
      <c r="AA50" s="365">
        <v>0</v>
      </c>
      <c r="AB50" s="365">
        <v>0</v>
      </c>
      <c r="AC50" s="365">
        <v>0</v>
      </c>
    </row>
    <row r="51" spans="2:29">
      <c r="B51" s="434"/>
      <c r="C51" s="433" t="s">
        <v>362</v>
      </c>
      <c r="D51" s="360">
        <v>0</v>
      </c>
      <c r="E51" s="417">
        <v>0</v>
      </c>
      <c r="F51" s="413">
        <v>0</v>
      </c>
      <c r="G51" s="360">
        <v>0</v>
      </c>
      <c r="H51" s="413">
        <v>0</v>
      </c>
      <c r="I51" s="413">
        <v>0</v>
      </c>
      <c r="J51" s="360">
        <v>1109949</v>
      </c>
      <c r="K51" s="413">
        <v>663655</v>
      </c>
      <c r="L51" s="413">
        <v>593582</v>
      </c>
      <c r="M51" s="360">
        <v>503229</v>
      </c>
      <c r="N51" s="413">
        <v>387951</v>
      </c>
      <c r="O51" s="413">
        <v>325070</v>
      </c>
      <c r="P51" s="360">
        <v>382166</v>
      </c>
      <c r="Q51" s="413">
        <v>384146</v>
      </c>
      <c r="R51" s="413">
        <v>325149</v>
      </c>
      <c r="S51" s="360">
        <v>0</v>
      </c>
      <c r="T51" s="413">
        <v>0</v>
      </c>
      <c r="U51" s="413">
        <v>0</v>
      </c>
      <c r="V51" s="364">
        <v>1995344</v>
      </c>
      <c r="W51" s="362">
        <v>1435752</v>
      </c>
      <c r="X51" s="362">
        <v>1243801</v>
      </c>
      <c r="Y51" s="365"/>
      <c r="Z51" s="365"/>
      <c r="AA51" s="365">
        <v>0</v>
      </c>
      <c r="AB51" s="365">
        <v>0</v>
      </c>
      <c r="AC51" s="365">
        <v>0</v>
      </c>
    </row>
    <row r="52" spans="2:29">
      <c r="B52" s="434"/>
      <c r="C52" s="433" t="s">
        <v>363</v>
      </c>
      <c r="D52" s="360">
        <v>0</v>
      </c>
      <c r="E52" s="417">
        <v>0</v>
      </c>
      <c r="F52" s="413">
        <v>0</v>
      </c>
      <c r="G52" s="360">
        <v>253113</v>
      </c>
      <c r="H52" s="413">
        <v>265994</v>
      </c>
      <c r="I52" s="413">
        <v>217984</v>
      </c>
      <c r="J52" s="360">
        <v>629388</v>
      </c>
      <c r="K52" s="413">
        <v>65903</v>
      </c>
      <c r="L52" s="413">
        <v>32180</v>
      </c>
      <c r="M52" s="360">
        <v>0</v>
      </c>
      <c r="N52" s="413">
        <v>0</v>
      </c>
      <c r="O52" s="413">
        <v>0</v>
      </c>
      <c r="P52" s="360">
        <v>294</v>
      </c>
      <c r="Q52" s="413">
        <v>242</v>
      </c>
      <c r="R52" s="413">
        <v>523</v>
      </c>
      <c r="S52" s="360">
        <v>0</v>
      </c>
      <c r="T52" s="413">
        <v>0</v>
      </c>
      <c r="U52" s="413">
        <v>0</v>
      </c>
      <c r="V52" s="364">
        <v>882795</v>
      </c>
      <c r="W52" s="362">
        <v>332139</v>
      </c>
      <c r="X52" s="362">
        <v>250687</v>
      </c>
      <c r="Y52" s="365"/>
      <c r="Z52" s="365"/>
      <c r="AA52" s="365">
        <v>0</v>
      </c>
      <c r="AB52" s="365">
        <v>0</v>
      </c>
      <c r="AC52" s="365">
        <v>0</v>
      </c>
    </row>
    <row r="53" spans="2:29">
      <c r="B53" s="434"/>
      <c r="C53" s="433" t="s">
        <v>371</v>
      </c>
      <c r="D53" s="360">
        <v>0</v>
      </c>
      <c r="E53" s="417">
        <v>0</v>
      </c>
      <c r="F53" s="413">
        <v>0</v>
      </c>
      <c r="G53" s="360">
        <v>0</v>
      </c>
      <c r="H53" s="413">
        <v>0</v>
      </c>
      <c r="I53" s="413">
        <v>0</v>
      </c>
      <c r="J53" s="360">
        <v>54016</v>
      </c>
      <c r="K53" s="413">
        <v>314577</v>
      </c>
      <c r="L53" s="413">
        <v>221329</v>
      </c>
      <c r="M53" s="360">
        <v>0</v>
      </c>
      <c r="N53" s="413">
        <v>0</v>
      </c>
      <c r="O53" s="413">
        <v>0</v>
      </c>
      <c r="P53" s="360">
        <v>0</v>
      </c>
      <c r="Q53" s="413">
        <v>0</v>
      </c>
      <c r="R53" s="413">
        <v>0</v>
      </c>
      <c r="S53" s="360">
        <v>0</v>
      </c>
      <c r="T53" s="413">
        <v>0</v>
      </c>
      <c r="U53" s="413">
        <v>0</v>
      </c>
      <c r="V53" s="364">
        <v>54016</v>
      </c>
      <c r="W53" s="362">
        <v>314577</v>
      </c>
      <c r="X53" s="362">
        <v>221329</v>
      </c>
      <c r="Y53" s="365"/>
      <c r="Z53" s="365"/>
      <c r="AA53" s="365">
        <v>0</v>
      </c>
      <c r="AB53" s="365">
        <v>0</v>
      </c>
      <c r="AC53" s="365">
        <v>0</v>
      </c>
    </row>
    <row r="54" spans="2:29">
      <c r="B54" s="434"/>
      <c r="C54" s="433" t="s">
        <v>372</v>
      </c>
      <c r="D54" s="360">
        <v>0</v>
      </c>
      <c r="E54" s="417">
        <v>0</v>
      </c>
      <c r="F54" s="413">
        <v>0</v>
      </c>
      <c r="G54" s="360">
        <v>21826</v>
      </c>
      <c r="H54" s="413">
        <v>17795</v>
      </c>
      <c r="I54" s="413">
        <v>14848</v>
      </c>
      <c r="J54" s="360">
        <v>558465</v>
      </c>
      <c r="K54" s="413">
        <v>242640</v>
      </c>
      <c r="L54" s="413">
        <v>179400</v>
      </c>
      <c r="M54" s="360">
        <v>16768</v>
      </c>
      <c r="N54" s="413">
        <v>9127</v>
      </c>
      <c r="O54" s="413">
        <v>4995</v>
      </c>
      <c r="P54" s="360">
        <v>489</v>
      </c>
      <c r="Q54" s="413">
        <v>460</v>
      </c>
      <c r="R54" s="413">
        <v>443</v>
      </c>
      <c r="S54" s="360">
        <v>0</v>
      </c>
      <c r="T54" s="413">
        <v>0</v>
      </c>
      <c r="U54" s="413">
        <v>0</v>
      </c>
      <c r="V54" s="364">
        <v>597548</v>
      </c>
      <c r="W54" s="362">
        <v>270022</v>
      </c>
      <c r="X54" s="362">
        <v>199686</v>
      </c>
      <c r="Y54" s="365"/>
      <c r="Z54" s="365"/>
      <c r="AA54" s="365">
        <v>0</v>
      </c>
      <c r="AB54" s="365">
        <v>0</v>
      </c>
      <c r="AC54" s="365">
        <v>0</v>
      </c>
    </row>
    <row r="55" spans="2:29">
      <c r="B55" s="434"/>
      <c r="C55" s="433" t="s">
        <v>373</v>
      </c>
      <c r="D55" s="360">
        <v>0</v>
      </c>
      <c r="E55" s="417">
        <v>0</v>
      </c>
      <c r="F55" s="413">
        <v>0</v>
      </c>
      <c r="G55" s="360">
        <v>0</v>
      </c>
      <c r="H55" s="413">
        <v>0</v>
      </c>
      <c r="I55" s="413">
        <v>0</v>
      </c>
      <c r="J55" s="360">
        <v>121112</v>
      </c>
      <c r="K55" s="413">
        <v>1336</v>
      </c>
      <c r="L55" s="413">
        <v>0</v>
      </c>
      <c r="M55" s="360">
        <v>6582</v>
      </c>
      <c r="N55" s="413">
        <v>0</v>
      </c>
      <c r="O55" s="413">
        <v>0</v>
      </c>
      <c r="P55" s="360">
        <v>52263</v>
      </c>
      <c r="Q55" s="413">
        <v>52551</v>
      </c>
      <c r="R55" s="413">
        <v>49201</v>
      </c>
      <c r="S55" s="360">
        <v>0</v>
      </c>
      <c r="T55" s="413">
        <v>0</v>
      </c>
      <c r="U55" s="413">
        <v>0</v>
      </c>
      <c r="V55" s="364">
        <v>179957</v>
      </c>
      <c r="W55" s="362">
        <v>53887</v>
      </c>
      <c r="X55" s="362">
        <v>49201</v>
      </c>
      <c r="Y55" s="365"/>
      <c r="Z55" s="365"/>
      <c r="AA55" s="365">
        <v>0</v>
      </c>
      <c r="AB55" s="365">
        <v>0</v>
      </c>
      <c r="AC55" s="365">
        <v>0</v>
      </c>
    </row>
    <row r="56" spans="2:29">
      <c r="B56" s="434"/>
      <c r="C56" s="433" t="s">
        <v>374</v>
      </c>
      <c r="D56" s="360">
        <v>0</v>
      </c>
      <c r="E56" s="417">
        <v>0</v>
      </c>
      <c r="F56" s="413">
        <v>422</v>
      </c>
      <c r="G56" s="360">
        <v>20776</v>
      </c>
      <c r="H56" s="413">
        <v>14563</v>
      </c>
      <c r="I56" s="413">
        <v>13544</v>
      </c>
      <c r="J56" s="360">
        <v>227047</v>
      </c>
      <c r="K56" s="413">
        <v>181118</v>
      </c>
      <c r="L56" s="413">
        <v>146132</v>
      </c>
      <c r="M56" s="360">
        <v>98843</v>
      </c>
      <c r="N56" s="413">
        <v>103574</v>
      </c>
      <c r="O56" s="413">
        <v>66944</v>
      </c>
      <c r="P56" s="360">
        <v>3005</v>
      </c>
      <c r="Q56" s="413">
        <v>2783</v>
      </c>
      <c r="R56" s="413">
        <v>2658</v>
      </c>
      <c r="S56" s="360">
        <v>0</v>
      </c>
      <c r="T56" s="413">
        <v>0</v>
      </c>
      <c r="U56" s="413">
        <v>0</v>
      </c>
      <c r="V56" s="364">
        <v>349671</v>
      </c>
      <c r="W56" s="362">
        <v>302038</v>
      </c>
      <c r="X56" s="362">
        <v>229700</v>
      </c>
      <c r="Y56" s="365"/>
      <c r="Z56" s="365"/>
      <c r="AA56" s="365">
        <v>0</v>
      </c>
      <c r="AB56" s="365">
        <v>0</v>
      </c>
      <c r="AC56" s="365">
        <v>0</v>
      </c>
    </row>
    <row r="57" spans="2:29">
      <c r="B57" s="434"/>
      <c r="C57" s="433" t="s">
        <v>375</v>
      </c>
      <c r="D57" s="360">
        <v>0</v>
      </c>
      <c r="E57" s="417">
        <v>0</v>
      </c>
      <c r="F57" s="413">
        <v>0</v>
      </c>
      <c r="G57" s="360">
        <v>2397</v>
      </c>
      <c r="H57" s="413">
        <v>814</v>
      </c>
      <c r="I57" s="413">
        <v>0</v>
      </c>
      <c r="J57" s="360">
        <v>0</v>
      </c>
      <c r="K57" s="413">
        <v>0</v>
      </c>
      <c r="L57" s="413">
        <v>0</v>
      </c>
      <c r="M57" s="360">
        <v>11082</v>
      </c>
      <c r="N57" s="413">
        <v>9712</v>
      </c>
      <c r="O57" s="413">
        <v>0</v>
      </c>
      <c r="P57" s="360">
        <v>1966</v>
      </c>
      <c r="Q57" s="413">
        <v>1931</v>
      </c>
      <c r="R57" s="413">
        <v>1975</v>
      </c>
      <c r="S57" s="360">
        <v>0</v>
      </c>
      <c r="T57" s="413">
        <v>0</v>
      </c>
      <c r="U57" s="413">
        <v>0</v>
      </c>
      <c r="V57" s="364">
        <v>15445</v>
      </c>
      <c r="W57" s="362">
        <v>12457</v>
      </c>
      <c r="X57" s="362">
        <v>1975</v>
      </c>
      <c r="Y57" s="365"/>
      <c r="Z57" s="365"/>
      <c r="AA57" s="365">
        <v>0</v>
      </c>
      <c r="AB57" s="365">
        <v>0</v>
      </c>
      <c r="AC57" s="365">
        <v>0</v>
      </c>
    </row>
    <row r="58" spans="2:29">
      <c r="C58" s="435"/>
      <c r="F58" s="365"/>
      <c r="H58" s="365"/>
      <c r="I58" s="365"/>
      <c r="J58" s="365"/>
      <c r="K58" s="365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7"/>
      <c r="W58" s="367"/>
      <c r="X58" s="367"/>
      <c r="Y58" s="367"/>
      <c r="Z58" s="365"/>
    </row>
    <row r="59" spans="2:29">
      <c r="B59" s="432" t="s">
        <v>376</v>
      </c>
      <c r="C59" s="433"/>
      <c r="D59" s="360">
        <v>0</v>
      </c>
      <c r="E59" s="429">
        <v>0</v>
      </c>
      <c r="F59" s="409">
        <v>1566771</v>
      </c>
      <c r="G59" s="360">
        <v>9513</v>
      </c>
      <c r="H59" s="409">
        <v>2686</v>
      </c>
      <c r="I59" s="409">
        <v>39790</v>
      </c>
      <c r="J59" s="360">
        <v>3065708</v>
      </c>
      <c r="K59" s="409">
        <v>1616906</v>
      </c>
      <c r="L59" s="409">
        <v>1310114</v>
      </c>
      <c r="M59" s="360">
        <v>887315</v>
      </c>
      <c r="N59" s="409">
        <v>845917</v>
      </c>
      <c r="O59" s="409">
        <v>740167</v>
      </c>
      <c r="P59" s="360">
        <v>586284</v>
      </c>
      <c r="Q59" s="409">
        <v>525859</v>
      </c>
      <c r="R59" s="409">
        <v>464494</v>
      </c>
      <c r="S59" s="360">
        <v>0</v>
      </c>
      <c r="T59" s="409">
        <v>0</v>
      </c>
      <c r="U59" s="409">
        <v>0</v>
      </c>
      <c r="V59" s="364">
        <v>4548820</v>
      </c>
      <c r="W59" s="362">
        <v>2991368</v>
      </c>
      <c r="X59" s="362">
        <v>4121336</v>
      </c>
      <c r="Y59" s="354"/>
      <c r="AA59" s="365">
        <v>0</v>
      </c>
      <c r="AB59" s="365">
        <v>0</v>
      </c>
      <c r="AC59" s="365">
        <v>0</v>
      </c>
    </row>
    <row r="60" spans="2:29" ht="12" customHeight="1">
      <c r="B60" s="377" t="s">
        <v>377</v>
      </c>
      <c r="C60" s="438"/>
      <c r="D60" s="360">
        <v>0</v>
      </c>
      <c r="E60" s="429">
        <v>0</v>
      </c>
      <c r="F60" s="409">
        <v>1566771</v>
      </c>
      <c r="G60" s="360">
        <v>9513</v>
      </c>
      <c r="H60" s="409">
        <v>2686</v>
      </c>
      <c r="I60" s="409">
        <v>39790</v>
      </c>
      <c r="J60" s="360">
        <v>3065708</v>
      </c>
      <c r="K60" s="409">
        <v>1616906</v>
      </c>
      <c r="L60" s="409">
        <v>1310114</v>
      </c>
      <c r="M60" s="360">
        <v>887315</v>
      </c>
      <c r="N60" s="409">
        <v>845917</v>
      </c>
      <c r="O60" s="409">
        <v>740167</v>
      </c>
      <c r="P60" s="360">
        <v>586284</v>
      </c>
      <c r="Q60" s="409">
        <v>525859</v>
      </c>
      <c r="R60" s="409">
        <v>464494</v>
      </c>
      <c r="S60" s="360">
        <v>0</v>
      </c>
      <c r="T60" s="409">
        <v>0</v>
      </c>
      <c r="U60" s="409">
        <v>0</v>
      </c>
      <c r="V60" s="360">
        <v>4548820</v>
      </c>
      <c r="W60" s="362">
        <v>2991368</v>
      </c>
      <c r="X60" s="362">
        <v>4121336</v>
      </c>
      <c r="Y60" s="354"/>
      <c r="AA60" s="365">
        <v>0</v>
      </c>
      <c r="AB60" s="365">
        <v>0</v>
      </c>
      <c r="AC60" s="365">
        <v>0</v>
      </c>
    </row>
    <row r="61" spans="2:29">
      <c r="B61" s="434"/>
      <c r="C61" s="433" t="s">
        <v>378</v>
      </c>
      <c r="D61" s="360">
        <v>0</v>
      </c>
      <c r="E61" s="417">
        <v>0</v>
      </c>
      <c r="F61" s="413">
        <v>518093</v>
      </c>
      <c r="G61" s="360">
        <v>44904</v>
      </c>
      <c r="H61" s="413">
        <v>53978</v>
      </c>
      <c r="I61" s="413">
        <v>66269</v>
      </c>
      <c r="J61" s="360">
        <v>2346393</v>
      </c>
      <c r="K61" s="413">
        <v>568832</v>
      </c>
      <c r="L61" s="413">
        <v>439395</v>
      </c>
      <c r="M61" s="360">
        <v>4518</v>
      </c>
      <c r="N61" s="413">
        <v>4481</v>
      </c>
      <c r="O61" s="413">
        <v>4159</v>
      </c>
      <c r="P61" s="360">
        <v>0</v>
      </c>
      <c r="Q61" s="413">
        <v>216044</v>
      </c>
      <c r="R61" s="413">
        <v>183996</v>
      </c>
      <c r="S61" s="360">
        <v>0</v>
      </c>
      <c r="T61" s="413">
        <v>0</v>
      </c>
      <c r="U61" s="413">
        <v>0</v>
      </c>
      <c r="V61" s="364">
        <v>2395815</v>
      </c>
      <c r="W61" s="362">
        <v>843335</v>
      </c>
      <c r="X61" s="362">
        <v>1211912</v>
      </c>
      <c r="Y61" s="354"/>
      <c r="AA61" s="365">
        <v>0</v>
      </c>
      <c r="AB61" s="365">
        <v>0</v>
      </c>
      <c r="AC61" s="365">
        <v>0</v>
      </c>
    </row>
    <row r="62" spans="2:29">
      <c r="B62" s="380"/>
      <c r="C62" s="439" t="s">
        <v>379</v>
      </c>
      <c r="D62" s="360">
        <v>0</v>
      </c>
      <c r="E62" s="417">
        <v>0</v>
      </c>
      <c r="F62" s="413">
        <v>1725028</v>
      </c>
      <c r="G62" s="360">
        <v>-37196</v>
      </c>
      <c r="H62" s="413">
        <v>-53463</v>
      </c>
      <c r="I62" s="413">
        <v>-29145</v>
      </c>
      <c r="J62" s="360">
        <v>-1330578</v>
      </c>
      <c r="K62" s="413">
        <v>92006</v>
      </c>
      <c r="L62" s="413">
        <v>115615</v>
      </c>
      <c r="M62" s="360">
        <v>161435</v>
      </c>
      <c r="N62" s="413">
        <v>134166</v>
      </c>
      <c r="O62" s="413">
        <v>147502</v>
      </c>
      <c r="P62" s="360">
        <v>203281</v>
      </c>
      <c r="Q62" s="413">
        <v>23436</v>
      </c>
      <c r="R62" s="413">
        <v>33102</v>
      </c>
      <c r="S62" s="360">
        <v>0</v>
      </c>
      <c r="T62" s="413">
        <v>0</v>
      </c>
      <c r="U62" s="413">
        <v>0</v>
      </c>
      <c r="V62" s="364">
        <v>-1003058</v>
      </c>
      <c r="W62" s="362">
        <v>196145</v>
      </c>
      <c r="X62" s="362">
        <v>1992102</v>
      </c>
      <c r="Y62" s="354"/>
      <c r="AA62" s="365">
        <v>0</v>
      </c>
      <c r="AB62" s="365">
        <v>0</v>
      </c>
      <c r="AC62" s="365">
        <v>0</v>
      </c>
    </row>
    <row r="63" spans="2:29">
      <c r="B63" s="434"/>
      <c r="C63" s="433" t="s">
        <v>380</v>
      </c>
      <c r="D63" s="360">
        <v>0</v>
      </c>
      <c r="E63" s="417">
        <v>0</v>
      </c>
      <c r="F63" s="413">
        <v>797</v>
      </c>
      <c r="G63" s="360">
        <v>0</v>
      </c>
      <c r="H63" s="413">
        <v>0</v>
      </c>
      <c r="I63" s="413">
        <v>0</v>
      </c>
      <c r="J63" s="360">
        <v>0</v>
      </c>
      <c r="K63" s="413">
        <v>0</v>
      </c>
      <c r="L63" s="413">
        <v>0</v>
      </c>
      <c r="M63" s="360">
        <v>63832</v>
      </c>
      <c r="N63" s="413">
        <v>63307</v>
      </c>
      <c r="O63" s="413">
        <v>4198</v>
      </c>
      <c r="P63" s="360">
        <v>0</v>
      </c>
      <c r="Q63" s="413">
        <v>0</v>
      </c>
      <c r="R63" s="413">
        <v>0</v>
      </c>
      <c r="S63" s="360">
        <v>0</v>
      </c>
      <c r="T63" s="413">
        <v>0</v>
      </c>
      <c r="U63" s="413">
        <v>0</v>
      </c>
      <c r="V63" s="364">
        <v>63832</v>
      </c>
      <c r="W63" s="362">
        <v>63307</v>
      </c>
      <c r="X63" s="362">
        <v>4995</v>
      </c>
      <c r="Y63" s="354"/>
      <c r="AA63" s="365">
        <v>0</v>
      </c>
      <c r="AB63" s="365">
        <v>0</v>
      </c>
      <c r="AC63" s="365">
        <v>0</v>
      </c>
    </row>
    <row r="64" spans="2:29">
      <c r="B64" s="434"/>
      <c r="C64" s="433" t="s">
        <v>381</v>
      </c>
      <c r="D64" s="360">
        <v>0</v>
      </c>
      <c r="E64" s="417">
        <v>0</v>
      </c>
      <c r="F64" s="413">
        <v>0</v>
      </c>
      <c r="G64" s="360">
        <v>0</v>
      </c>
      <c r="H64" s="413">
        <v>0</v>
      </c>
      <c r="I64" s="413">
        <v>0</v>
      </c>
      <c r="J64" s="360">
        <v>0</v>
      </c>
      <c r="K64" s="413">
        <v>0</v>
      </c>
      <c r="L64" s="413">
        <v>0</v>
      </c>
      <c r="M64" s="360">
        <v>0</v>
      </c>
      <c r="N64" s="413">
        <v>0</v>
      </c>
      <c r="O64" s="413">
        <v>0</v>
      </c>
      <c r="P64" s="360">
        <v>0</v>
      </c>
      <c r="Q64" s="413">
        <v>0</v>
      </c>
      <c r="R64" s="413">
        <v>0</v>
      </c>
      <c r="S64" s="360">
        <v>0</v>
      </c>
      <c r="T64" s="413">
        <v>0</v>
      </c>
      <c r="U64" s="413">
        <v>0</v>
      </c>
      <c r="V64" s="364">
        <v>0</v>
      </c>
      <c r="W64" s="362">
        <v>0</v>
      </c>
      <c r="X64" s="362">
        <v>0</v>
      </c>
      <c r="Y64" s="354"/>
      <c r="AA64" s="365">
        <v>0</v>
      </c>
      <c r="AB64" s="365">
        <v>0</v>
      </c>
      <c r="AC64" s="365">
        <v>0</v>
      </c>
    </row>
    <row r="65" spans="2:36">
      <c r="B65" s="434"/>
      <c r="C65" s="433" t="s">
        <v>382</v>
      </c>
      <c r="D65" s="360">
        <v>0</v>
      </c>
      <c r="E65" s="417">
        <v>0</v>
      </c>
      <c r="F65" s="413">
        <v>0</v>
      </c>
      <c r="G65" s="360">
        <v>0</v>
      </c>
      <c r="H65" s="413">
        <v>0</v>
      </c>
      <c r="I65" s="413">
        <v>0</v>
      </c>
      <c r="J65" s="360">
        <v>0</v>
      </c>
      <c r="K65" s="413">
        <v>0</v>
      </c>
      <c r="L65" s="413">
        <v>0</v>
      </c>
      <c r="M65" s="360">
        <v>0</v>
      </c>
      <c r="N65" s="413">
        <v>0</v>
      </c>
      <c r="O65" s="413">
        <v>0</v>
      </c>
      <c r="P65" s="360">
        <v>0</v>
      </c>
      <c r="Q65" s="413">
        <v>0</v>
      </c>
      <c r="R65" s="413">
        <v>0</v>
      </c>
      <c r="S65" s="360">
        <v>0</v>
      </c>
      <c r="T65" s="413">
        <v>0</v>
      </c>
      <c r="U65" s="413">
        <v>0</v>
      </c>
      <c r="V65" s="364">
        <v>0</v>
      </c>
      <c r="W65" s="362">
        <v>0</v>
      </c>
      <c r="X65" s="362">
        <v>0</v>
      </c>
      <c r="Y65" s="354"/>
      <c r="AA65" s="365">
        <v>0</v>
      </c>
      <c r="AB65" s="365">
        <v>0</v>
      </c>
      <c r="AC65" s="365">
        <v>0</v>
      </c>
    </row>
    <row r="66" spans="2:36">
      <c r="B66" s="434"/>
      <c r="C66" s="433" t="s">
        <v>383</v>
      </c>
      <c r="D66" s="360">
        <v>0</v>
      </c>
      <c r="E66" s="417">
        <v>0</v>
      </c>
      <c r="F66" s="413">
        <v>-677147</v>
      </c>
      <c r="G66" s="360">
        <v>1805</v>
      </c>
      <c r="H66" s="413">
        <v>2171</v>
      </c>
      <c r="I66" s="413">
        <v>2666</v>
      </c>
      <c r="J66" s="360">
        <v>2049893</v>
      </c>
      <c r="K66" s="413">
        <v>956068</v>
      </c>
      <c r="L66" s="413">
        <v>755104</v>
      </c>
      <c r="M66" s="360">
        <v>657530</v>
      </c>
      <c r="N66" s="413">
        <v>643963</v>
      </c>
      <c r="O66" s="413">
        <v>584308</v>
      </c>
      <c r="P66" s="360">
        <v>383003</v>
      </c>
      <c r="Q66" s="413">
        <v>286379</v>
      </c>
      <c r="R66" s="413">
        <v>247396</v>
      </c>
      <c r="S66" s="360">
        <v>0</v>
      </c>
      <c r="T66" s="413">
        <v>0</v>
      </c>
      <c r="U66" s="413">
        <v>0</v>
      </c>
      <c r="V66" s="364">
        <v>3092231</v>
      </c>
      <c r="W66" s="362">
        <v>1888581</v>
      </c>
      <c r="X66" s="362">
        <v>912327</v>
      </c>
      <c r="Y66" s="354"/>
      <c r="AA66" s="365">
        <v>0</v>
      </c>
      <c r="AB66" s="365">
        <v>0</v>
      </c>
      <c r="AC66" s="365">
        <v>0</v>
      </c>
    </row>
    <row r="67" spans="2:36">
      <c r="C67" s="435"/>
      <c r="H67" s="365"/>
      <c r="I67" s="365"/>
      <c r="J67" s="365"/>
      <c r="K67" s="365"/>
      <c r="L67" s="365"/>
      <c r="M67" s="365"/>
      <c r="N67" s="365"/>
      <c r="O67" s="365"/>
      <c r="P67" s="365"/>
      <c r="Q67" s="365"/>
      <c r="R67" s="365"/>
      <c r="S67" s="365"/>
      <c r="T67" s="365"/>
      <c r="U67" s="365"/>
      <c r="V67" s="365"/>
      <c r="W67" s="365"/>
      <c r="X67" s="365"/>
    </row>
    <row r="68" spans="2:36">
      <c r="B68" s="369" t="s">
        <v>384</v>
      </c>
      <c r="C68" s="433"/>
      <c r="D68" s="360">
        <v>0</v>
      </c>
      <c r="E68" s="417">
        <v>0</v>
      </c>
      <c r="F68" s="417">
        <v>0</v>
      </c>
      <c r="G68" s="360">
        <v>0</v>
      </c>
      <c r="H68" s="413">
        <v>0</v>
      </c>
      <c r="I68" s="413">
        <v>0</v>
      </c>
      <c r="J68" s="360">
        <v>0</v>
      </c>
      <c r="K68" s="413">
        <v>0</v>
      </c>
      <c r="L68" s="413">
        <v>0</v>
      </c>
      <c r="M68" s="360">
        <v>0</v>
      </c>
      <c r="N68" s="413">
        <v>0</v>
      </c>
      <c r="O68" s="413">
        <v>0</v>
      </c>
      <c r="P68" s="360">
        <v>0</v>
      </c>
      <c r="Q68" s="413">
        <v>0</v>
      </c>
      <c r="R68" s="413">
        <v>0</v>
      </c>
      <c r="S68" s="360">
        <v>0</v>
      </c>
      <c r="T68" s="413">
        <v>0</v>
      </c>
      <c r="U68" s="413">
        <v>0</v>
      </c>
      <c r="V68" s="364">
        <v>0</v>
      </c>
      <c r="W68" s="362"/>
      <c r="X68" s="362"/>
      <c r="Y68" s="354"/>
      <c r="AA68" s="365">
        <v>0</v>
      </c>
      <c r="AB68" s="365">
        <v>0</v>
      </c>
      <c r="AC68" s="365">
        <v>0</v>
      </c>
    </row>
    <row r="69" spans="2:36">
      <c r="C69" s="435"/>
      <c r="H69" s="365"/>
      <c r="I69" s="365"/>
      <c r="J69" s="365"/>
      <c r="K69" s="365"/>
      <c r="L69" s="365"/>
      <c r="M69" s="365"/>
      <c r="N69" s="365"/>
      <c r="O69" s="365"/>
      <c r="P69" s="365"/>
      <c r="Q69" s="365"/>
      <c r="R69" s="365"/>
      <c r="S69" s="365"/>
      <c r="T69" s="365"/>
      <c r="U69" s="365"/>
      <c r="V69" s="367"/>
      <c r="W69" s="365"/>
      <c r="X69" s="365"/>
    </row>
    <row r="70" spans="2:36">
      <c r="B70" s="432" t="s">
        <v>385</v>
      </c>
      <c r="C70" s="436"/>
      <c r="D70" s="364">
        <v>0</v>
      </c>
      <c r="E70" s="384">
        <v>0</v>
      </c>
      <c r="F70" s="384">
        <v>2155861</v>
      </c>
      <c r="G70" s="364">
        <v>1227163</v>
      </c>
      <c r="H70" s="362">
        <v>1044435</v>
      </c>
      <c r="I70" s="362">
        <v>893959</v>
      </c>
      <c r="J70" s="364">
        <v>7808380</v>
      </c>
      <c r="K70" s="362">
        <v>4147110</v>
      </c>
      <c r="L70" s="362">
        <v>3261161</v>
      </c>
      <c r="M70" s="364">
        <v>2071600</v>
      </c>
      <c r="N70" s="362">
        <v>1905130</v>
      </c>
      <c r="O70" s="362">
        <v>1486042</v>
      </c>
      <c r="P70" s="364">
        <v>1325468</v>
      </c>
      <c r="Q70" s="362">
        <v>1243143</v>
      </c>
      <c r="R70" s="362">
        <v>1115565</v>
      </c>
      <c r="S70" s="364">
        <v>0</v>
      </c>
      <c r="T70" s="362">
        <v>-2994</v>
      </c>
      <c r="U70" s="362">
        <v>-6221</v>
      </c>
      <c r="V70" s="364">
        <v>12432611</v>
      </c>
      <c r="W70" s="362">
        <v>8336824</v>
      </c>
      <c r="X70" s="362">
        <v>8906367</v>
      </c>
      <c r="Y70" s="354"/>
      <c r="AA70" s="365">
        <v>0</v>
      </c>
      <c r="AB70" s="365">
        <v>0</v>
      </c>
      <c r="AC70" s="365">
        <v>0</v>
      </c>
    </row>
    <row r="71" spans="2:36">
      <c r="D71" s="365">
        <v>0</v>
      </c>
      <c r="E71" s="365">
        <v>0</v>
      </c>
      <c r="F71" s="365">
        <v>0</v>
      </c>
      <c r="G71" s="365">
        <v>0</v>
      </c>
      <c r="H71" s="365">
        <v>0</v>
      </c>
      <c r="I71" s="365">
        <v>0</v>
      </c>
      <c r="J71" s="365">
        <v>0</v>
      </c>
      <c r="K71" s="365">
        <v>0</v>
      </c>
      <c r="L71" s="365">
        <v>0</v>
      </c>
      <c r="M71" s="365">
        <v>0</v>
      </c>
      <c r="N71" s="365">
        <v>0</v>
      </c>
      <c r="O71" s="365">
        <v>0</v>
      </c>
      <c r="P71" s="365">
        <v>0</v>
      </c>
      <c r="Q71" s="365">
        <v>0</v>
      </c>
      <c r="R71" s="365">
        <v>0</v>
      </c>
      <c r="S71" s="365">
        <v>0</v>
      </c>
      <c r="T71" s="365">
        <v>0</v>
      </c>
      <c r="U71" s="365">
        <v>0</v>
      </c>
      <c r="V71" s="365">
        <v>0</v>
      </c>
      <c r="W71" s="365">
        <v>0</v>
      </c>
      <c r="X71" s="365">
        <v>0</v>
      </c>
      <c r="Y71" s="365"/>
      <c r="AA71" s="365">
        <v>0</v>
      </c>
      <c r="AB71" s="365">
        <v>0</v>
      </c>
      <c r="AC71" s="365">
        <v>0</v>
      </c>
    </row>
    <row r="72" spans="2:36"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 s="365"/>
      <c r="AE72" s="365"/>
      <c r="AF72" s="365"/>
      <c r="AH72" s="365"/>
      <c r="AI72" s="365"/>
      <c r="AJ72" s="365"/>
    </row>
    <row r="73" spans="2:36" ht="18" customHeight="1">
      <c r="D73" s="505" t="s">
        <v>24</v>
      </c>
      <c r="E73" s="506"/>
      <c r="F73" s="506"/>
      <c r="G73" s="506"/>
      <c r="H73" s="506"/>
      <c r="I73" s="506"/>
      <c r="J73" s="506"/>
      <c r="K73" s="506"/>
      <c r="L73" s="506"/>
      <c r="M73" s="506"/>
      <c r="N73" s="506"/>
      <c r="O73" s="506"/>
      <c r="P73" s="506"/>
      <c r="Q73" s="507"/>
    </row>
    <row r="74" spans="2:36">
      <c r="B74" s="500" t="s">
        <v>109</v>
      </c>
      <c r="C74" s="501"/>
      <c r="D74" s="484" t="s">
        <v>25</v>
      </c>
      <c r="E74" s="486"/>
      <c r="F74" s="484" t="s">
        <v>10</v>
      </c>
      <c r="G74" s="486"/>
      <c r="H74" s="484" t="s">
        <v>38</v>
      </c>
      <c r="I74" s="486"/>
      <c r="J74" s="484" t="s">
        <v>14</v>
      </c>
      <c r="K74" s="486"/>
      <c r="L74" s="484" t="s">
        <v>12</v>
      </c>
      <c r="M74" s="486"/>
      <c r="N74" s="484" t="s">
        <v>302</v>
      </c>
      <c r="O74" s="486"/>
      <c r="P74" s="484" t="s">
        <v>303</v>
      </c>
      <c r="Q74" s="486"/>
    </row>
    <row r="75" spans="2:36">
      <c r="B75" s="491" t="s">
        <v>386</v>
      </c>
      <c r="C75" s="502"/>
      <c r="D75" s="355">
        <v>43100</v>
      </c>
      <c r="E75" s="356">
        <v>42735</v>
      </c>
      <c r="F75" s="355">
        <v>42735</v>
      </c>
      <c r="G75" s="356">
        <v>42735</v>
      </c>
      <c r="H75" s="355">
        <v>43100</v>
      </c>
      <c r="I75" s="356">
        <v>42735</v>
      </c>
      <c r="J75" s="355">
        <v>42735</v>
      </c>
      <c r="K75" s="356">
        <v>42735</v>
      </c>
      <c r="L75" s="355">
        <v>43100</v>
      </c>
      <c r="M75" s="356">
        <v>43100</v>
      </c>
      <c r="N75" s="355">
        <v>43100</v>
      </c>
      <c r="O75" s="356">
        <v>43100</v>
      </c>
      <c r="P75" s="355">
        <v>43100</v>
      </c>
      <c r="Q75" s="356">
        <v>43100</v>
      </c>
    </row>
    <row r="76" spans="2:36">
      <c r="B76" s="503"/>
      <c r="C76" s="504"/>
      <c r="D76" s="357" t="s">
        <v>261</v>
      </c>
      <c r="E76" s="358" t="s">
        <v>261</v>
      </c>
      <c r="F76" s="357" t="s">
        <v>261</v>
      </c>
      <c r="G76" s="358" t="s">
        <v>261</v>
      </c>
      <c r="H76" s="357" t="s">
        <v>261</v>
      </c>
      <c r="I76" s="358" t="s">
        <v>261</v>
      </c>
      <c r="J76" s="357" t="s">
        <v>261</v>
      </c>
      <c r="K76" s="358" t="s">
        <v>261</v>
      </c>
      <c r="L76" s="357" t="s">
        <v>261</v>
      </c>
      <c r="M76" s="358" t="s">
        <v>261</v>
      </c>
      <c r="N76" s="357" t="s">
        <v>261</v>
      </c>
      <c r="O76" s="358" t="s">
        <v>261</v>
      </c>
      <c r="P76" s="357" t="s">
        <v>261</v>
      </c>
      <c r="Q76" s="358" t="s">
        <v>261</v>
      </c>
    </row>
    <row r="77" spans="2:36">
      <c r="B77" s="432" t="s">
        <v>387</v>
      </c>
      <c r="C77" s="440"/>
      <c r="D77" s="386">
        <v>0</v>
      </c>
      <c r="E77" s="388">
        <v>0</v>
      </c>
      <c r="F77" s="386">
        <v>1276849</v>
      </c>
      <c r="G77" s="387">
        <v>982122</v>
      </c>
      <c r="H77" s="386">
        <v>4651307</v>
      </c>
      <c r="I77" s="387">
        <v>2490631</v>
      </c>
      <c r="J77" s="386">
        <v>1542994</v>
      </c>
      <c r="K77" s="387">
        <v>1366350</v>
      </c>
      <c r="L77" s="386">
        <v>884291</v>
      </c>
      <c r="M77" s="387">
        <v>865430</v>
      </c>
      <c r="N77" s="386">
        <v>0</v>
      </c>
      <c r="O77" s="388">
        <v>0</v>
      </c>
      <c r="P77" s="386">
        <v>8355441</v>
      </c>
      <c r="Q77" s="387">
        <v>5704533</v>
      </c>
      <c r="T77" s="365">
        <v>0</v>
      </c>
      <c r="U77" s="365">
        <v>0</v>
      </c>
    </row>
    <row r="78" spans="2:36">
      <c r="B78" s="389"/>
      <c r="C78" s="437" t="s">
        <v>140</v>
      </c>
      <c r="D78" s="386">
        <v>0</v>
      </c>
      <c r="E78" s="388">
        <v>0</v>
      </c>
      <c r="F78" s="386">
        <v>1247189</v>
      </c>
      <c r="G78" s="387">
        <v>939610</v>
      </c>
      <c r="H78" s="386">
        <v>3837369</v>
      </c>
      <c r="I78" s="387">
        <v>2032870</v>
      </c>
      <c r="J78" s="386">
        <v>1532711</v>
      </c>
      <c r="K78" s="387">
        <v>1358209</v>
      </c>
      <c r="L78" s="386">
        <v>879433</v>
      </c>
      <c r="M78" s="387">
        <v>861275</v>
      </c>
      <c r="N78" s="386">
        <v>0</v>
      </c>
      <c r="O78" s="388">
        <v>0</v>
      </c>
      <c r="P78" s="386">
        <v>7496702</v>
      </c>
      <c r="Q78" s="387">
        <v>5191964</v>
      </c>
      <c r="T78" s="365">
        <v>0</v>
      </c>
      <c r="U78" s="365">
        <v>0</v>
      </c>
    </row>
    <row r="79" spans="2:36">
      <c r="B79" s="389"/>
      <c r="C79" s="441" t="s">
        <v>425</v>
      </c>
      <c r="D79" s="390">
        <v>0</v>
      </c>
      <c r="E79" s="392">
        <v>0</v>
      </c>
      <c r="F79" s="390">
        <v>1191575</v>
      </c>
      <c r="G79" s="391">
        <v>878062</v>
      </c>
      <c r="H79" s="390">
        <v>3486144</v>
      </c>
      <c r="I79" s="391">
        <v>1893471</v>
      </c>
      <c r="J79" s="390">
        <v>1269669</v>
      </c>
      <c r="K79" s="391">
        <v>1127793</v>
      </c>
      <c r="L79" s="390">
        <v>818829</v>
      </c>
      <c r="M79" s="391">
        <v>809474</v>
      </c>
      <c r="N79" s="390">
        <v>0</v>
      </c>
      <c r="O79" s="392">
        <v>0</v>
      </c>
      <c r="P79" s="390">
        <v>6766217</v>
      </c>
      <c r="Q79" s="391">
        <v>4708800</v>
      </c>
      <c r="T79" s="365">
        <v>0</v>
      </c>
      <c r="U79" s="365">
        <v>0</v>
      </c>
    </row>
    <row r="80" spans="2:36">
      <c r="B80" s="389"/>
      <c r="C80" s="441" t="s">
        <v>426</v>
      </c>
      <c r="D80" s="390">
        <v>0</v>
      </c>
      <c r="E80" s="392">
        <v>0</v>
      </c>
      <c r="F80" s="390">
        <v>194</v>
      </c>
      <c r="G80" s="391">
        <v>206</v>
      </c>
      <c r="H80" s="390">
        <v>1855</v>
      </c>
      <c r="I80" s="391">
        <v>2107</v>
      </c>
      <c r="J80" s="390">
        <v>1166</v>
      </c>
      <c r="K80" s="391">
        <v>162</v>
      </c>
      <c r="L80" s="390">
        <v>490</v>
      </c>
      <c r="M80" s="391">
        <v>804</v>
      </c>
      <c r="N80" s="390">
        <v>0</v>
      </c>
      <c r="O80" s="392">
        <v>0</v>
      </c>
      <c r="P80" s="390">
        <v>3705</v>
      </c>
      <c r="Q80" s="391">
        <v>3279</v>
      </c>
      <c r="T80" s="365">
        <v>0</v>
      </c>
      <c r="U80" s="365">
        <v>0</v>
      </c>
    </row>
    <row r="81" spans="2:21">
      <c r="B81" s="389"/>
      <c r="C81" s="441" t="s">
        <v>389</v>
      </c>
      <c r="D81" s="390">
        <v>0</v>
      </c>
      <c r="E81" s="392">
        <v>0</v>
      </c>
      <c r="F81" s="390">
        <v>55420</v>
      </c>
      <c r="G81" s="391">
        <v>61342</v>
      </c>
      <c r="H81" s="390">
        <v>349370</v>
      </c>
      <c r="I81" s="391">
        <v>137292</v>
      </c>
      <c r="J81" s="390">
        <v>261876</v>
      </c>
      <c r="K81" s="391">
        <v>230254</v>
      </c>
      <c r="L81" s="390">
        <v>60114</v>
      </c>
      <c r="M81" s="391">
        <v>50997</v>
      </c>
      <c r="N81" s="390">
        <v>0</v>
      </c>
      <c r="O81" s="392">
        <v>0</v>
      </c>
      <c r="P81" s="390">
        <v>726780</v>
      </c>
      <c r="Q81" s="391">
        <v>479885</v>
      </c>
      <c r="T81" s="365">
        <v>0</v>
      </c>
      <c r="U81" s="365">
        <v>0</v>
      </c>
    </row>
    <row r="82" spans="2:21" ht="12" hidden="1" customHeight="1">
      <c r="B82" s="389"/>
      <c r="C82" s="441"/>
      <c r="D82" s="390"/>
      <c r="E82" s="392"/>
      <c r="F82" s="390"/>
      <c r="G82" s="391">
        <v>0</v>
      </c>
      <c r="H82" s="390"/>
      <c r="I82" s="391">
        <v>0</v>
      </c>
      <c r="J82" s="390"/>
      <c r="K82" s="391">
        <v>0</v>
      </c>
      <c r="L82" s="390"/>
      <c r="M82" s="391">
        <v>0</v>
      </c>
      <c r="N82" s="390"/>
      <c r="O82" s="392">
        <v>0</v>
      </c>
      <c r="P82" s="390"/>
      <c r="Q82" s="391"/>
      <c r="T82" s="365"/>
      <c r="U82" s="365"/>
    </row>
    <row r="83" spans="2:21">
      <c r="B83" s="389"/>
      <c r="C83" s="437" t="s">
        <v>141</v>
      </c>
      <c r="D83" s="390">
        <v>0</v>
      </c>
      <c r="E83" s="392">
        <v>0</v>
      </c>
      <c r="F83" s="390">
        <v>29660</v>
      </c>
      <c r="G83" s="391">
        <v>42512</v>
      </c>
      <c r="H83" s="390">
        <v>813938</v>
      </c>
      <c r="I83" s="391">
        <v>457761</v>
      </c>
      <c r="J83" s="390">
        <v>10283</v>
      </c>
      <c r="K83" s="391">
        <v>8141</v>
      </c>
      <c r="L83" s="390">
        <v>4858</v>
      </c>
      <c r="M83" s="391">
        <v>4155</v>
      </c>
      <c r="N83" s="390">
        <v>0</v>
      </c>
      <c r="O83" s="392">
        <v>0</v>
      </c>
      <c r="P83" s="390">
        <v>858739</v>
      </c>
      <c r="Q83" s="391">
        <v>512569</v>
      </c>
      <c r="T83" s="365">
        <v>0</v>
      </c>
      <c r="U83" s="365">
        <v>0</v>
      </c>
    </row>
    <row r="84" spans="2:21">
      <c r="C84" s="435"/>
      <c r="E84" s="394"/>
      <c r="F84" s="365"/>
      <c r="G84" s="365"/>
      <c r="H84" s="365"/>
      <c r="I84" s="365"/>
      <c r="J84" s="365"/>
      <c r="K84" s="365"/>
      <c r="L84" s="365"/>
      <c r="M84" s="365"/>
      <c r="O84" s="394"/>
      <c r="T84" s="365">
        <v>0</v>
      </c>
      <c r="U84" s="365"/>
    </row>
    <row r="85" spans="2:21">
      <c r="B85" s="432" t="s">
        <v>390</v>
      </c>
      <c r="C85" s="442"/>
      <c r="D85" s="386">
        <v>0</v>
      </c>
      <c r="E85" s="388">
        <v>0</v>
      </c>
      <c r="F85" s="386">
        <v>-740418</v>
      </c>
      <c r="G85" s="387">
        <v>-448621</v>
      </c>
      <c r="H85" s="386">
        <v>-3361899</v>
      </c>
      <c r="I85" s="387">
        <v>-1689265</v>
      </c>
      <c r="J85" s="386">
        <v>-872528</v>
      </c>
      <c r="K85" s="387">
        <v>-787177</v>
      </c>
      <c r="L85" s="386">
        <v>-583784</v>
      </c>
      <c r="M85" s="387">
        <v>-584948</v>
      </c>
      <c r="N85" s="386">
        <v>0</v>
      </c>
      <c r="O85" s="388">
        <v>0</v>
      </c>
      <c r="P85" s="386">
        <v>-5558629</v>
      </c>
      <c r="Q85" s="387">
        <v>-3510011</v>
      </c>
      <c r="T85" s="365">
        <v>0</v>
      </c>
      <c r="U85" s="365">
        <v>0</v>
      </c>
    </row>
    <row r="86" spans="2:21">
      <c r="B86" s="389"/>
      <c r="C86" s="441" t="s">
        <v>391</v>
      </c>
      <c r="D86" s="390">
        <v>0</v>
      </c>
      <c r="E86" s="392">
        <v>0</v>
      </c>
      <c r="F86" s="390">
        <v>-617960</v>
      </c>
      <c r="G86" s="391">
        <v>-395267</v>
      </c>
      <c r="H86" s="390">
        <v>-2281798</v>
      </c>
      <c r="I86" s="391">
        <v>-1158531</v>
      </c>
      <c r="J86" s="390">
        <v>-632783</v>
      </c>
      <c r="K86" s="391">
        <v>-587454</v>
      </c>
      <c r="L86" s="390">
        <v>-549326</v>
      </c>
      <c r="M86" s="391">
        <v>-550433</v>
      </c>
      <c r="N86" s="390">
        <v>0</v>
      </c>
      <c r="O86" s="392">
        <v>0</v>
      </c>
      <c r="P86" s="390">
        <v>-4081867</v>
      </c>
      <c r="Q86" s="391">
        <v>-2691685</v>
      </c>
      <c r="T86" s="365">
        <v>0</v>
      </c>
      <c r="U86" s="365">
        <v>0</v>
      </c>
    </row>
    <row r="87" spans="2:21">
      <c r="B87" s="389"/>
      <c r="C87" s="441" t="s">
        <v>392</v>
      </c>
      <c r="D87" s="390">
        <v>0</v>
      </c>
      <c r="E87" s="392">
        <v>0</v>
      </c>
      <c r="F87" s="390">
        <v>0</v>
      </c>
      <c r="G87" s="391">
        <v>0</v>
      </c>
      <c r="H87" s="390">
        <v>0</v>
      </c>
      <c r="I87" s="391">
        <v>0</v>
      </c>
      <c r="J87" s="390">
        <v>0</v>
      </c>
      <c r="K87" s="391">
        <v>0</v>
      </c>
      <c r="L87" s="390">
        <v>0</v>
      </c>
      <c r="M87" s="391">
        <v>0</v>
      </c>
      <c r="N87" s="390">
        <v>0</v>
      </c>
      <c r="O87" s="392">
        <v>0</v>
      </c>
      <c r="P87" s="390">
        <v>0</v>
      </c>
      <c r="Q87" s="391">
        <v>0</v>
      </c>
      <c r="T87" s="365">
        <v>0</v>
      </c>
      <c r="U87" s="365">
        <v>0</v>
      </c>
    </row>
    <row r="88" spans="2:21">
      <c r="B88" s="389"/>
      <c r="C88" s="441" t="s">
        <v>145</v>
      </c>
      <c r="D88" s="390">
        <v>0</v>
      </c>
      <c r="E88" s="392">
        <v>0</v>
      </c>
      <c r="F88" s="390">
        <v>-8537</v>
      </c>
      <c r="G88" s="391">
        <v>-1202</v>
      </c>
      <c r="H88" s="390">
        <v>-258156</v>
      </c>
      <c r="I88" s="391">
        <v>-94069</v>
      </c>
      <c r="J88" s="390">
        <v>-160406</v>
      </c>
      <c r="K88" s="391">
        <v>-133050</v>
      </c>
      <c r="L88" s="390">
        <v>0</v>
      </c>
      <c r="M88" s="391">
        <v>0</v>
      </c>
      <c r="N88" s="390">
        <v>0</v>
      </c>
      <c r="O88" s="392">
        <v>0</v>
      </c>
      <c r="P88" s="390">
        <v>-427099</v>
      </c>
      <c r="Q88" s="391">
        <v>-228321</v>
      </c>
      <c r="T88" s="365">
        <v>0</v>
      </c>
      <c r="U88" s="365">
        <v>0</v>
      </c>
    </row>
    <row r="89" spans="2:21">
      <c r="B89" s="389"/>
      <c r="C89" s="441" t="s">
        <v>393</v>
      </c>
      <c r="D89" s="390">
        <v>0</v>
      </c>
      <c r="E89" s="392">
        <v>0</v>
      </c>
      <c r="F89" s="390">
        <v>-113921</v>
      </c>
      <c r="G89" s="391">
        <v>-52152</v>
      </c>
      <c r="H89" s="390">
        <v>-821945</v>
      </c>
      <c r="I89" s="391">
        <v>-436665</v>
      </c>
      <c r="J89" s="390">
        <v>-79339</v>
      </c>
      <c r="K89" s="391">
        <v>-66673</v>
      </c>
      <c r="L89" s="390">
        <v>-34458</v>
      </c>
      <c r="M89" s="391">
        <v>-34515</v>
      </c>
      <c r="N89" s="390">
        <v>0</v>
      </c>
      <c r="O89" s="392">
        <v>0</v>
      </c>
      <c r="P89" s="390">
        <v>-1049663</v>
      </c>
      <c r="Q89" s="391">
        <v>-590005</v>
      </c>
      <c r="T89" s="365">
        <v>0</v>
      </c>
      <c r="U89" s="365">
        <v>0</v>
      </c>
    </row>
    <row r="90" spans="2:21">
      <c r="C90" s="435"/>
      <c r="D90" s="365"/>
      <c r="E90" s="394"/>
      <c r="F90" s="365"/>
      <c r="G90" s="365"/>
      <c r="H90" s="365"/>
      <c r="I90" s="365"/>
      <c r="J90" s="365"/>
      <c r="K90" s="365"/>
      <c r="L90" s="365"/>
      <c r="M90" s="365"/>
      <c r="N90" s="365"/>
      <c r="O90" s="394"/>
      <c r="P90" s="365"/>
      <c r="T90" s="365">
        <v>0</v>
      </c>
      <c r="U90" s="365">
        <v>0</v>
      </c>
    </row>
    <row r="91" spans="2:21">
      <c r="B91" s="432" t="s">
        <v>394</v>
      </c>
      <c r="C91" s="442"/>
      <c r="D91" s="386">
        <v>0</v>
      </c>
      <c r="E91" s="388">
        <v>0</v>
      </c>
      <c r="F91" s="386">
        <v>536431</v>
      </c>
      <c r="G91" s="387">
        <v>533501</v>
      </c>
      <c r="H91" s="386">
        <v>1289408</v>
      </c>
      <c r="I91" s="387">
        <v>801366</v>
      </c>
      <c r="J91" s="386">
        <v>670466</v>
      </c>
      <c r="K91" s="387">
        <v>579173</v>
      </c>
      <c r="L91" s="386">
        <v>300507</v>
      </c>
      <c r="M91" s="387">
        <v>280482</v>
      </c>
      <c r="N91" s="386">
        <v>0</v>
      </c>
      <c r="O91" s="388">
        <v>0</v>
      </c>
      <c r="P91" s="386">
        <v>2796812</v>
      </c>
      <c r="Q91" s="387">
        <v>2194522</v>
      </c>
      <c r="T91" s="365">
        <v>0</v>
      </c>
      <c r="U91" s="365">
        <v>0</v>
      </c>
    </row>
    <row r="92" spans="2:21">
      <c r="C92" s="435"/>
      <c r="D92" s="365"/>
      <c r="E92" s="394"/>
      <c r="F92" s="365"/>
      <c r="G92" s="365"/>
      <c r="H92" s="365"/>
      <c r="I92" s="365"/>
      <c r="J92" s="365"/>
      <c r="K92" s="365"/>
      <c r="L92" s="365"/>
      <c r="M92" s="365"/>
      <c r="N92" s="365"/>
      <c r="O92" s="394"/>
      <c r="P92" s="365"/>
      <c r="T92" s="365">
        <v>0</v>
      </c>
      <c r="U92" s="365">
        <v>0</v>
      </c>
    </row>
    <row r="93" spans="2:21">
      <c r="B93" s="434"/>
      <c r="C93" s="437" t="s">
        <v>395</v>
      </c>
      <c r="D93" s="390">
        <v>0</v>
      </c>
      <c r="E93" s="392">
        <v>0</v>
      </c>
      <c r="F93" s="390">
        <v>69437</v>
      </c>
      <c r="G93" s="391">
        <v>40174</v>
      </c>
      <c r="H93" s="390">
        <v>68186</v>
      </c>
      <c r="I93" s="391">
        <v>24407</v>
      </c>
      <c r="J93" s="390">
        <v>18476</v>
      </c>
      <c r="K93" s="391">
        <v>11955</v>
      </c>
      <c r="L93" s="390">
        <v>8235</v>
      </c>
      <c r="M93" s="391">
        <v>6666</v>
      </c>
      <c r="N93" s="390">
        <v>0</v>
      </c>
      <c r="O93" s="392">
        <v>0</v>
      </c>
      <c r="P93" s="390">
        <v>164334</v>
      </c>
      <c r="Q93" s="391">
        <v>83202</v>
      </c>
      <c r="T93" s="365">
        <v>0</v>
      </c>
      <c r="U93" s="365">
        <v>0</v>
      </c>
    </row>
    <row r="94" spans="2:21">
      <c r="B94" s="434"/>
      <c r="C94" s="437" t="s">
        <v>396</v>
      </c>
      <c r="D94" s="390">
        <v>0</v>
      </c>
      <c r="E94" s="392">
        <v>0</v>
      </c>
      <c r="F94" s="390">
        <v>-297520</v>
      </c>
      <c r="G94" s="391">
        <v>-262559</v>
      </c>
      <c r="H94" s="390">
        <v>-269029</v>
      </c>
      <c r="I94" s="391">
        <v>-110570</v>
      </c>
      <c r="J94" s="390">
        <v>-61974</v>
      </c>
      <c r="K94" s="391">
        <v>-52698</v>
      </c>
      <c r="L94" s="390">
        <v>-34482</v>
      </c>
      <c r="M94" s="391">
        <v>-34587</v>
      </c>
      <c r="N94" s="390">
        <v>0</v>
      </c>
      <c r="O94" s="392">
        <v>0</v>
      </c>
      <c r="P94" s="390">
        <v>-663005</v>
      </c>
      <c r="Q94" s="391">
        <v>-460414</v>
      </c>
      <c r="T94" s="365">
        <v>0</v>
      </c>
      <c r="U94" s="365">
        <v>0</v>
      </c>
    </row>
    <row r="95" spans="2:21">
      <c r="B95" s="434"/>
      <c r="C95" s="437" t="s">
        <v>397</v>
      </c>
      <c r="D95" s="390">
        <v>0</v>
      </c>
      <c r="E95" s="392">
        <v>0</v>
      </c>
      <c r="F95" s="390">
        <v>-150619</v>
      </c>
      <c r="G95" s="391">
        <v>-139339</v>
      </c>
      <c r="H95" s="390">
        <v>-439809</v>
      </c>
      <c r="I95" s="391">
        <v>-300598</v>
      </c>
      <c r="J95" s="390">
        <v>-106038</v>
      </c>
      <c r="K95" s="391">
        <v>-85628</v>
      </c>
      <c r="L95" s="390">
        <v>-44194</v>
      </c>
      <c r="M95" s="391">
        <v>-41413</v>
      </c>
      <c r="N95" s="390">
        <v>0</v>
      </c>
      <c r="O95" s="392">
        <v>0</v>
      </c>
      <c r="P95" s="390">
        <v>-740660</v>
      </c>
      <c r="Q95" s="391">
        <v>-566978</v>
      </c>
      <c r="T95" s="365">
        <v>0</v>
      </c>
      <c r="U95" s="365">
        <v>0</v>
      </c>
    </row>
    <row r="96" spans="2:21">
      <c r="C96" s="435"/>
      <c r="D96" s="365"/>
      <c r="E96" s="394"/>
      <c r="F96" s="365"/>
      <c r="G96" s="365"/>
      <c r="H96" s="365"/>
      <c r="I96" s="365"/>
      <c r="J96" s="365"/>
      <c r="K96" s="365"/>
      <c r="L96" s="365"/>
      <c r="M96" s="365"/>
      <c r="N96" s="365"/>
      <c r="O96" s="394"/>
      <c r="P96" s="365"/>
      <c r="T96" s="365">
        <v>0</v>
      </c>
      <c r="U96" s="365">
        <v>0</v>
      </c>
    </row>
    <row r="97" spans="2:21">
      <c r="B97" s="432" t="s">
        <v>398</v>
      </c>
      <c r="C97" s="442"/>
      <c r="D97" s="386">
        <v>0</v>
      </c>
      <c r="E97" s="388">
        <v>0</v>
      </c>
      <c r="F97" s="386">
        <v>157729</v>
      </c>
      <c r="G97" s="387">
        <v>171777</v>
      </c>
      <c r="H97" s="386">
        <v>648756</v>
      </c>
      <c r="I97" s="387">
        <v>414605</v>
      </c>
      <c r="J97" s="386">
        <v>520930</v>
      </c>
      <c r="K97" s="387">
        <v>452802</v>
      </c>
      <c r="L97" s="386">
        <v>230066</v>
      </c>
      <c r="M97" s="387">
        <v>211148</v>
      </c>
      <c r="N97" s="386">
        <v>0</v>
      </c>
      <c r="O97" s="388">
        <v>0</v>
      </c>
      <c r="P97" s="386">
        <v>1557481</v>
      </c>
      <c r="Q97" s="387">
        <v>1250332</v>
      </c>
      <c r="T97" s="365">
        <v>0</v>
      </c>
      <c r="U97" s="365">
        <v>0</v>
      </c>
    </row>
    <row r="98" spans="2:21">
      <c r="C98" s="435"/>
      <c r="D98" s="365"/>
      <c r="E98" s="394"/>
      <c r="F98" s="365"/>
      <c r="G98" s="365"/>
      <c r="H98" s="365"/>
      <c r="I98" s="365"/>
      <c r="J98" s="365"/>
      <c r="K98" s="365"/>
      <c r="L98" s="365"/>
      <c r="M98" s="365"/>
      <c r="N98" s="365"/>
      <c r="O98" s="394"/>
      <c r="P98" s="365"/>
      <c r="T98" s="365">
        <v>0</v>
      </c>
      <c r="U98" s="365">
        <v>0</v>
      </c>
    </row>
    <row r="99" spans="2:21">
      <c r="B99" s="389"/>
      <c r="C99" s="437" t="s">
        <v>399</v>
      </c>
      <c r="D99" s="390">
        <v>0</v>
      </c>
      <c r="E99" s="392">
        <v>0</v>
      </c>
      <c r="F99" s="390">
        <v>-22411</v>
      </c>
      <c r="G99" s="391">
        <v>-16716</v>
      </c>
      <c r="H99" s="390">
        <v>-231358</v>
      </c>
      <c r="I99" s="391">
        <v>-117594</v>
      </c>
      <c r="J99" s="390">
        <v>-106158</v>
      </c>
      <c r="K99" s="391">
        <v>-86553</v>
      </c>
      <c r="L99" s="390">
        <v>-50297</v>
      </c>
      <c r="M99" s="391">
        <v>-44688</v>
      </c>
      <c r="N99" s="390">
        <v>0</v>
      </c>
      <c r="O99" s="392">
        <v>0</v>
      </c>
      <c r="P99" s="390">
        <v>-410224</v>
      </c>
      <c r="Q99" s="391">
        <v>-265551</v>
      </c>
      <c r="T99" s="365">
        <v>0</v>
      </c>
      <c r="U99" s="365">
        <v>0</v>
      </c>
    </row>
    <row r="100" spans="2:21">
      <c r="B100" s="389"/>
      <c r="C100" s="437" t="s">
        <v>400</v>
      </c>
      <c r="D100" s="390">
        <v>0</v>
      </c>
      <c r="E100" s="392">
        <v>0</v>
      </c>
      <c r="F100" s="390">
        <v>15633</v>
      </c>
      <c r="G100" s="391">
        <v>-13637</v>
      </c>
      <c r="H100" s="390">
        <v>-75174</v>
      </c>
      <c r="I100" s="391">
        <v>-98646</v>
      </c>
      <c r="J100" s="390">
        <v>-3107</v>
      </c>
      <c r="K100" s="391">
        <v>-1991</v>
      </c>
      <c r="L100" s="390">
        <v>-5510</v>
      </c>
      <c r="M100" s="391">
        <v>-2054</v>
      </c>
      <c r="N100" s="390">
        <v>0</v>
      </c>
      <c r="O100" s="392">
        <v>0</v>
      </c>
      <c r="P100" s="390">
        <v>-68158</v>
      </c>
      <c r="Q100" s="391">
        <v>-116328</v>
      </c>
      <c r="T100" s="365">
        <v>0</v>
      </c>
      <c r="U100" s="365">
        <v>0</v>
      </c>
    </row>
    <row r="101" spans="2:21" ht="12" hidden="1" customHeight="1">
      <c r="B101" s="396"/>
      <c r="C101" s="443"/>
      <c r="D101" s="397"/>
      <c r="E101" s="399"/>
      <c r="F101" s="397"/>
      <c r="G101" s="398"/>
      <c r="H101" s="397"/>
      <c r="I101" s="398"/>
      <c r="J101" s="397"/>
      <c r="K101" s="398"/>
      <c r="L101" s="397"/>
      <c r="M101" s="398"/>
      <c r="N101" s="397"/>
      <c r="O101" s="399"/>
      <c r="P101" s="397"/>
      <c r="Q101" s="398"/>
      <c r="T101" s="365"/>
      <c r="U101" s="365"/>
    </row>
    <row r="102" spans="2:21">
      <c r="C102" s="435"/>
      <c r="D102" s="365"/>
      <c r="E102" s="394"/>
      <c r="F102" s="365"/>
      <c r="G102" s="365"/>
      <c r="H102" s="365"/>
      <c r="I102" s="365"/>
      <c r="J102" s="365"/>
      <c r="K102" s="365"/>
      <c r="L102" s="365"/>
      <c r="M102" s="365"/>
      <c r="N102" s="365"/>
      <c r="O102" s="394"/>
      <c r="P102" s="365"/>
      <c r="T102" s="365">
        <v>0</v>
      </c>
      <c r="U102" s="365">
        <v>0</v>
      </c>
    </row>
    <row r="103" spans="2:21">
      <c r="B103" s="432" t="s">
        <v>56</v>
      </c>
      <c r="C103" s="442"/>
      <c r="D103" s="386">
        <v>0</v>
      </c>
      <c r="E103" s="388">
        <v>0</v>
      </c>
      <c r="F103" s="386">
        <v>150951</v>
      </c>
      <c r="G103" s="387">
        <v>141424</v>
      </c>
      <c r="H103" s="386">
        <v>342224</v>
      </c>
      <c r="I103" s="387">
        <v>198365</v>
      </c>
      <c r="J103" s="386">
        <v>411665</v>
      </c>
      <c r="K103" s="387">
        <v>364258</v>
      </c>
      <c r="L103" s="386">
        <v>174259</v>
      </c>
      <c r="M103" s="387">
        <v>164406</v>
      </c>
      <c r="N103" s="386">
        <v>0</v>
      </c>
      <c r="O103" s="388">
        <v>0</v>
      </c>
      <c r="P103" s="386">
        <v>1079099</v>
      </c>
      <c r="Q103" s="387">
        <v>868453</v>
      </c>
      <c r="T103" s="365">
        <v>0</v>
      </c>
      <c r="U103" s="365">
        <v>0</v>
      </c>
    </row>
    <row r="104" spans="2:21" ht="6" customHeight="1">
      <c r="B104" s="402"/>
      <c r="C104" s="444"/>
      <c r="D104" s="365"/>
      <c r="E104" s="394"/>
      <c r="F104" s="365"/>
      <c r="G104" s="365"/>
      <c r="H104" s="365"/>
      <c r="I104" s="365"/>
      <c r="J104" s="365"/>
      <c r="K104" s="365"/>
      <c r="L104" s="365"/>
      <c r="M104" s="365"/>
      <c r="N104" s="365"/>
      <c r="O104" s="394"/>
      <c r="P104" s="365"/>
      <c r="T104" s="365">
        <v>0</v>
      </c>
      <c r="U104" s="365">
        <v>0</v>
      </c>
    </row>
    <row r="105" spans="2:21">
      <c r="B105" s="432" t="s">
        <v>401</v>
      </c>
      <c r="C105" s="442"/>
      <c r="D105" s="386">
        <v>0</v>
      </c>
      <c r="E105" s="388">
        <v>0</v>
      </c>
      <c r="F105" s="386">
        <v>-176791</v>
      </c>
      <c r="G105" s="387">
        <v>-162045</v>
      </c>
      <c r="H105" s="386">
        <v>-250354</v>
      </c>
      <c r="I105" s="387">
        <v>-148927</v>
      </c>
      <c r="J105" s="386">
        <v>-55757</v>
      </c>
      <c r="K105" s="387">
        <v>-51858</v>
      </c>
      <c r="L105" s="386">
        <v>-24279</v>
      </c>
      <c r="M105" s="387">
        <v>-24404</v>
      </c>
      <c r="N105" s="386">
        <v>0</v>
      </c>
      <c r="O105" s="388">
        <v>0</v>
      </c>
      <c r="P105" s="386">
        <v>-507181</v>
      </c>
      <c r="Q105" s="387">
        <v>-387234</v>
      </c>
      <c r="T105" s="365">
        <v>0</v>
      </c>
      <c r="U105" s="365">
        <v>0</v>
      </c>
    </row>
    <row r="106" spans="2:21">
      <c r="B106" s="432"/>
      <c r="C106" s="442" t="s">
        <v>130</v>
      </c>
      <c r="D106" s="386">
        <v>0</v>
      </c>
      <c r="E106" s="392">
        <v>0</v>
      </c>
      <c r="F106" s="386">
        <v>34724</v>
      </c>
      <c r="G106" s="403">
        <v>27124</v>
      </c>
      <c r="H106" s="386">
        <v>137208</v>
      </c>
      <c r="I106" s="403">
        <v>115858</v>
      </c>
      <c r="J106" s="386">
        <v>10271</v>
      </c>
      <c r="K106" s="403">
        <v>8756</v>
      </c>
      <c r="L106" s="386">
        <v>5031</v>
      </c>
      <c r="M106" s="403">
        <v>4448</v>
      </c>
      <c r="N106" s="386">
        <v>0</v>
      </c>
      <c r="O106" s="430">
        <v>0</v>
      </c>
      <c r="P106" s="386">
        <v>187234</v>
      </c>
      <c r="Q106" s="387">
        <v>156186</v>
      </c>
      <c r="T106" s="365">
        <v>0</v>
      </c>
      <c r="U106" s="365">
        <v>0</v>
      </c>
    </row>
    <row r="107" spans="2:21">
      <c r="B107" s="389"/>
      <c r="C107" s="437" t="s">
        <v>340</v>
      </c>
      <c r="D107" s="390">
        <v>0</v>
      </c>
      <c r="E107" s="392">
        <v>0</v>
      </c>
      <c r="F107" s="390">
        <v>18799</v>
      </c>
      <c r="G107" s="391">
        <v>19204</v>
      </c>
      <c r="H107" s="390">
        <v>3869</v>
      </c>
      <c r="I107" s="391">
        <v>14305</v>
      </c>
      <c r="J107" s="390">
        <v>5935</v>
      </c>
      <c r="K107" s="391">
        <v>5903</v>
      </c>
      <c r="L107" s="390">
        <v>1236</v>
      </c>
      <c r="M107" s="391">
        <v>1064</v>
      </c>
      <c r="N107" s="390"/>
      <c r="O107" s="392">
        <v>0</v>
      </c>
      <c r="P107" s="390">
        <v>29839</v>
      </c>
      <c r="Q107" s="391">
        <v>40476</v>
      </c>
      <c r="T107" s="365">
        <v>0</v>
      </c>
      <c r="U107" s="365">
        <v>0</v>
      </c>
    </row>
    <row r="108" spans="2:21">
      <c r="B108" s="389"/>
      <c r="C108" s="437" t="s">
        <v>402</v>
      </c>
      <c r="D108" s="390">
        <v>0</v>
      </c>
      <c r="E108" s="392">
        <v>0</v>
      </c>
      <c r="F108" s="390">
        <v>15925</v>
      </c>
      <c r="G108" s="391">
        <v>7920</v>
      </c>
      <c r="H108" s="390">
        <v>133339</v>
      </c>
      <c r="I108" s="391">
        <v>101553</v>
      </c>
      <c r="J108" s="390">
        <v>4336</v>
      </c>
      <c r="K108" s="391">
        <v>2853</v>
      </c>
      <c r="L108" s="390">
        <v>3795</v>
      </c>
      <c r="M108" s="391">
        <v>3384</v>
      </c>
      <c r="N108" s="390"/>
      <c r="O108" s="392">
        <v>0</v>
      </c>
      <c r="P108" s="390">
        <v>157395</v>
      </c>
      <c r="Q108" s="391">
        <v>115710</v>
      </c>
      <c r="T108" s="365">
        <v>0</v>
      </c>
      <c r="U108" s="365">
        <v>0</v>
      </c>
    </row>
    <row r="109" spans="2:21">
      <c r="B109" s="432"/>
      <c r="C109" s="442" t="s">
        <v>154</v>
      </c>
      <c r="D109" s="386">
        <v>0</v>
      </c>
      <c r="E109" s="392">
        <v>0</v>
      </c>
      <c r="F109" s="386">
        <v>-213931</v>
      </c>
      <c r="G109" s="403">
        <v>-187941</v>
      </c>
      <c r="H109" s="386">
        <v>-377095</v>
      </c>
      <c r="I109" s="403">
        <v>-271077</v>
      </c>
      <c r="J109" s="386">
        <v>-65385</v>
      </c>
      <c r="K109" s="403">
        <v>-60318</v>
      </c>
      <c r="L109" s="386">
        <v>-29667</v>
      </c>
      <c r="M109" s="403">
        <v>-29208</v>
      </c>
      <c r="N109" s="386">
        <v>0</v>
      </c>
      <c r="O109" s="430">
        <v>0</v>
      </c>
      <c r="P109" s="386">
        <v>-686078</v>
      </c>
      <c r="Q109" s="387">
        <v>-548544</v>
      </c>
      <c r="T109" s="365">
        <v>0</v>
      </c>
      <c r="U109" s="365">
        <v>0</v>
      </c>
    </row>
    <row r="110" spans="2:21">
      <c r="B110" s="389"/>
      <c r="C110" s="437" t="s">
        <v>403</v>
      </c>
      <c r="D110" s="390">
        <v>0</v>
      </c>
      <c r="E110" s="392">
        <v>0</v>
      </c>
      <c r="F110" s="390">
        <v>-47</v>
      </c>
      <c r="G110" s="391">
        <v>-2123</v>
      </c>
      <c r="H110" s="390">
        <v>-62079</v>
      </c>
      <c r="I110" s="391">
        <v>-48772</v>
      </c>
      <c r="J110" s="390">
        <v>-15335</v>
      </c>
      <c r="K110" s="391">
        <v>-8258</v>
      </c>
      <c r="L110" s="390">
        <v>-3061</v>
      </c>
      <c r="M110" s="391">
        <v>1063</v>
      </c>
      <c r="N110" s="390"/>
      <c r="O110" s="392">
        <v>0</v>
      </c>
      <c r="P110" s="390">
        <v>-80522</v>
      </c>
      <c r="Q110" s="391">
        <v>-58090</v>
      </c>
      <c r="T110" s="365">
        <v>0</v>
      </c>
      <c r="U110" s="365">
        <v>0</v>
      </c>
    </row>
    <row r="111" spans="2:21">
      <c r="B111" s="389"/>
      <c r="C111" s="437" t="s">
        <v>404</v>
      </c>
      <c r="D111" s="390">
        <v>0</v>
      </c>
      <c r="E111" s="392">
        <v>0</v>
      </c>
      <c r="F111" s="390">
        <v>0</v>
      </c>
      <c r="G111" s="391">
        <v>0</v>
      </c>
      <c r="H111" s="390">
        <v>-35259</v>
      </c>
      <c r="I111" s="391">
        <v>-58202</v>
      </c>
      <c r="J111" s="390">
        <v>-32353</v>
      </c>
      <c r="K111" s="391">
        <v>-41574</v>
      </c>
      <c r="L111" s="390">
        <v>-23566</v>
      </c>
      <c r="M111" s="391">
        <v>0</v>
      </c>
      <c r="N111" s="390"/>
      <c r="O111" s="392">
        <v>0</v>
      </c>
      <c r="P111" s="390">
        <v>-91178</v>
      </c>
      <c r="Q111" s="391">
        <v>-99776</v>
      </c>
      <c r="T111" s="365">
        <v>0</v>
      </c>
      <c r="U111" s="365">
        <v>0</v>
      </c>
    </row>
    <row r="112" spans="2:21">
      <c r="B112" s="389"/>
      <c r="C112" s="437" t="s">
        <v>182</v>
      </c>
      <c r="D112" s="390">
        <v>0</v>
      </c>
      <c r="E112" s="392">
        <v>0</v>
      </c>
      <c r="F112" s="390">
        <v>-213884</v>
      </c>
      <c r="G112" s="391">
        <v>-185818</v>
      </c>
      <c r="H112" s="390">
        <v>-279757</v>
      </c>
      <c r="I112" s="391">
        <v>-164103</v>
      </c>
      <c r="J112" s="390">
        <v>-17697</v>
      </c>
      <c r="K112" s="391">
        <v>-10486</v>
      </c>
      <c r="L112" s="390">
        <v>-3040</v>
      </c>
      <c r="M112" s="391">
        <v>-30271</v>
      </c>
      <c r="N112" s="390"/>
      <c r="O112" s="392">
        <v>0</v>
      </c>
      <c r="P112" s="390">
        <v>-514378</v>
      </c>
      <c r="Q112" s="391">
        <v>-390678</v>
      </c>
      <c r="T112" s="365">
        <v>0</v>
      </c>
      <c r="U112" s="365">
        <v>0</v>
      </c>
    </row>
    <row r="113" spans="2:21">
      <c r="B113" s="389"/>
      <c r="C113" s="437" t="s">
        <v>405</v>
      </c>
      <c r="D113" s="390">
        <v>0</v>
      </c>
      <c r="E113" s="392">
        <v>0</v>
      </c>
      <c r="F113" s="390">
        <v>0</v>
      </c>
      <c r="G113" s="391">
        <v>0</v>
      </c>
      <c r="H113" s="390">
        <v>0</v>
      </c>
      <c r="I113" s="391">
        <v>0</v>
      </c>
      <c r="J113" s="390">
        <v>0</v>
      </c>
      <c r="K113" s="391">
        <v>0</v>
      </c>
      <c r="L113" s="390">
        <v>0</v>
      </c>
      <c r="M113" s="391">
        <v>0</v>
      </c>
      <c r="N113" s="390">
        <v>0</v>
      </c>
      <c r="O113" s="392">
        <v>0</v>
      </c>
      <c r="P113" s="390">
        <v>0</v>
      </c>
      <c r="Q113" s="391">
        <v>0</v>
      </c>
      <c r="T113" s="365">
        <v>0</v>
      </c>
      <c r="U113" s="365">
        <v>0</v>
      </c>
    </row>
    <row r="114" spans="2:21">
      <c r="B114" s="389"/>
      <c r="C114" s="437" t="s">
        <v>406</v>
      </c>
      <c r="D114" s="386">
        <v>0</v>
      </c>
      <c r="E114" s="388">
        <v>0</v>
      </c>
      <c r="F114" s="386">
        <v>2416</v>
      </c>
      <c r="G114" s="387">
        <v>-1228</v>
      </c>
      <c r="H114" s="386">
        <v>-10467</v>
      </c>
      <c r="I114" s="387">
        <v>6292</v>
      </c>
      <c r="J114" s="386">
        <v>-643</v>
      </c>
      <c r="K114" s="387">
        <v>-296</v>
      </c>
      <c r="L114" s="386">
        <v>357</v>
      </c>
      <c r="M114" s="387">
        <v>356</v>
      </c>
      <c r="N114" s="386">
        <v>0</v>
      </c>
      <c r="O114" s="388">
        <v>0</v>
      </c>
      <c r="P114" s="386">
        <v>-8337</v>
      </c>
      <c r="Q114" s="387">
        <v>5124</v>
      </c>
      <c r="T114" s="365">
        <v>0</v>
      </c>
      <c r="U114" s="365">
        <v>0</v>
      </c>
    </row>
    <row r="115" spans="2:21">
      <c r="B115" s="389"/>
      <c r="C115" s="441" t="s">
        <v>407</v>
      </c>
      <c r="D115" s="390">
        <v>0</v>
      </c>
      <c r="E115" s="392">
        <v>0</v>
      </c>
      <c r="F115" s="390">
        <v>3560</v>
      </c>
      <c r="G115" s="391">
        <v>1766</v>
      </c>
      <c r="H115" s="390">
        <v>18721</v>
      </c>
      <c r="I115" s="391">
        <v>34044</v>
      </c>
      <c r="J115" s="390">
        <v>1115</v>
      </c>
      <c r="K115" s="391">
        <v>2339</v>
      </c>
      <c r="L115" s="390">
        <v>2141</v>
      </c>
      <c r="M115" s="391">
        <v>3334</v>
      </c>
      <c r="N115" s="390">
        <v>0</v>
      </c>
      <c r="O115" s="392">
        <v>0</v>
      </c>
      <c r="P115" s="390">
        <v>25537</v>
      </c>
      <c r="Q115" s="391">
        <v>41483</v>
      </c>
      <c r="T115" s="365">
        <v>0</v>
      </c>
      <c r="U115" s="365">
        <v>0</v>
      </c>
    </row>
    <row r="116" spans="2:21">
      <c r="B116" s="389"/>
      <c r="C116" s="441" t="s">
        <v>408</v>
      </c>
      <c r="D116" s="390">
        <v>0</v>
      </c>
      <c r="E116" s="392">
        <v>0</v>
      </c>
      <c r="F116" s="390">
        <v>-1144</v>
      </c>
      <c r="G116" s="391">
        <v>-2994</v>
      </c>
      <c r="H116" s="390">
        <v>-29188</v>
      </c>
      <c r="I116" s="391">
        <v>-27752</v>
      </c>
      <c r="J116" s="390">
        <v>-1758</v>
      </c>
      <c r="K116" s="391">
        <v>-2635</v>
      </c>
      <c r="L116" s="390">
        <v>-1784</v>
      </c>
      <c r="M116" s="391">
        <v>-2978</v>
      </c>
      <c r="N116" s="390">
        <v>0</v>
      </c>
      <c r="O116" s="392">
        <v>0</v>
      </c>
      <c r="P116" s="390">
        <v>-33874</v>
      </c>
      <c r="Q116" s="391">
        <v>-36359</v>
      </c>
      <c r="T116" s="365">
        <v>0</v>
      </c>
      <c r="U116" s="365">
        <v>0</v>
      </c>
    </row>
    <row r="117" spans="2:21" ht="6.75" customHeight="1">
      <c r="C117" s="435"/>
      <c r="D117" s="365"/>
      <c r="E117" s="394"/>
      <c r="F117" s="365"/>
      <c r="G117" s="365"/>
      <c r="H117" s="365"/>
      <c r="I117" s="365"/>
      <c r="J117" s="365"/>
      <c r="K117" s="365"/>
      <c r="L117" s="365"/>
      <c r="M117" s="365"/>
      <c r="N117" s="365"/>
      <c r="O117" s="394"/>
      <c r="P117" s="365"/>
      <c r="T117" s="365">
        <v>0</v>
      </c>
      <c r="U117" s="365">
        <v>0</v>
      </c>
    </row>
    <row r="118" spans="2:21" ht="24">
      <c r="B118" s="404"/>
      <c r="C118" s="437" t="s">
        <v>409</v>
      </c>
      <c r="D118" s="390">
        <v>0</v>
      </c>
      <c r="E118" s="392">
        <v>0</v>
      </c>
      <c r="F118" s="390">
        <v>0</v>
      </c>
      <c r="G118" s="391">
        <v>0</v>
      </c>
      <c r="H118" s="390">
        <v>0</v>
      </c>
      <c r="I118" s="391">
        <v>0</v>
      </c>
      <c r="J118" s="390">
        <v>0</v>
      </c>
      <c r="K118" s="391">
        <v>1443</v>
      </c>
      <c r="L118" s="390">
        <v>0</v>
      </c>
      <c r="M118" s="391">
        <v>0</v>
      </c>
      <c r="N118" s="390">
        <v>0</v>
      </c>
      <c r="O118" s="392">
        <v>0</v>
      </c>
      <c r="P118" s="390">
        <v>0</v>
      </c>
      <c r="Q118" s="391">
        <v>1443</v>
      </c>
      <c r="T118" s="365">
        <v>0</v>
      </c>
      <c r="U118" s="365">
        <v>0</v>
      </c>
    </row>
    <row r="119" spans="2:21">
      <c r="B119" s="405"/>
      <c r="C119" s="437" t="s">
        <v>423</v>
      </c>
      <c r="D119" s="386">
        <v>0</v>
      </c>
      <c r="E119" s="384">
        <v>0</v>
      </c>
      <c r="F119" s="386">
        <v>128</v>
      </c>
      <c r="G119" s="362">
        <v>56</v>
      </c>
      <c r="H119" s="386">
        <v>954</v>
      </c>
      <c r="I119" s="362">
        <v>-1232</v>
      </c>
      <c r="J119" s="386">
        <v>145</v>
      </c>
      <c r="K119" s="362">
        <v>-15071</v>
      </c>
      <c r="L119" s="386">
        <v>1305</v>
      </c>
      <c r="M119" s="362">
        <v>32</v>
      </c>
      <c r="N119" s="386">
        <v>0</v>
      </c>
      <c r="O119" s="384">
        <v>0</v>
      </c>
      <c r="P119" s="386">
        <v>2532</v>
      </c>
      <c r="Q119" s="362">
        <v>-16215</v>
      </c>
      <c r="T119" s="365">
        <v>0</v>
      </c>
      <c r="U119" s="365">
        <v>0</v>
      </c>
    </row>
    <row r="120" spans="2:21">
      <c r="B120" s="432"/>
      <c r="C120" s="441" t="s">
        <v>411</v>
      </c>
      <c r="D120" s="390">
        <v>0</v>
      </c>
      <c r="E120" s="392">
        <v>0</v>
      </c>
      <c r="F120" s="390">
        <v>72</v>
      </c>
      <c r="G120" s="391">
        <v>56</v>
      </c>
      <c r="H120" s="390">
        <v>0</v>
      </c>
      <c r="I120" s="391">
        <v>0</v>
      </c>
      <c r="J120" s="390">
        <v>0</v>
      </c>
      <c r="K120" s="391">
        <v>-13760</v>
      </c>
      <c r="L120" s="390">
        <v>0</v>
      </c>
      <c r="M120" s="391">
        <v>0</v>
      </c>
      <c r="N120" s="390">
        <v>0</v>
      </c>
      <c r="O120" s="392">
        <v>0</v>
      </c>
      <c r="P120" s="390">
        <v>72</v>
      </c>
      <c r="Q120" s="391">
        <v>-13704</v>
      </c>
      <c r="T120" s="365">
        <v>0</v>
      </c>
      <c r="U120" s="365">
        <v>0</v>
      </c>
    </row>
    <row r="121" spans="2:21">
      <c r="B121" s="432"/>
      <c r="C121" s="441" t="s">
        <v>412</v>
      </c>
      <c r="D121" s="390">
        <v>0</v>
      </c>
      <c r="E121" s="392">
        <v>0</v>
      </c>
      <c r="F121" s="390">
        <v>56</v>
      </c>
      <c r="G121" s="391">
        <v>0</v>
      </c>
      <c r="H121" s="390">
        <v>954</v>
      </c>
      <c r="I121" s="391">
        <v>-1232</v>
      </c>
      <c r="J121" s="390">
        <v>145</v>
      </c>
      <c r="K121" s="391">
        <v>-1311</v>
      </c>
      <c r="L121" s="390">
        <v>1305</v>
      </c>
      <c r="M121" s="391">
        <v>32</v>
      </c>
      <c r="N121" s="390">
        <v>0</v>
      </c>
      <c r="O121" s="392">
        <v>0</v>
      </c>
      <c r="P121" s="390">
        <v>2460</v>
      </c>
      <c r="Q121" s="391">
        <v>-2511</v>
      </c>
      <c r="T121" s="365">
        <v>0</v>
      </c>
      <c r="U121" s="365">
        <v>0</v>
      </c>
    </row>
    <row r="122" spans="2:21" ht="6" customHeight="1">
      <c r="C122" s="435"/>
      <c r="D122" s="365"/>
      <c r="E122" s="394"/>
      <c r="F122" s="365"/>
      <c r="G122" s="365"/>
      <c r="H122" s="365"/>
      <c r="I122" s="365"/>
      <c r="J122" s="365"/>
      <c r="K122" s="365"/>
      <c r="L122" s="365"/>
      <c r="M122" s="365"/>
      <c r="N122" s="365"/>
      <c r="O122" s="394"/>
      <c r="P122" s="365"/>
      <c r="T122" s="365">
        <v>0</v>
      </c>
      <c r="U122" s="365">
        <v>0</v>
      </c>
    </row>
    <row r="123" spans="2:21">
      <c r="B123" s="432" t="s">
        <v>304</v>
      </c>
      <c r="C123" s="442" t="s">
        <v>413</v>
      </c>
      <c r="D123" s="386">
        <v>0</v>
      </c>
      <c r="E123" s="384">
        <v>0</v>
      </c>
      <c r="F123" s="386">
        <v>-25712</v>
      </c>
      <c r="G123" s="362">
        <v>-20565</v>
      </c>
      <c r="H123" s="386">
        <v>92824</v>
      </c>
      <c r="I123" s="362">
        <v>48206</v>
      </c>
      <c r="J123" s="386">
        <v>356053</v>
      </c>
      <c r="K123" s="362">
        <v>298772</v>
      </c>
      <c r="L123" s="386">
        <v>151285</v>
      </c>
      <c r="M123" s="362">
        <v>140034</v>
      </c>
      <c r="N123" s="386">
        <v>0</v>
      </c>
      <c r="O123" s="384">
        <v>0</v>
      </c>
      <c r="P123" s="386">
        <v>574450</v>
      </c>
      <c r="Q123" s="362">
        <v>466447</v>
      </c>
      <c r="T123" s="365">
        <v>0</v>
      </c>
      <c r="U123" s="365">
        <v>0</v>
      </c>
    </row>
    <row r="124" spans="2:21" ht="12" hidden="1" customHeight="1">
      <c r="C124" s="435"/>
      <c r="D124" s="427"/>
      <c r="E124" s="431"/>
      <c r="F124" s="427"/>
      <c r="G124" s="354"/>
      <c r="H124" s="427"/>
      <c r="I124" s="354"/>
      <c r="J124" s="427"/>
      <c r="K124" s="354"/>
      <c r="L124" s="427"/>
      <c r="M124" s="354"/>
      <c r="N124" s="427"/>
      <c r="O124" s="431"/>
      <c r="P124" s="427"/>
      <c r="Q124" s="354"/>
      <c r="T124" s="365"/>
      <c r="U124" s="365"/>
    </row>
    <row r="125" spans="2:21" ht="3.75" customHeight="1">
      <c r="B125" s="389"/>
      <c r="C125" s="437" t="s">
        <v>414</v>
      </c>
      <c r="D125" s="365"/>
      <c r="E125" s="394"/>
      <c r="F125" s="365"/>
      <c r="G125" s="365"/>
      <c r="H125" s="365"/>
      <c r="I125" s="365"/>
      <c r="J125" s="365"/>
      <c r="K125" s="365"/>
      <c r="L125" s="365"/>
      <c r="M125" s="365"/>
      <c r="N125" s="365"/>
      <c r="O125" s="394"/>
      <c r="P125" s="365"/>
      <c r="T125" s="365">
        <v>0</v>
      </c>
      <c r="U125" s="365">
        <v>0</v>
      </c>
    </row>
    <row r="126" spans="2:21">
      <c r="C126" s="435"/>
      <c r="D126" s="390">
        <v>0</v>
      </c>
      <c r="E126" s="392"/>
      <c r="F126" s="390">
        <v>36981</v>
      </c>
      <c r="G126" s="391">
        <v>-10267</v>
      </c>
      <c r="H126" s="390">
        <v>23851</v>
      </c>
      <c r="I126" s="391">
        <v>2618</v>
      </c>
      <c r="J126" s="390">
        <v>-144932</v>
      </c>
      <c r="K126" s="391">
        <v>-134584</v>
      </c>
      <c r="L126" s="390">
        <v>-46154</v>
      </c>
      <c r="M126" s="391">
        <v>-48535</v>
      </c>
      <c r="N126" s="390">
        <v>0</v>
      </c>
      <c r="O126" s="392">
        <v>0</v>
      </c>
      <c r="P126" s="390">
        <v>-130254</v>
      </c>
      <c r="Q126" s="391">
        <v>-190768</v>
      </c>
      <c r="T126" s="365">
        <v>0</v>
      </c>
      <c r="U126" s="365">
        <v>0</v>
      </c>
    </row>
    <row r="127" spans="2:21" ht="4.5" customHeight="1">
      <c r="B127" s="432" t="s">
        <v>415</v>
      </c>
      <c r="C127" s="442"/>
      <c r="D127" s="365"/>
      <c r="E127" s="394"/>
      <c r="F127" s="365"/>
      <c r="G127" s="365"/>
      <c r="H127" s="365"/>
      <c r="I127" s="365"/>
      <c r="J127" s="365"/>
      <c r="K127" s="365"/>
      <c r="L127" s="365"/>
      <c r="M127" s="365"/>
      <c r="N127" s="365"/>
      <c r="O127" s="394"/>
      <c r="P127" s="365"/>
      <c r="T127" s="365">
        <v>0</v>
      </c>
      <c r="U127" s="365">
        <v>0</v>
      </c>
    </row>
    <row r="128" spans="2:21">
      <c r="B128" s="389"/>
      <c r="C128" s="437" t="s">
        <v>416</v>
      </c>
      <c r="D128" s="386">
        <v>0</v>
      </c>
      <c r="E128" s="388">
        <v>0</v>
      </c>
      <c r="F128" s="386">
        <v>11269</v>
      </c>
      <c r="G128" s="387">
        <v>-30832</v>
      </c>
      <c r="H128" s="386">
        <v>116675</v>
      </c>
      <c r="I128" s="387">
        <v>50824</v>
      </c>
      <c r="J128" s="386">
        <v>211121</v>
      </c>
      <c r="K128" s="387">
        <v>164188</v>
      </c>
      <c r="L128" s="386">
        <v>105131</v>
      </c>
      <c r="M128" s="387">
        <v>91499</v>
      </c>
      <c r="N128" s="386">
        <v>0</v>
      </c>
      <c r="O128" s="388">
        <v>0</v>
      </c>
      <c r="P128" s="386">
        <v>444196</v>
      </c>
      <c r="Q128" s="387">
        <v>275679</v>
      </c>
      <c r="T128" s="365">
        <v>0</v>
      </c>
      <c r="U128" s="365">
        <v>0</v>
      </c>
    </row>
    <row r="129" spans="2:28">
      <c r="B129" s="432" t="s">
        <v>128</v>
      </c>
      <c r="C129" s="437"/>
      <c r="D129" s="390">
        <v>0</v>
      </c>
      <c r="E129" s="392"/>
      <c r="F129" s="390">
        <v>0</v>
      </c>
      <c r="G129" s="391">
        <v>0</v>
      </c>
      <c r="H129" s="390">
        <v>0</v>
      </c>
      <c r="I129" s="391">
        <v>0</v>
      </c>
      <c r="J129" s="390">
        <v>0</v>
      </c>
      <c r="K129" s="391">
        <v>0</v>
      </c>
      <c r="L129" s="390">
        <v>0</v>
      </c>
      <c r="M129" s="391">
        <v>0</v>
      </c>
      <c r="N129" s="390">
        <v>0</v>
      </c>
      <c r="O129" s="392">
        <v>0</v>
      </c>
      <c r="P129" s="390">
        <v>0</v>
      </c>
      <c r="Q129" s="391">
        <v>0</v>
      </c>
      <c r="T129" s="365">
        <v>0</v>
      </c>
      <c r="U129" s="365">
        <v>0</v>
      </c>
    </row>
    <row r="130" spans="2:28">
      <c r="B130" s="359" t="s">
        <v>305</v>
      </c>
      <c r="C130" s="368"/>
      <c r="D130" s="386">
        <v>0</v>
      </c>
      <c r="E130" s="388">
        <v>0</v>
      </c>
      <c r="F130" s="386">
        <v>11269</v>
      </c>
      <c r="G130" s="387">
        <v>-30832</v>
      </c>
      <c r="H130" s="386">
        <v>116675</v>
      </c>
      <c r="I130" s="387">
        <v>50824</v>
      </c>
      <c r="J130" s="386">
        <v>211121</v>
      </c>
      <c r="K130" s="387">
        <v>164188</v>
      </c>
      <c r="L130" s="386">
        <v>105131</v>
      </c>
      <c r="M130" s="387">
        <v>91499</v>
      </c>
      <c r="N130" s="386">
        <v>0</v>
      </c>
      <c r="O130" s="388">
        <v>0</v>
      </c>
      <c r="P130" s="386">
        <v>444196</v>
      </c>
      <c r="Q130" s="387">
        <v>275679</v>
      </c>
      <c r="T130" s="365">
        <v>0</v>
      </c>
      <c r="U130" s="365">
        <v>0</v>
      </c>
    </row>
    <row r="131" spans="2:28" ht="6" customHeight="1">
      <c r="D131" s="365"/>
      <c r="F131" s="365"/>
      <c r="H131" s="365"/>
      <c r="J131" s="365"/>
      <c r="L131" s="365"/>
      <c r="N131" s="365"/>
      <c r="P131" s="365"/>
      <c r="T131" s="365">
        <v>0</v>
      </c>
      <c r="U131" s="365">
        <v>0</v>
      </c>
    </row>
    <row r="132" spans="2:28" hidden="1">
      <c r="B132" s="389"/>
      <c r="C132" s="368" t="s">
        <v>306</v>
      </c>
      <c r="D132" s="386">
        <v>0</v>
      </c>
      <c r="E132" s="387">
        <v>0</v>
      </c>
      <c r="F132" s="386">
        <v>11269</v>
      </c>
      <c r="G132" s="387">
        <v>-30832</v>
      </c>
      <c r="H132" s="386">
        <v>116675</v>
      </c>
      <c r="I132" s="387">
        <v>50824</v>
      </c>
      <c r="J132" s="386">
        <v>211121</v>
      </c>
      <c r="K132" s="387">
        <v>164188</v>
      </c>
      <c r="L132" s="386">
        <v>105131</v>
      </c>
      <c r="M132" s="387">
        <v>91499</v>
      </c>
      <c r="N132" s="386">
        <v>0</v>
      </c>
      <c r="O132" s="387">
        <v>0</v>
      </c>
      <c r="P132" s="386">
        <v>444196</v>
      </c>
      <c r="Q132" s="387">
        <v>275679</v>
      </c>
      <c r="T132" s="365">
        <v>0</v>
      </c>
      <c r="U132" s="365">
        <v>0</v>
      </c>
    </row>
    <row r="133" spans="2:28" hidden="1">
      <c r="B133" s="389"/>
      <c r="C133" s="395" t="s">
        <v>307</v>
      </c>
      <c r="D133" s="386"/>
      <c r="E133" s="391"/>
      <c r="F133" s="386"/>
      <c r="G133" s="391"/>
      <c r="H133" s="386"/>
      <c r="I133" s="391"/>
      <c r="J133" s="386"/>
      <c r="K133" s="391"/>
      <c r="L133" s="386"/>
      <c r="M133" s="391"/>
      <c r="N133" s="386"/>
      <c r="O133" s="391"/>
      <c r="P133" s="386"/>
      <c r="Q133" s="391"/>
      <c r="T133" s="365">
        <v>0</v>
      </c>
      <c r="U133" s="365">
        <v>0</v>
      </c>
    </row>
    <row r="134" spans="2:28" hidden="1">
      <c r="B134" s="389"/>
      <c r="C134" s="395" t="s">
        <v>308</v>
      </c>
      <c r="D134" s="390"/>
      <c r="E134" s="391"/>
      <c r="F134" s="390"/>
      <c r="G134" s="391"/>
      <c r="H134" s="390"/>
      <c r="I134" s="391"/>
      <c r="J134" s="390"/>
      <c r="K134" s="391"/>
      <c r="L134" s="390"/>
      <c r="M134" s="391"/>
      <c r="N134" s="390"/>
      <c r="O134" s="391"/>
      <c r="P134" s="390"/>
      <c r="Q134" s="391"/>
      <c r="T134" s="365">
        <v>0</v>
      </c>
      <c r="U134" s="365">
        <v>0</v>
      </c>
    </row>
    <row r="135" spans="2:28" s="352" customFormat="1" hidden="1">
      <c r="D135" s="352">
        <v>0</v>
      </c>
      <c r="E135" s="352">
        <v>0</v>
      </c>
      <c r="F135" s="352">
        <v>0</v>
      </c>
      <c r="G135" s="352">
        <v>0</v>
      </c>
      <c r="H135" s="352">
        <v>0</v>
      </c>
      <c r="I135" s="352">
        <v>0</v>
      </c>
      <c r="J135" s="352">
        <v>0</v>
      </c>
      <c r="K135" s="352">
        <v>0</v>
      </c>
      <c r="L135" s="352">
        <v>0</v>
      </c>
      <c r="M135" s="352">
        <v>0</v>
      </c>
      <c r="N135" s="352">
        <v>0</v>
      </c>
      <c r="O135" s="352">
        <v>0</v>
      </c>
      <c r="P135" s="352">
        <v>0</v>
      </c>
      <c r="Q135" s="352">
        <v>0</v>
      </c>
    </row>
    <row r="136" spans="2:28" hidden="1">
      <c r="D136" s="353">
        <v>0</v>
      </c>
      <c r="E136" s="353"/>
      <c r="F136" s="353">
        <v>11269</v>
      </c>
      <c r="G136" s="353"/>
      <c r="H136" s="353">
        <v>116675</v>
      </c>
      <c r="I136" s="353"/>
      <c r="J136" s="353">
        <v>211121</v>
      </c>
      <c r="K136" s="353"/>
      <c r="L136" s="353">
        <v>105131</v>
      </c>
      <c r="M136" s="353"/>
      <c r="N136" s="353">
        <v>0</v>
      </c>
      <c r="O136" s="353"/>
      <c r="P136" s="353">
        <v>444196</v>
      </c>
      <c r="Q136" s="353"/>
      <c r="R136" s="353"/>
      <c r="T136" s="353"/>
      <c r="U136" s="353"/>
      <c r="AB136" s="365"/>
    </row>
    <row r="137" spans="2:28" hidden="1">
      <c r="D137" s="353">
        <v>0</v>
      </c>
      <c r="E137" s="353"/>
      <c r="F137" s="353">
        <v>0</v>
      </c>
      <c r="G137" s="353"/>
      <c r="H137" s="353">
        <v>0</v>
      </c>
      <c r="I137" s="353"/>
      <c r="J137" s="353">
        <v>0</v>
      </c>
      <c r="K137" s="353"/>
      <c r="L137" s="353">
        <v>0</v>
      </c>
      <c r="M137" s="353"/>
      <c r="N137" s="353">
        <v>0</v>
      </c>
      <c r="O137" s="353"/>
      <c r="P137" s="353">
        <v>0</v>
      </c>
      <c r="Q137" s="353"/>
      <c r="R137" s="353"/>
      <c r="T137" s="353"/>
      <c r="U137" s="353"/>
      <c r="AB137" s="365"/>
    </row>
    <row r="138" spans="2:28">
      <c r="D138" s="365"/>
      <c r="F138" s="365"/>
      <c r="H138" s="365"/>
      <c r="J138" s="365"/>
      <c r="L138" s="365"/>
      <c r="N138" s="365"/>
      <c r="P138" s="365"/>
      <c r="AB138" s="365"/>
    </row>
    <row r="139" spans="2:28">
      <c r="D139" s="408"/>
    </row>
    <row r="140" spans="2:28" ht="12" customHeight="1">
      <c r="B140" s="500" t="s">
        <v>109</v>
      </c>
      <c r="C140" s="501"/>
      <c r="D140" s="484" t="s">
        <v>25</v>
      </c>
      <c r="E140" s="486"/>
      <c r="F140" s="484" t="s">
        <v>10</v>
      </c>
      <c r="G140" s="486"/>
      <c r="H140" s="484" t="s">
        <v>38</v>
      </c>
      <c r="I140" s="486"/>
      <c r="J140" s="484" t="s">
        <v>14</v>
      </c>
      <c r="K140" s="486"/>
      <c r="L140" s="484" t="s">
        <v>12</v>
      </c>
      <c r="M140" s="486"/>
      <c r="N140" s="484" t="s">
        <v>302</v>
      </c>
      <c r="O140" s="486"/>
      <c r="P140" s="484" t="s">
        <v>303</v>
      </c>
      <c r="Q140" s="486"/>
      <c r="R140" s="365"/>
      <c r="U140" s="365"/>
    </row>
    <row r="141" spans="2:28">
      <c r="B141" s="491" t="s">
        <v>418</v>
      </c>
      <c r="C141" s="502"/>
      <c r="D141" s="355">
        <v>43100</v>
      </c>
      <c r="E141" s="356">
        <v>42735</v>
      </c>
      <c r="F141" s="355">
        <v>42735</v>
      </c>
      <c r="G141" s="356">
        <v>42735</v>
      </c>
      <c r="H141" s="355">
        <v>43100</v>
      </c>
      <c r="I141" s="356">
        <v>42735</v>
      </c>
      <c r="J141" s="355">
        <v>42735</v>
      </c>
      <c r="K141" s="356">
        <v>42735</v>
      </c>
      <c r="L141" s="355">
        <v>43100</v>
      </c>
      <c r="M141" s="356">
        <v>43100</v>
      </c>
      <c r="N141" s="355">
        <v>43100</v>
      </c>
      <c r="O141" s="356">
        <v>43100</v>
      </c>
      <c r="P141" s="355">
        <v>43100</v>
      </c>
      <c r="Q141" s="356">
        <v>43100</v>
      </c>
      <c r="R141" s="365"/>
      <c r="U141" s="365"/>
    </row>
    <row r="142" spans="2:28">
      <c r="B142" s="503"/>
      <c r="C142" s="504"/>
      <c r="D142" s="357" t="s">
        <v>261</v>
      </c>
      <c r="E142" s="358" t="s">
        <v>261</v>
      </c>
      <c r="F142" s="357" t="s">
        <v>261</v>
      </c>
      <c r="G142" s="358" t="s">
        <v>261</v>
      </c>
      <c r="H142" s="357" t="s">
        <v>261</v>
      </c>
      <c r="I142" s="358" t="s">
        <v>261</v>
      </c>
      <c r="J142" s="357" t="s">
        <v>261</v>
      </c>
      <c r="K142" s="358" t="s">
        <v>261</v>
      </c>
      <c r="L142" s="357" t="s">
        <v>261</v>
      </c>
      <c r="M142" s="358" t="s">
        <v>261</v>
      </c>
      <c r="N142" s="357" t="s">
        <v>261</v>
      </c>
      <c r="O142" s="358" t="s">
        <v>261</v>
      </c>
      <c r="P142" s="357" t="s">
        <v>261</v>
      </c>
      <c r="Q142" s="358" t="s">
        <v>261</v>
      </c>
    </row>
    <row r="143" spans="2:28">
      <c r="C143" s="435"/>
      <c r="M143" s="409"/>
    </row>
    <row r="144" spans="2:28">
      <c r="B144" s="432"/>
      <c r="C144" s="441" t="s">
        <v>419</v>
      </c>
      <c r="D144" s="360">
        <v>0</v>
      </c>
      <c r="E144" s="391">
        <v>5895</v>
      </c>
      <c r="F144" s="360">
        <v>69724</v>
      </c>
      <c r="G144" s="391">
        <v>264533</v>
      </c>
      <c r="H144" s="360">
        <v>186215</v>
      </c>
      <c r="I144" s="391">
        <v>572727</v>
      </c>
      <c r="J144" s="360">
        <v>386853</v>
      </c>
      <c r="K144" s="391">
        <v>353771</v>
      </c>
      <c r="L144" s="360">
        <v>141431</v>
      </c>
      <c r="M144" s="391">
        <v>175728</v>
      </c>
      <c r="N144" s="390">
        <v>0</v>
      </c>
      <c r="O144" s="392">
        <v>0</v>
      </c>
      <c r="P144" s="390">
        <v>784223</v>
      </c>
      <c r="Q144" s="409">
        <v>1372654</v>
      </c>
      <c r="T144" s="365">
        <v>0</v>
      </c>
      <c r="U144" s="365">
        <v>0</v>
      </c>
      <c r="V144" s="365"/>
      <c r="W144" s="365"/>
      <c r="X144" s="365"/>
    </row>
    <row r="145" spans="2:24">
      <c r="B145" s="432"/>
      <c r="C145" s="441" t="s">
        <v>420</v>
      </c>
      <c r="D145" s="360">
        <v>0</v>
      </c>
      <c r="E145" s="391">
        <v>-3018</v>
      </c>
      <c r="F145" s="360">
        <v>-102586</v>
      </c>
      <c r="G145" s="391">
        <v>-123187</v>
      </c>
      <c r="H145" s="360">
        <v>-667942</v>
      </c>
      <c r="I145" s="391">
        <v>-367158</v>
      </c>
      <c r="J145" s="360">
        <v>-262574</v>
      </c>
      <c r="K145" s="391">
        <v>-207825</v>
      </c>
      <c r="L145" s="360">
        <v>-89334</v>
      </c>
      <c r="M145" s="391">
        <v>-99451</v>
      </c>
      <c r="N145" s="390">
        <v>0</v>
      </c>
      <c r="O145" s="392">
        <v>0</v>
      </c>
      <c r="P145" s="390">
        <v>-1122436</v>
      </c>
      <c r="Q145" s="409">
        <v>-800639</v>
      </c>
      <c r="T145" s="365">
        <v>0</v>
      </c>
      <c r="U145" s="365">
        <v>0</v>
      </c>
      <c r="V145" s="365"/>
      <c r="W145" s="365"/>
      <c r="X145" s="365"/>
    </row>
    <row r="146" spans="2:24">
      <c r="B146" s="432"/>
      <c r="C146" s="441" t="s">
        <v>421</v>
      </c>
      <c r="D146" s="360">
        <v>0</v>
      </c>
      <c r="E146" s="391">
        <v>-45945</v>
      </c>
      <c r="F146" s="360">
        <v>-48</v>
      </c>
      <c r="G146" s="391">
        <v>-782</v>
      </c>
      <c r="H146" s="360">
        <v>576686</v>
      </c>
      <c r="I146" s="391">
        <v>-149062</v>
      </c>
      <c r="J146" s="360">
        <v>-161966</v>
      </c>
      <c r="K146" s="391">
        <v>-70396</v>
      </c>
      <c r="L146" s="360">
        <v>-52807</v>
      </c>
      <c r="M146" s="391">
        <v>-30516</v>
      </c>
      <c r="N146" s="390">
        <v>0</v>
      </c>
      <c r="O146" s="392">
        <v>0</v>
      </c>
      <c r="P146" s="390">
        <v>361865</v>
      </c>
      <c r="Q146" s="409">
        <v>-296701</v>
      </c>
      <c r="T146" s="365">
        <v>0</v>
      </c>
      <c r="U146" s="365">
        <v>0</v>
      </c>
      <c r="V146" s="365"/>
      <c r="W146" s="365"/>
      <c r="X146" s="365"/>
    </row>
    <row r="152" spans="2:24">
      <c r="F152" s="353"/>
      <c r="G152" s="353"/>
      <c r="H152" s="353"/>
      <c r="I152" s="353"/>
      <c r="J152" s="353"/>
      <c r="K152" s="353"/>
    </row>
    <row r="153" spans="2:24">
      <c r="F153" s="353"/>
      <c r="G153" s="353"/>
      <c r="H153" s="353"/>
      <c r="I153" s="353"/>
      <c r="J153" s="353"/>
      <c r="K153" s="353"/>
    </row>
    <row r="154" spans="2:24">
      <c r="F154" s="353"/>
      <c r="G154" s="353"/>
      <c r="H154" s="353"/>
      <c r="I154" s="353"/>
      <c r="J154" s="353"/>
      <c r="K154" s="353"/>
    </row>
    <row r="155" spans="2:24">
      <c r="F155" s="353"/>
      <c r="G155" s="353"/>
      <c r="H155" s="353"/>
      <c r="I155" s="353"/>
      <c r="J155" s="353"/>
      <c r="K155" s="353"/>
    </row>
  </sheetData>
  <mergeCells count="40">
    <mergeCell ref="B141:C142"/>
    <mergeCell ref="B2:C2"/>
    <mergeCell ref="B3:C3"/>
    <mergeCell ref="B36:C37"/>
    <mergeCell ref="N74:O74"/>
    <mergeCell ref="P74:Q74"/>
    <mergeCell ref="B75:C76"/>
    <mergeCell ref="B140:C140"/>
    <mergeCell ref="D140:E140"/>
    <mergeCell ref="F140:G140"/>
    <mergeCell ref="H140:I140"/>
    <mergeCell ref="J140:K140"/>
    <mergeCell ref="L140:M140"/>
    <mergeCell ref="N140:O140"/>
    <mergeCell ref="V36:X36"/>
    <mergeCell ref="D73:Q73"/>
    <mergeCell ref="P140:Q140"/>
    <mergeCell ref="B74:C74"/>
    <mergeCell ref="D74:E74"/>
    <mergeCell ref="F74:G74"/>
    <mergeCell ref="H74:I74"/>
    <mergeCell ref="J74:K74"/>
    <mergeCell ref="L74:M74"/>
    <mergeCell ref="B4:C5"/>
    <mergeCell ref="B35:C35"/>
    <mergeCell ref="D35:X35"/>
    <mergeCell ref="D36:F36"/>
    <mergeCell ref="G36:I36"/>
    <mergeCell ref="J36:L36"/>
    <mergeCell ref="M36:O36"/>
    <mergeCell ref="P36:R36"/>
    <mergeCell ref="S36:U36"/>
    <mergeCell ref="D2:X2"/>
    <mergeCell ref="D3:F3"/>
    <mergeCell ref="G3:I3"/>
    <mergeCell ref="J3:L3"/>
    <mergeCell ref="M3:O3"/>
    <mergeCell ref="P3:R3"/>
    <mergeCell ref="S3:U3"/>
    <mergeCell ref="V3:X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C5:I35"/>
  <sheetViews>
    <sheetView showGridLines="0" workbookViewId="0">
      <selection activeCell="F13" sqref="F13"/>
    </sheetView>
  </sheetViews>
  <sheetFormatPr baseColWidth="10" defaultRowHeight="12.75"/>
  <cols>
    <col min="3" max="3" width="30" customWidth="1"/>
    <col min="4" max="5" width="15.85546875" customWidth="1"/>
    <col min="6" max="6" width="15.42578125" customWidth="1"/>
    <col min="7" max="7" width="15" hidden="1" customWidth="1"/>
  </cols>
  <sheetData>
    <row r="5" spans="3:9" ht="15.75">
      <c r="C5" s="509" t="s">
        <v>33</v>
      </c>
      <c r="D5" s="509"/>
      <c r="E5" s="509"/>
      <c r="F5" s="509"/>
      <c r="G5" s="509"/>
      <c r="H5" s="94"/>
    </row>
    <row r="6" spans="3:9">
      <c r="C6" s="457" t="s">
        <v>55</v>
      </c>
      <c r="D6" s="457"/>
      <c r="E6" s="457"/>
      <c r="F6" s="457"/>
      <c r="G6" s="457"/>
    </row>
    <row r="7" spans="3:9" ht="8.25" hidden="1" customHeight="1">
      <c r="C7" s="508"/>
      <c r="D7" s="508"/>
      <c r="E7" s="508"/>
      <c r="F7" s="508"/>
    </row>
    <row r="9" spans="3:9" ht="45" customHeight="1">
      <c r="C9" s="84" t="s">
        <v>34</v>
      </c>
      <c r="D9" s="84" t="s">
        <v>35</v>
      </c>
      <c r="E9" s="84" t="s">
        <v>36</v>
      </c>
      <c r="F9" s="84" t="s">
        <v>54</v>
      </c>
      <c r="G9" s="84" t="s">
        <v>45</v>
      </c>
      <c r="I9" s="94"/>
    </row>
    <row r="10" spans="3:9" ht="13.5" customHeight="1">
      <c r="C10" s="85"/>
      <c r="D10" s="97" t="s">
        <v>42</v>
      </c>
      <c r="E10" s="97" t="s">
        <v>42</v>
      </c>
      <c r="F10" s="97" t="s">
        <v>21</v>
      </c>
      <c r="G10" s="97" t="s">
        <v>21</v>
      </c>
      <c r="H10" s="87"/>
      <c r="I10" s="87"/>
    </row>
    <row r="11" spans="3:9">
      <c r="C11" s="88" t="s">
        <v>37</v>
      </c>
      <c r="D11" s="86"/>
      <c r="E11" s="86"/>
      <c r="F11" s="86"/>
      <c r="G11" s="86"/>
      <c r="H11" s="87"/>
      <c r="I11" s="87"/>
    </row>
    <row r="12" spans="3:9">
      <c r="C12" s="85" t="s">
        <v>25</v>
      </c>
      <c r="D12" s="86">
        <v>115625</v>
      </c>
      <c r="E12" s="86">
        <v>2350118</v>
      </c>
      <c r="F12" s="102">
        <f t="shared" ref="F12:F17" si="0">+D12/E12*4</f>
        <v>0.19679862883480745</v>
      </c>
      <c r="G12" s="102">
        <v>0.26205136598302631</v>
      </c>
      <c r="H12" s="87"/>
      <c r="I12" s="87"/>
    </row>
    <row r="13" spans="3:9">
      <c r="C13" s="85" t="s">
        <v>14</v>
      </c>
      <c r="D13" s="86">
        <v>36395</v>
      </c>
      <c r="E13" s="86">
        <v>1207616</v>
      </c>
      <c r="F13" s="102">
        <f t="shared" si="0"/>
        <v>0.12055156606073454</v>
      </c>
      <c r="G13" s="102">
        <v>0.16653419547020115</v>
      </c>
      <c r="H13" s="87"/>
      <c r="I13" s="87"/>
    </row>
    <row r="14" spans="3:9">
      <c r="C14" s="85" t="s">
        <v>10</v>
      </c>
      <c r="D14" s="86">
        <v>14999</v>
      </c>
      <c r="E14" s="86">
        <v>142944</v>
      </c>
      <c r="F14" s="102">
        <f t="shared" si="0"/>
        <v>0.41971681217819568</v>
      </c>
      <c r="G14" s="102">
        <v>0.16979656226377887</v>
      </c>
      <c r="H14" s="87"/>
      <c r="I14" s="87"/>
    </row>
    <row r="15" spans="3:9">
      <c r="C15" s="85" t="s">
        <v>12</v>
      </c>
      <c r="D15" s="86">
        <v>32174</v>
      </c>
      <c r="E15" s="86">
        <v>680395</v>
      </c>
      <c r="F15" s="102">
        <f t="shared" si="0"/>
        <v>0.18914895024213876</v>
      </c>
      <c r="G15" s="102">
        <v>0.16223657853818924</v>
      </c>
      <c r="H15" s="87"/>
      <c r="I15" s="87"/>
    </row>
    <row r="16" spans="3:9">
      <c r="C16" s="85" t="s">
        <v>38</v>
      </c>
      <c r="D16" s="86">
        <v>32517</v>
      </c>
      <c r="E16" s="86">
        <v>497773</v>
      </c>
      <c r="F16" s="102">
        <f t="shared" si="0"/>
        <v>0.2612998294403272</v>
      </c>
      <c r="G16" s="102">
        <v>0.15617793924285378</v>
      </c>
      <c r="H16" s="87"/>
      <c r="I16" s="87"/>
    </row>
    <row r="17" spans="3:9">
      <c r="C17" s="89" t="s">
        <v>39</v>
      </c>
      <c r="D17" s="90">
        <f>SUM(D12:D16)</f>
        <v>231710</v>
      </c>
      <c r="E17" s="90">
        <f>SUM(E12:E16)</f>
        <v>4878846</v>
      </c>
      <c r="F17" s="103">
        <f t="shared" si="0"/>
        <v>0.18997115301446285</v>
      </c>
      <c r="G17" s="103">
        <v>0.20207124723379644</v>
      </c>
      <c r="H17" s="87"/>
      <c r="I17" s="87"/>
    </row>
    <row r="18" spans="3:9" s="94" customFormat="1" ht="6.75" customHeight="1">
      <c r="C18" s="91"/>
      <c r="D18" s="92"/>
      <c r="E18" s="92"/>
      <c r="F18" s="104"/>
      <c r="G18" s="104"/>
      <c r="H18" s="93"/>
      <c r="I18" s="93"/>
    </row>
    <row r="19" spans="3:9" s="94" customFormat="1">
      <c r="C19" s="88" t="s">
        <v>24</v>
      </c>
      <c r="D19" s="86"/>
      <c r="E19" s="86"/>
      <c r="F19" s="97"/>
      <c r="G19" s="97"/>
      <c r="H19" s="93"/>
      <c r="I19" s="93"/>
    </row>
    <row r="20" spans="3:9">
      <c r="C20" s="85" t="s">
        <v>25</v>
      </c>
      <c r="D20" s="86">
        <v>37244</v>
      </c>
      <c r="E20" s="86">
        <v>562855</v>
      </c>
      <c r="F20" s="102">
        <f t="shared" ref="F20:F25" si="1">+D20/E20*4</f>
        <v>0.26467918025068621</v>
      </c>
      <c r="G20" s="102">
        <v>0.30879655748641593</v>
      </c>
      <c r="H20" s="87"/>
      <c r="I20" s="87"/>
    </row>
    <row r="21" spans="3:9">
      <c r="C21" s="85" t="s">
        <v>14</v>
      </c>
      <c r="D21" s="86">
        <v>37204</v>
      </c>
      <c r="E21" s="86">
        <v>783717</v>
      </c>
      <c r="F21" s="102">
        <f t="shared" si="1"/>
        <v>0.18988486915557529</v>
      </c>
      <c r="G21" s="102">
        <v>0.27295778398474824</v>
      </c>
      <c r="H21" s="87"/>
      <c r="I21" s="93"/>
    </row>
    <row r="22" spans="3:9">
      <c r="C22" s="85" t="s">
        <v>10</v>
      </c>
      <c r="D22" s="86">
        <v>2518</v>
      </c>
      <c r="E22" s="86">
        <v>310232</v>
      </c>
      <c r="F22" s="102">
        <f t="shared" si="1"/>
        <v>3.2466025426132701E-2</v>
      </c>
      <c r="G22" s="102">
        <v>0.11185438401775805</v>
      </c>
      <c r="H22" s="87"/>
      <c r="I22" s="87"/>
    </row>
    <row r="23" spans="3:9">
      <c r="C23" s="85" t="s">
        <v>12</v>
      </c>
      <c r="D23" s="86">
        <v>22042</v>
      </c>
      <c r="E23" s="86">
        <v>352571</v>
      </c>
      <c r="F23" s="102">
        <f t="shared" si="1"/>
        <v>0.25007161678073353</v>
      </c>
      <c r="G23" s="102">
        <v>0.2213841453434448</v>
      </c>
      <c r="H23" s="87"/>
      <c r="I23" s="87"/>
    </row>
    <row r="24" spans="3:9">
      <c r="C24" s="85" t="s">
        <v>52</v>
      </c>
      <c r="D24" s="86">
        <v>106978</v>
      </c>
      <c r="E24" s="86">
        <v>1467208</v>
      </c>
      <c r="F24" s="102">
        <f t="shared" si="1"/>
        <v>0.29165053625661802</v>
      </c>
      <c r="G24" s="102">
        <v>0.33533739354956343</v>
      </c>
      <c r="H24" s="87"/>
      <c r="I24" s="87"/>
    </row>
    <row r="25" spans="3:9" ht="16.5" customHeight="1">
      <c r="C25" s="89" t="s">
        <v>40</v>
      </c>
      <c r="D25" s="90">
        <f>SUM(D20:D24)</f>
        <v>205986</v>
      </c>
      <c r="E25" s="90">
        <f>SUM(E20:E24)</f>
        <v>3476583</v>
      </c>
      <c r="F25" s="103">
        <f t="shared" si="1"/>
        <v>0.23699822498125314</v>
      </c>
      <c r="G25" s="103">
        <v>0.26909158587948101</v>
      </c>
      <c r="H25" s="87"/>
      <c r="I25" s="87"/>
    </row>
    <row r="26" spans="3:9" ht="6.75" customHeight="1">
      <c r="C26" s="88"/>
      <c r="D26" s="95"/>
      <c r="E26" s="95"/>
      <c r="F26" s="105"/>
      <c r="G26" s="105"/>
      <c r="H26" s="87"/>
      <c r="I26" s="87"/>
    </row>
    <row r="27" spans="3:9" hidden="1">
      <c r="C27" s="89" t="s">
        <v>48</v>
      </c>
      <c r="D27" s="90">
        <v>-3335</v>
      </c>
      <c r="E27" s="90">
        <v>-4825</v>
      </c>
      <c r="F27" s="103">
        <f>+D27/E27</f>
        <v>0.69119170984455958</v>
      </c>
      <c r="G27" s="103">
        <v>0.10359265433905596</v>
      </c>
      <c r="H27" s="87"/>
      <c r="I27" s="87"/>
    </row>
    <row r="28" spans="3:9" ht="12" hidden="1" customHeight="1">
      <c r="C28" s="85"/>
      <c r="D28" s="86"/>
      <c r="E28" s="86"/>
      <c r="F28" s="102"/>
      <c r="G28" s="102"/>
      <c r="H28" s="87"/>
      <c r="I28" s="87"/>
    </row>
    <row r="29" spans="3:9" ht="14.25" customHeight="1">
      <c r="C29" s="84" t="s">
        <v>41</v>
      </c>
      <c r="D29" s="96">
        <f>+D17+D25+D27</f>
        <v>434361</v>
      </c>
      <c r="E29" s="96">
        <f>+E17+E25+E27</f>
        <v>8350604</v>
      </c>
      <c r="F29" s="106">
        <f>+D29/E29*4</f>
        <v>0.20806207550974756</v>
      </c>
      <c r="G29" s="106">
        <v>0.22771741544126939</v>
      </c>
      <c r="H29" s="87"/>
      <c r="I29" s="87"/>
    </row>
    <row r="30" spans="3:9" ht="17.25" customHeight="1">
      <c r="D30" s="87"/>
      <c r="E30" s="87"/>
      <c r="F30" s="87"/>
      <c r="G30" s="87"/>
      <c r="H30" s="87"/>
      <c r="I30" s="87"/>
    </row>
    <row r="31" spans="3:9">
      <c r="C31" s="115" t="s">
        <v>53</v>
      </c>
      <c r="D31" s="87"/>
      <c r="E31" s="87"/>
      <c r="F31" s="87"/>
      <c r="G31" s="87"/>
      <c r="H31" s="87"/>
      <c r="I31" s="87"/>
    </row>
    <row r="32" spans="3:9">
      <c r="D32" s="87"/>
      <c r="E32" s="87"/>
      <c r="F32" s="87"/>
      <c r="G32" s="87"/>
      <c r="H32" s="87"/>
      <c r="I32" s="87"/>
    </row>
    <row r="34" spans="4:5">
      <c r="D34" s="87"/>
    </row>
    <row r="35" spans="4:5">
      <c r="E35" s="59"/>
    </row>
  </sheetData>
  <mergeCells count="3">
    <mergeCell ref="C7:F7"/>
    <mergeCell ref="C5:G5"/>
    <mergeCell ref="C6:G6"/>
  </mergeCells>
  <phoneticPr fontId="12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6"/>
  <sheetViews>
    <sheetView showGridLines="0" workbookViewId="0"/>
  </sheetViews>
  <sheetFormatPr baseColWidth="10" defaultColWidth="4" defaultRowHeight="10.5"/>
  <cols>
    <col min="1" max="1" width="3.42578125" style="23" customWidth="1"/>
    <col min="2" max="2" width="31.5703125" style="23" customWidth="1"/>
    <col min="3" max="3" width="16.85546875" style="23" customWidth="1"/>
    <col min="4" max="7" width="12" style="23" customWidth="1"/>
    <col min="8" max="8" width="1.28515625" style="23" customWidth="1"/>
    <col min="9" max="9" width="1.140625" style="23" customWidth="1"/>
    <col min="10" max="10" width="8.42578125" style="23" customWidth="1"/>
    <col min="11" max="11" width="11" style="23" customWidth="1"/>
    <col min="12" max="12" width="11.85546875" style="23" customWidth="1"/>
    <col min="13" max="13" width="8.7109375" style="23" customWidth="1"/>
    <col min="14" max="14" width="7.85546875" style="23" customWidth="1"/>
    <col min="15" max="15" width="8.140625" style="23" customWidth="1"/>
    <col min="16" max="16384" width="4" style="23"/>
  </cols>
  <sheetData>
    <row r="3" spans="1:16" s="1" customFormat="1" ht="14.25">
      <c r="B3" s="451" t="s">
        <v>62</v>
      </c>
      <c r="C3" s="181" t="s">
        <v>63</v>
      </c>
      <c r="D3" s="451" t="s">
        <v>66</v>
      </c>
      <c r="E3" s="451"/>
      <c r="F3" s="451" t="s">
        <v>67</v>
      </c>
      <c r="G3" s="451"/>
      <c r="H3" s="2"/>
      <c r="I3" s="2"/>
      <c r="J3" s="2"/>
      <c r="K3" s="2"/>
      <c r="M3" s="3"/>
      <c r="N3" s="3"/>
      <c r="O3" s="3"/>
    </row>
    <row r="4" spans="1:16" s="1" customFormat="1" ht="14.25">
      <c r="B4" s="451"/>
      <c r="C4" s="181" t="s">
        <v>64</v>
      </c>
      <c r="D4" s="451" t="s">
        <v>31</v>
      </c>
      <c r="E4" s="451"/>
      <c r="F4" s="451" t="s">
        <v>68</v>
      </c>
      <c r="G4" s="451"/>
      <c r="H4" s="2"/>
      <c r="I4" s="2"/>
      <c r="J4" s="2"/>
      <c r="K4" s="2"/>
      <c r="M4" s="3"/>
      <c r="N4" s="3"/>
      <c r="O4" s="3"/>
    </row>
    <row r="5" spans="1:16" s="1" customFormat="1" ht="14.25">
      <c r="B5" s="451"/>
      <c r="C5" s="181" t="s">
        <v>65</v>
      </c>
      <c r="D5" s="182">
        <v>2017</v>
      </c>
      <c r="E5" s="182">
        <v>2016</v>
      </c>
      <c r="F5" s="182">
        <v>2017</v>
      </c>
      <c r="G5" s="182">
        <v>2016</v>
      </c>
      <c r="H5" s="2"/>
      <c r="I5" s="2"/>
      <c r="J5" s="2"/>
      <c r="K5" s="2"/>
      <c r="M5" s="3"/>
      <c r="N5" s="3"/>
      <c r="O5" s="3"/>
    </row>
    <row r="6" spans="1:16" s="8" customFormat="1" ht="17.25" customHeight="1">
      <c r="B6" s="154" t="s">
        <v>263</v>
      </c>
      <c r="C6" s="154" t="s">
        <v>329</v>
      </c>
      <c r="D6" s="155">
        <v>7852.2543117999994</v>
      </c>
      <c r="E6" s="155">
        <v>5712.7124349999949</v>
      </c>
      <c r="F6" s="156">
        <v>5.7552609402302189E-2</v>
      </c>
      <c r="G6" s="156">
        <v>4.1820832970044172E-2</v>
      </c>
      <c r="H6" s="2"/>
      <c r="I6" s="15"/>
      <c r="J6" s="101"/>
      <c r="K6" s="67"/>
      <c r="M6" s="3"/>
      <c r="N6" s="99"/>
      <c r="O6" s="99"/>
      <c r="P6" s="16"/>
    </row>
    <row r="7" spans="1:16" s="8" customFormat="1" ht="17.25" customHeight="1">
      <c r="B7" s="154" t="s">
        <v>264</v>
      </c>
      <c r="C7" s="154" t="s">
        <v>329</v>
      </c>
      <c r="D7" s="155">
        <v>2054.59</v>
      </c>
      <c r="E7" s="155">
        <v>2574.1734543401867</v>
      </c>
      <c r="F7" s="156">
        <v>1.5058989566114789E-2</v>
      </c>
      <c r="G7" s="156">
        <v>1.8844652044853465E-2</v>
      </c>
      <c r="H7" s="2"/>
      <c r="I7" s="15"/>
      <c r="J7" s="101"/>
      <c r="K7" s="67"/>
      <c r="M7" s="3"/>
      <c r="N7" s="99"/>
      <c r="O7" s="99"/>
      <c r="P7" s="16"/>
    </row>
    <row r="8" spans="1:16" s="8" customFormat="1" ht="17.25" customHeight="1">
      <c r="B8" s="154" t="s">
        <v>330</v>
      </c>
      <c r="C8" s="154" t="s">
        <v>329</v>
      </c>
      <c r="D8" s="155">
        <v>4945.246333</v>
      </c>
      <c r="E8" s="155">
        <v>5025.0930900009998</v>
      </c>
      <c r="F8" s="156">
        <v>3.6245875298971775E-2</v>
      </c>
      <c r="G8" s="156">
        <v>3.6787004626438011E-2</v>
      </c>
      <c r="H8" s="2"/>
      <c r="I8" s="15"/>
      <c r="J8" s="101"/>
      <c r="K8" s="67"/>
      <c r="M8" s="3"/>
      <c r="N8" s="99"/>
      <c r="O8" s="99"/>
      <c r="P8" s="16"/>
    </row>
    <row r="9" spans="1:16" s="8" customFormat="1" ht="17.25" customHeight="1">
      <c r="B9" s="154" t="s">
        <v>331</v>
      </c>
      <c r="C9" s="154" t="s">
        <v>332</v>
      </c>
      <c r="D9" s="155">
        <v>9817.3664563780276</v>
      </c>
      <c r="E9" s="155">
        <v>9091.2032151434469</v>
      </c>
      <c r="F9" s="156">
        <v>0.14042952354084795</v>
      </c>
      <c r="G9" s="156">
        <v>0.188122402332977</v>
      </c>
      <c r="H9" s="2"/>
      <c r="I9" s="15"/>
      <c r="J9" s="101"/>
      <c r="K9" s="67"/>
      <c r="L9" s="121"/>
      <c r="M9" s="122"/>
      <c r="N9" s="123"/>
      <c r="O9" s="123"/>
      <c r="P9" s="16"/>
    </row>
    <row r="10" spans="1:16" s="8" customFormat="1" ht="17.25" customHeight="1">
      <c r="B10" s="154" t="s">
        <v>333</v>
      </c>
      <c r="C10" s="154" t="s">
        <v>332</v>
      </c>
      <c r="D10" s="155">
        <v>639.68317366082101</v>
      </c>
      <c r="E10" s="155">
        <v>708.64033655758396</v>
      </c>
      <c r="F10" s="156">
        <v>9.9007623314964904E-3</v>
      </c>
      <c r="G10" s="156">
        <v>1.4663749049323015E-2</v>
      </c>
      <c r="H10" s="2"/>
      <c r="I10" s="15"/>
      <c r="J10" s="101"/>
      <c r="K10" s="67"/>
      <c r="M10" s="3"/>
      <c r="N10" s="99"/>
      <c r="O10" s="99"/>
      <c r="P10" s="16"/>
    </row>
    <row r="11" spans="1:16" s="8" customFormat="1" ht="17.25" customHeight="1">
      <c r="B11" s="154" t="s">
        <v>334</v>
      </c>
      <c r="C11" s="154" t="s">
        <v>335</v>
      </c>
      <c r="D11" s="155">
        <v>18155.5</v>
      </c>
      <c r="E11" s="155">
        <v>18014.812735560001</v>
      </c>
      <c r="F11" s="156">
        <v>0.27149482985197471</v>
      </c>
      <c r="G11" s="156">
        <v>0.2719886621983465</v>
      </c>
      <c r="H11" s="2"/>
      <c r="I11" s="15"/>
      <c r="J11" s="101"/>
      <c r="K11" s="114"/>
      <c r="L11" s="107"/>
      <c r="M11" s="3"/>
      <c r="N11" s="3"/>
      <c r="O11" s="3"/>
      <c r="P11" s="16"/>
    </row>
    <row r="12" spans="1:16" s="8" customFormat="1" ht="17.25" customHeight="1">
      <c r="B12" s="154" t="s">
        <v>271</v>
      </c>
      <c r="C12" s="154" t="s">
        <v>336</v>
      </c>
      <c r="D12" s="155">
        <v>9526.1979187881007</v>
      </c>
      <c r="E12" s="155">
        <v>6399.2606418330006</v>
      </c>
      <c r="F12" s="156">
        <v>2.0562328763324658E-2</v>
      </c>
      <c r="G12" s="156">
        <v>1.1815538433948974E-2</v>
      </c>
      <c r="H12" s="2"/>
      <c r="I12" s="15"/>
      <c r="J12" s="101"/>
      <c r="K12" s="67"/>
      <c r="L12" s="107"/>
      <c r="M12" s="3"/>
      <c r="N12" s="3"/>
      <c r="O12" s="3"/>
      <c r="P12" s="16"/>
    </row>
    <row r="13" spans="1:16" s="8" customFormat="1" ht="17.25" customHeight="1">
      <c r="B13" s="154" t="s">
        <v>270</v>
      </c>
      <c r="C13" s="154" t="s">
        <v>336</v>
      </c>
      <c r="D13" s="155">
        <v>2923.49169871507</v>
      </c>
      <c r="E13" s="155">
        <v>3048.9327156599998</v>
      </c>
      <c r="F13" s="156">
        <v>6.3103662088806649E-3</v>
      </c>
      <c r="G13" s="156">
        <v>5.6295224871613031E-3</v>
      </c>
      <c r="H13" s="2"/>
      <c r="I13" s="15"/>
      <c r="J13" s="101"/>
      <c r="K13" s="67"/>
      <c r="M13" s="3"/>
      <c r="N13" s="3"/>
      <c r="O13" s="3"/>
      <c r="P13" s="16"/>
    </row>
    <row r="14" spans="1:16" s="8" customFormat="1" ht="17.25" customHeight="1">
      <c r="B14" s="154" t="s">
        <v>337</v>
      </c>
      <c r="C14" s="154" t="s">
        <v>336</v>
      </c>
      <c r="D14" s="155">
        <v>137</v>
      </c>
      <c r="E14" s="155" t="s">
        <v>328</v>
      </c>
      <c r="F14" s="156">
        <v>2.9999999999999997E-4</v>
      </c>
      <c r="G14" s="156" t="s">
        <v>328</v>
      </c>
      <c r="H14" s="2"/>
      <c r="I14" s="15"/>
      <c r="J14" s="101"/>
      <c r="K14" s="67"/>
      <c r="M14" s="3"/>
      <c r="N14" s="3"/>
      <c r="O14" s="3"/>
      <c r="P14" s="16"/>
    </row>
    <row r="15" spans="1:16" ht="17.25" customHeight="1">
      <c r="B15" s="311" t="s">
        <v>15</v>
      </c>
      <c r="C15" s="311"/>
      <c r="D15" s="312">
        <v>56051.329892342023</v>
      </c>
      <c r="E15" s="312">
        <v>50574.828624095215</v>
      </c>
      <c r="F15" s="311"/>
      <c r="G15" s="311"/>
      <c r="H15" s="2"/>
      <c r="I15" s="2"/>
      <c r="J15" s="2"/>
      <c r="K15" s="2"/>
    </row>
    <row r="16" spans="1:16" s="8" customFormat="1" ht="4.5" customHeight="1">
      <c r="A16"/>
      <c r="B16" s="125"/>
      <c r="C16" s="125"/>
      <c r="D16" s="126"/>
      <c r="E16" s="126"/>
      <c r="F16" s="125"/>
      <c r="G16" s="125"/>
      <c r="H16"/>
      <c r="I16"/>
      <c r="J16"/>
      <c r="K16"/>
      <c r="M16" s="3"/>
      <c r="N16" s="3"/>
      <c r="O16" s="3"/>
      <c r="P16" s="16"/>
    </row>
    <row r="17" spans="1:16" ht="14.25" customHeight="1">
      <c r="H17" s="2"/>
      <c r="I17" s="2"/>
      <c r="J17" s="2"/>
      <c r="K17" s="2"/>
    </row>
    <row r="18" spans="1:16" s="8" customFormat="1" ht="4.5" customHeight="1">
      <c r="A18"/>
      <c r="H18"/>
      <c r="I18"/>
      <c r="J18"/>
      <c r="K18"/>
      <c r="M18" s="3"/>
      <c r="N18" s="3"/>
      <c r="O18" s="3"/>
      <c r="P18" s="16"/>
    </row>
    <row r="19" spans="1:16" ht="14.25" customHeight="1">
      <c r="B19" s="68"/>
      <c r="C19" s="24"/>
      <c r="D19" s="24"/>
      <c r="E19" s="65"/>
      <c r="F19" s="24"/>
      <c r="G19" s="24"/>
    </row>
    <row r="20" spans="1:16" ht="15" customHeight="1">
      <c r="B20" s="68"/>
      <c r="C20" s="29"/>
      <c r="D20" s="30"/>
      <c r="E20" s="30"/>
    </row>
    <row r="21" spans="1:16" ht="14.25" customHeight="1">
      <c r="B21" s="69"/>
      <c r="C21" s="29"/>
      <c r="D21" s="30"/>
      <c r="E21" s="30"/>
      <c r="F21" s="118"/>
      <c r="H21" s="2"/>
      <c r="I21" s="2"/>
      <c r="J21" s="2"/>
      <c r="K21" s="2"/>
    </row>
    <row r="22" spans="1:16" ht="23.25" customHeight="1">
      <c r="A22" s="25"/>
      <c r="B22" s="69"/>
      <c r="C22" s="24"/>
      <c r="D22" s="66"/>
      <c r="E22" s="35"/>
      <c r="F22" s="24"/>
      <c r="G22" s="24"/>
      <c r="H22" s="2"/>
      <c r="I22" s="2"/>
      <c r="J22" s="2"/>
      <c r="K22" s="2"/>
    </row>
    <row r="23" spans="1:16" ht="14.25">
      <c r="D23" s="61"/>
      <c r="E23" s="61"/>
      <c r="F23" s="61"/>
      <c r="G23" s="27"/>
      <c r="H23" s="2"/>
      <c r="I23" s="2"/>
      <c r="J23" s="2"/>
      <c r="K23" s="2"/>
    </row>
    <row r="24" spans="1:16" ht="14.25">
      <c r="B24" s="28"/>
      <c r="D24" s="26"/>
      <c r="E24" s="26"/>
      <c r="G24" s="27"/>
      <c r="H24" s="2"/>
      <c r="I24" s="2"/>
      <c r="J24" s="2"/>
      <c r="K24" s="2"/>
    </row>
    <row r="25" spans="1:16" ht="12.75">
      <c r="C25" s="29"/>
      <c r="D25" s="29"/>
      <c r="E25" s="30"/>
    </row>
    <row r="26" spans="1:16" ht="12.75">
      <c r="C26" s="29"/>
      <c r="D26" s="30"/>
      <c r="E26" s="30"/>
    </row>
    <row r="27" spans="1:16" ht="12.75">
      <c r="C27" s="29"/>
      <c r="D27" s="30"/>
      <c r="E27" s="30"/>
    </row>
    <row r="28" spans="1:16" ht="12.75">
      <c r="C28" s="29"/>
      <c r="D28" s="30"/>
      <c r="E28" s="30"/>
    </row>
    <row r="29" spans="1:16" ht="12.75">
      <c r="C29" s="29"/>
      <c r="D29" s="30"/>
      <c r="E29" s="30"/>
    </row>
    <row r="30" spans="1:16" ht="12.75">
      <c r="C30" s="29"/>
      <c r="D30" s="30"/>
      <c r="E30" s="30"/>
    </row>
    <row r="31" spans="1:16" ht="12.75">
      <c r="C31" s="29"/>
      <c r="D31" s="30"/>
      <c r="E31" s="30"/>
    </row>
    <row r="32" spans="1:16" ht="12.75">
      <c r="C32" s="29"/>
      <c r="D32" s="30"/>
      <c r="E32" s="30"/>
      <c r="F32" s="31"/>
      <c r="G32" s="31"/>
    </row>
    <row r="33" spans="3:7" ht="12.75">
      <c r="C33" s="29"/>
      <c r="D33" s="30"/>
      <c r="E33" s="30"/>
      <c r="F33" s="30"/>
      <c r="G33" s="29"/>
    </row>
    <row r="34" spans="3:7" ht="12.75">
      <c r="C34" s="29"/>
      <c r="D34" s="29"/>
      <c r="E34" s="30"/>
      <c r="F34" s="30"/>
      <c r="G34" s="29"/>
    </row>
    <row r="35" spans="3:7" ht="12.75">
      <c r="C35" s="29"/>
      <c r="D35" s="125"/>
      <c r="E35" s="32"/>
      <c r="F35" s="29"/>
      <c r="G35" s="29"/>
    </row>
    <row r="36" spans="3:7">
      <c r="C36" s="29"/>
      <c r="D36" s="29"/>
      <c r="E36" s="29"/>
      <c r="F36" s="29"/>
      <c r="G36" s="29"/>
    </row>
  </sheetData>
  <mergeCells count="5">
    <mergeCell ref="F3:G3"/>
    <mergeCell ref="F4:G4"/>
    <mergeCell ref="D3:E3"/>
    <mergeCell ref="D4:E4"/>
    <mergeCell ref="B3:B5"/>
  </mergeCells>
  <phoneticPr fontId="0" type="noConversion"/>
  <printOptions horizontalCentered="1" verticalCentered="1"/>
  <pageMargins left="0.4" right="0.36" top="0.79" bottom="0.7" header="0" footer="0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1"/>
  <sheetViews>
    <sheetView showGridLines="0" workbookViewId="0">
      <selection activeCell="D5" sqref="D5"/>
    </sheetView>
  </sheetViews>
  <sheetFormatPr baseColWidth="10" defaultColWidth="4" defaultRowHeight="10.5"/>
  <cols>
    <col min="1" max="1" width="3.42578125" style="23" customWidth="1"/>
    <col min="2" max="2" width="22.5703125" style="23" customWidth="1"/>
    <col min="3" max="3" width="14.42578125" style="23" customWidth="1"/>
    <col min="4" max="7" width="12" style="23" customWidth="1"/>
    <col min="8" max="8" width="1.28515625" style="23" customWidth="1"/>
    <col min="9" max="9" width="1.140625" style="23" customWidth="1"/>
    <col min="10" max="16384" width="4" style="23"/>
  </cols>
  <sheetData>
    <row r="3" spans="1:15" s="1" customFormat="1" ht="14.25">
      <c r="B3" s="48"/>
      <c r="C3" s="47" t="s">
        <v>0</v>
      </c>
      <c r="D3" s="516" t="s">
        <v>1</v>
      </c>
      <c r="E3" s="512"/>
      <c r="F3" s="512" t="s">
        <v>2</v>
      </c>
      <c r="G3" s="513"/>
      <c r="H3" s="2"/>
      <c r="I3" s="2"/>
      <c r="J3" s="2"/>
      <c r="L3" s="3"/>
      <c r="M3" s="3"/>
    </row>
    <row r="4" spans="1:15" s="1" customFormat="1" ht="14.25">
      <c r="B4" s="55" t="s">
        <v>3</v>
      </c>
      <c r="C4" s="56" t="s">
        <v>4</v>
      </c>
      <c r="D4" s="517" t="s">
        <v>5</v>
      </c>
      <c r="E4" s="514"/>
      <c r="F4" s="514" t="s">
        <v>6</v>
      </c>
      <c r="G4" s="515"/>
      <c r="H4" s="2"/>
      <c r="I4" s="2"/>
      <c r="J4" s="2"/>
      <c r="L4" s="3"/>
      <c r="M4" s="3"/>
    </row>
    <row r="5" spans="1:15" s="1" customFormat="1" ht="14.25">
      <c r="B5" s="57"/>
      <c r="C5" s="58" t="s">
        <v>7</v>
      </c>
      <c r="D5" s="54" t="e">
        <f>+#REF!</f>
        <v>#REF!</v>
      </c>
      <c r="E5" s="4">
        <f>+'Property, plant and equipment'!D7</f>
        <v>2016</v>
      </c>
      <c r="F5" s="5" t="e">
        <f>+D5</f>
        <v>#REF!</v>
      </c>
      <c r="G5" s="6">
        <f>+E5</f>
        <v>2016</v>
      </c>
      <c r="H5" s="2"/>
      <c r="I5" s="2"/>
      <c r="J5" s="2"/>
      <c r="L5" s="3"/>
      <c r="M5" s="3"/>
    </row>
    <row r="6" spans="1:15" s="1" customFormat="1" ht="6" customHeight="1">
      <c r="B6" s="7"/>
      <c r="C6" s="7"/>
      <c r="D6" s="7"/>
      <c r="E6" s="7"/>
      <c r="F6" s="7"/>
      <c r="G6" s="7"/>
      <c r="H6" s="7"/>
      <c r="I6" s="7"/>
      <c r="J6" s="2"/>
      <c r="L6" s="3"/>
      <c r="M6" s="3"/>
    </row>
    <row r="7" spans="1:15" s="8" customFormat="1" ht="18" customHeight="1">
      <c r="B7" s="9" t="s">
        <v>8</v>
      </c>
      <c r="C7" s="10" t="s">
        <v>9</v>
      </c>
      <c r="D7" s="11">
        <v>18461</v>
      </c>
      <c r="E7" s="12">
        <v>20730.5</v>
      </c>
      <c r="F7" s="13">
        <v>0.40300000000000002</v>
      </c>
      <c r="G7" s="14">
        <v>0.437</v>
      </c>
      <c r="H7" s="2"/>
      <c r="I7" s="15"/>
      <c r="J7" s="15"/>
      <c r="K7" s="15"/>
      <c r="L7" s="3"/>
      <c r="M7" s="3"/>
      <c r="N7" s="16"/>
      <c r="O7" s="16"/>
    </row>
    <row r="8" spans="1:15" s="8" customFormat="1" ht="18" customHeight="1">
      <c r="B8" s="17" t="s">
        <v>10</v>
      </c>
      <c r="C8" s="10" t="s">
        <v>11</v>
      </c>
      <c r="D8" s="11">
        <v>11603.3</v>
      </c>
      <c r="E8" s="18">
        <v>12578.8</v>
      </c>
      <c r="F8" s="13">
        <v>0.14000000000000001</v>
      </c>
      <c r="G8" s="19">
        <v>0.14299999999999999</v>
      </c>
      <c r="H8" s="2"/>
      <c r="I8" s="15"/>
      <c r="J8" s="15"/>
      <c r="L8" s="3"/>
      <c r="M8" s="3"/>
      <c r="N8" s="16"/>
      <c r="O8" s="16"/>
    </row>
    <row r="9" spans="1:15" s="8" customFormat="1" ht="18" customHeight="1">
      <c r="B9" s="17" t="s">
        <v>12</v>
      </c>
      <c r="C9" s="10" t="s">
        <v>13</v>
      </c>
      <c r="D9" s="11">
        <v>4327.6000000000004</v>
      </c>
      <c r="E9" s="18">
        <v>4599.8999999999996</v>
      </c>
      <c r="F9" s="13">
        <v>0.23300000000000001</v>
      </c>
      <c r="G9" s="19">
        <v>0.23599999999999999</v>
      </c>
      <c r="H9" s="2"/>
      <c r="I9" s="15"/>
      <c r="J9" s="15"/>
      <c r="L9" s="3"/>
      <c r="M9" s="3"/>
      <c r="N9" s="16"/>
      <c r="O9" s="16"/>
    </row>
    <row r="10" spans="1:15" s="8" customFormat="1" ht="18" customHeight="1">
      <c r="B10" s="17" t="s">
        <v>14</v>
      </c>
      <c r="C10" s="10" t="s">
        <v>11</v>
      </c>
      <c r="D10" s="11">
        <f>2533.7+12614.1</f>
        <v>15147.8</v>
      </c>
      <c r="E10" s="18">
        <f>2737.2+12358.2-18</f>
        <v>15077.400000000001</v>
      </c>
      <c r="F10" s="13">
        <v>0.23300000000000001</v>
      </c>
      <c r="G10" s="19">
        <f>0.04+17.9%</f>
        <v>0.219</v>
      </c>
      <c r="H10" s="2"/>
      <c r="I10" s="15"/>
      <c r="J10" s="15"/>
      <c r="L10" s="3"/>
      <c r="M10" s="3"/>
      <c r="N10" s="16"/>
      <c r="O10" s="16"/>
    </row>
    <row r="11" spans="1:15" s="8" customFormat="1" ht="18" customHeight="1">
      <c r="B11" s="17" t="s">
        <v>29</v>
      </c>
      <c r="C11" s="10" t="s">
        <v>13</v>
      </c>
      <c r="D11" s="11">
        <v>3902</v>
      </c>
      <c r="E11" s="20">
        <f>4545+1467</f>
        <v>6012</v>
      </c>
      <c r="F11" s="13">
        <v>1.2E-2</v>
      </c>
      <c r="G11" s="21">
        <v>1.4E-2</v>
      </c>
      <c r="H11" s="2"/>
      <c r="I11" s="15"/>
      <c r="J11" s="15"/>
      <c r="L11" s="3"/>
      <c r="M11" s="3"/>
      <c r="N11" s="16"/>
      <c r="O11" s="16"/>
    </row>
    <row r="12" spans="1:15" s="8" customFormat="1" ht="6" customHeight="1">
      <c r="A12"/>
      <c r="B12"/>
      <c r="C12"/>
      <c r="D12"/>
      <c r="E12"/>
      <c r="F12"/>
      <c r="G12"/>
      <c r="H12"/>
      <c r="I12"/>
      <c r="J12"/>
      <c r="L12" s="3"/>
      <c r="M12" s="3"/>
      <c r="N12" s="16"/>
      <c r="O12" s="16"/>
    </row>
    <row r="13" spans="1:15" s="8" customFormat="1" ht="20.25" customHeight="1">
      <c r="B13" s="510" t="s">
        <v>15</v>
      </c>
      <c r="C13" s="511"/>
      <c r="D13" s="52">
        <f>SUM(D7:D11)</f>
        <v>53441.7</v>
      </c>
      <c r="E13" s="22">
        <f>SUM(E7:E11)</f>
        <v>58998.600000000006</v>
      </c>
      <c r="F13"/>
      <c r="G13"/>
      <c r="H13" s="2"/>
      <c r="I13" s="15"/>
      <c r="J13" s="15"/>
      <c r="L13" s="3"/>
      <c r="M13" s="3"/>
    </row>
    <row r="14" spans="1:15" ht="6" customHeight="1">
      <c r="B14" s="24"/>
      <c r="C14" s="24"/>
      <c r="D14" s="24"/>
      <c r="E14" s="24"/>
      <c r="F14" s="24"/>
      <c r="G14" s="24"/>
      <c r="H14" s="2"/>
      <c r="I14" s="2"/>
      <c r="J14" s="2"/>
    </row>
    <row r="15" spans="1:15" ht="15.75" customHeight="1">
      <c r="B15" s="23" t="s">
        <v>30</v>
      </c>
      <c r="C15" s="29"/>
      <c r="D15" s="30"/>
      <c r="E15" s="30"/>
    </row>
    <row r="16" spans="1:15" ht="12.75">
      <c r="C16" s="29"/>
      <c r="D16" s="30"/>
      <c r="E16" s="30"/>
    </row>
    <row r="17" spans="1:10" ht="10.5" customHeight="1">
      <c r="B17" s="24"/>
      <c r="C17" s="24"/>
      <c r="D17" s="24"/>
      <c r="E17" s="24"/>
      <c r="F17" s="24"/>
      <c r="G17" s="24"/>
      <c r="H17" s="2"/>
      <c r="I17" s="2"/>
      <c r="J17" s="2"/>
    </row>
    <row r="18" spans="1:10" ht="23.25" customHeight="1">
      <c r="A18" s="25"/>
      <c r="D18" s="61">
        <f>+E13-D13</f>
        <v>5556.9000000000087</v>
      </c>
      <c r="E18" s="62">
        <f>+D18/D13</f>
        <v>0.10398059941955456</v>
      </c>
      <c r="F18" s="27"/>
      <c r="G18" s="27"/>
      <c r="H18" s="2"/>
      <c r="I18" s="2"/>
      <c r="J18" s="2"/>
    </row>
    <row r="19" spans="1:10" ht="14.25">
      <c r="B19" s="28"/>
      <c r="D19" s="26"/>
      <c r="E19" s="26"/>
      <c r="H19" s="2"/>
      <c r="I19" s="2"/>
      <c r="J19" s="2"/>
    </row>
    <row r="20" spans="1:10" ht="14.25">
      <c r="C20" s="29"/>
      <c r="D20" s="29"/>
      <c r="E20" s="30"/>
      <c r="H20" s="2"/>
      <c r="I20" s="2"/>
      <c r="J20" s="2"/>
    </row>
    <row r="21" spans="1:10" ht="12.75">
      <c r="C21" s="29"/>
      <c r="D21" s="30"/>
      <c r="E21" s="30"/>
    </row>
    <row r="22" spans="1:10" ht="12.75">
      <c r="C22" s="29"/>
      <c r="D22" s="30"/>
      <c r="E22" s="30"/>
    </row>
    <row r="23" spans="1:10" ht="12.75">
      <c r="C23" s="29"/>
      <c r="D23" s="30"/>
      <c r="E23" s="30"/>
    </row>
    <row r="24" spans="1:10" ht="12.75">
      <c r="C24" s="29"/>
      <c r="D24" s="30"/>
      <c r="E24" s="30"/>
    </row>
    <row r="25" spans="1:10" ht="12.75">
      <c r="C25" s="29"/>
      <c r="D25" s="30"/>
      <c r="E25" s="30"/>
    </row>
    <row r="26" spans="1:10" ht="12.75">
      <c r="C26" s="29"/>
      <c r="D26" s="30"/>
      <c r="E26" s="30"/>
    </row>
    <row r="27" spans="1:10" ht="12.75">
      <c r="C27" s="29"/>
      <c r="D27" s="30"/>
      <c r="E27" s="30"/>
      <c r="F27" s="31"/>
      <c r="G27" s="31"/>
    </row>
    <row r="28" spans="1:10" ht="12.75">
      <c r="C28" s="29"/>
      <c r="D28" s="30"/>
      <c r="E28" s="30"/>
      <c r="F28" s="30"/>
      <c r="G28" s="29"/>
    </row>
    <row r="29" spans="1:10" ht="12.75">
      <c r="C29" s="29"/>
      <c r="D29" s="29"/>
      <c r="E29" s="30"/>
      <c r="F29" s="30"/>
      <c r="G29" s="29"/>
    </row>
    <row r="30" spans="1:10">
      <c r="C30" s="29"/>
      <c r="D30" s="32"/>
      <c r="E30" s="32"/>
      <c r="F30" s="29"/>
      <c r="G30" s="29"/>
    </row>
    <row r="31" spans="1:10">
      <c r="C31" s="29"/>
      <c r="D31" s="29"/>
      <c r="E31" s="29"/>
      <c r="F31" s="29"/>
      <c r="G31" s="29"/>
    </row>
  </sheetData>
  <mergeCells count="5">
    <mergeCell ref="B13:C13"/>
    <mergeCell ref="F3:G3"/>
    <mergeCell ref="F4:G4"/>
    <mergeCell ref="D3:E3"/>
    <mergeCell ref="D4:E4"/>
  </mergeCells>
  <phoneticPr fontId="12" type="noConversion"/>
  <printOptions horizontalCentered="1" verticalCentered="1"/>
  <pageMargins left="0.75" right="0.75" top="1" bottom="1" header="0" footer="0"/>
  <pageSetup paperSize="9" orientation="landscape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7"/>
  <sheetViews>
    <sheetView topLeftCell="A4" workbookViewId="0">
      <selection activeCell="E25" sqref="E25"/>
    </sheetView>
  </sheetViews>
  <sheetFormatPr baseColWidth="10" defaultRowHeight="12.75"/>
  <cols>
    <col min="1" max="2" width="11.42578125" style="72"/>
    <col min="3" max="3" width="33" style="72" customWidth="1"/>
    <col min="4" max="6" width="16.28515625" style="72" customWidth="1"/>
    <col min="7" max="16384" width="11.42578125" style="72"/>
  </cols>
  <sheetData>
    <row r="4" spans="3:6" ht="15">
      <c r="C4" s="518" t="s">
        <v>46</v>
      </c>
      <c r="D4" s="518"/>
      <c r="E4" s="518"/>
      <c r="F4" s="518"/>
    </row>
    <row r="5" spans="3:6">
      <c r="C5" s="73"/>
      <c r="D5" s="73"/>
      <c r="E5" s="73"/>
    </row>
    <row r="6" spans="3:6" ht="25.5" customHeight="1">
      <c r="C6" s="53" t="s">
        <v>32</v>
      </c>
      <c r="D6" s="64" t="e">
        <f>+#REF!</f>
        <v>#REF!</v>
      </c>
      <c r="E6" s="36" t="e">
        <f>+#REF!</f>
        <v>#REF!</v>
      </c>
      <c r="F6" s="36" t="s">
        <v>26</v>
      </c>
    </row>
    <row r="7" spans="3:6" ht="6.75" customHeight="1">
      <c r="C7" s="74"/>
      <c r="D7" s="75"/>
      <c r="E7" s="75"/>
      <c r="F7" s="75"/>
    </row>
    <row r="8" spans="3:6" ht="14.25">
      <c r="C8" s="76" t="s">
        <v>27</v>
      </c>
      <c r="D8" s="80">
        <v>-224930</v>
      </c>
      <c r="E8" s="81">
        <v>-352977</v>
      </c>
      <c r="F8" s="81">
        <f>+E8-D8</f>
        <v>-128047</v>
      </c>
    </row>
    <row r="9" spans="3:6" ht="14.25">
      <c r="C9" s="76" t="s">
        <v>28</v>
      </c>
      <c r="D9" s="80">
        <v>-50747</v>
      </c>
      <c r="E9" s="81">
        <v>-97997</v>
      </c>
      <c r="F9" s="81">
        <f>+E9-D9</f>
        <v>-47250</v>
      </c>
    </row>
    <row r="10" spans="3:6" ht="6" customHeight="1">
      <c r="C10" s="77"/>
      <c r="D10" s="78"/>
      <c r="E10" s="78"/>
      <c r="F10" s="78"/>
    </row>
    <row r="11" spans="3:6" ht="15.75" customHeight="1">
      <c r="C11" s="79" t="s">
        <v>20</v>
      </c>
      <c r="D11" s="82">
        <f>SUM(D8:D10)</f>
        <v>-275677</v>
      </c>
      <c r="E11" s="83">
        <f>SUM(E8:E9)</f>
        <v>-450974</v>
      </c>
      <c r="F11" s="83">
        <f>SUM(F8:F9)</f>
        <v>-175297</v>
      </c>
    </row>
    <row r="13" spans="3:6">
      <c r="D13" s="108">
        <f>+D11-'Income Statement'!C30</f>
        <v>-275158</v>
      </c>
      <c r="E13" s="108">
        <f>+E11-'Income Statement'!D30</f>
        <v>-450443</v>
      </c>
    </row>
    <row r="26" spans="3:4">
      <c r="C26" s="72">
        <v>213074908</v>
      </c>
      <c r="D26" s="72">
        <v>151017830</v>
      </c>
    </row>
    <row r="27" spans="3:4">
      <c r="C27" s="72">
        <v>60101797</v>
      </c>
      <c r="D27" s="72">
        <v>44687778</v>
      </c>
    </row>
  </sheetData>
  <mergeCells count="1">
    <mergeCell ref="C4:F4"/>
  </mergeCells>
  <phoneticPr fontId="12" type="noConversion"/>
  <printOptions horizontalCentered="1" verticalCentered="1"/>
  <pageMargins left="0.2" right="0.2" top="0.3" bottom="0.3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28"/>
  <sheetViews>
    <sheetView showGridLines="0" zoomScale="90" workbookViewId="0"/>
  </sheetViews>
  <sheetFormatPr baseColWidth="10" defaultColWidth="4" defaultRowHeight="14.25"/>
  <cols>
    <col min="1" max="1" width="2.7109375" style="24" customWidth="1"/>
    <col min="2" max="2" width="41.5703125" style="24" customWidth="1"/>
    <col min="3" max="9" width="10.28515625" style="24" customWidth="1"/>
    <col min="10" max="10" width="10.5703125" style="24" customWidth="1"/>
    <col min="11" max="11" width="0.28515625" style="24" customWidth="1"/>
    <col min="12" max="12" width="0.42578125" style="24" hidden="1" customWidth="1"/>
    <col min="13" max="15" width="4" style="24"/>
    <col min="16" max="16" width="9.7109375" style="24" bestFit="1" customWidth="1"/>
    <col min="17" max="16384" width="4" style="24"/>
  </cols>
  <sheetData>
    <row r="3" spans="2:15">
      <c r="B3" s="183"/>
      <c r="C3" s="452" t="s">
        <v>66</v>
      </c>
      <c r="D3" s="452"/>
      <c r="E3" s="452" t="s">
        <v>77</v>
      </c>
      <c r="F3" s="452"/>
      <c r="G3" s="452" t="s">
        <v>78</v>
      </c>
      <c r="H3" s="452"/>
      <c r="I3" s="452" t="s">
        <v>79</v>
      </c>
      <c r="J3" s="452"/>
      <c r="K3" s="2"/>
    </row>
    <row r="4" spans="2:15">
      <c r="B4" s="183" t="s">
        <v>62</v>
      </c>
      <c r="C4" s="452" t="s">
        <v>16</v>
      </c>
      <c r="D4" s="452"/>
      <c r="E4" s="452" t="s">
        <v>51</v>
      </c>
      <c r="F4" s="452"/>
      <c r="G4" s="452" t="s">
        <v>81</v>
      </c>
      <c r="H4" s="452"/>
      <c r="I4" s="452"/>
      <c r="J4" s="452"/>
      <c r="K4" s="33"/>
      <c r="M4" s="2"/>
      <c r="N4" s="2"/>
      <c r="O4" s="2"/>
    </row>
    <row r="5" spans="2:15">
      <c r="B5" s="183"/>
      <c r="C5" s="184">
        <v>2017</v>
      </c>
      <c r="D5" s="184">
        <v>2016</v>
      </c>
      <c r="E5" s="184">
        <v>2017</v>
      </c>
      <c r="F5" s="184">
        <v>2016</v>
      </c>
      <c r="G5" s="184">
        <v>2017</v>
      </c>
      <c r="H5" s="184">
        <v>2016</v>
      </c>
      <c r="I5" s="184">
        <v>2017</v>
      </c>
      <c r="J5" s="184">
        <v>2016</v>
      </c>
      <c r="K5" s="2"/>
      <c r="M5" s="2"/>
      <c r="N5" s="2"/>
      <c r="O5" s="2"/>
    </row>
    <row r="6" spans="2:15" customFormat="1" ht="6" customHeight="1" thickBot="1">
      <c r="B6" s="185"/>
      <c r="C6" s="185"/>
      <c r="D6" s="185"/>
      <c r="E6" s="185"/>
      <c r="F6" s="185"/>
      <c r="G6" s="185"/>
      <c r="H6" s="185"/>
      <c r="I6" s="185"/>
      <c r="J6" s="185"/>
    </row>
    <row r="7" spans="2:15" s="34" customFormat="1" ht="18" customHeight="1" thickBot="1">
      <c r="B7" s="187" t="s">
        <v>228</v>
      </c>
      <c r="C7" s="188">
        <v>17736.4291403797</v>
      </c>
      <c r="D7" s="188">
        <v>18492.915869054199</v>
      </c>
      <c r="E7" s="189">
        <v>0.120371260824742</v>
      </c>
      <c r="F7" s="189">
        <v>0.12037203105475999</v>
      </c>
      <c r="G7" s="188">
        <v>2529.3069999999998</v>
      </c>
      <c r="H7" s="188">
        <v>2504.558</v>
      </c>
      <c r="I7" s="188">
        <v>596.95704507906532</v>
      </c>
      <c r="J7" s="188">
        <v>583.81305361305363</v>
      </c>
      <c r="K7" s="132">
        <v>0</v>
      </c>
      <c r="L7" s="132">
        <v>0</v>
      </c>
      <c r="M7" s="2"/>
      <c r="N7" s="2"/>
      <c r="O7" s="2"/>
    </row>
    <row r="8" spans="2:15" s="34" customFormat="1" ht="18" customHeight="1">
      <c r="B8" s="187" t="s">
        <v>229</v>
      </c>
      <c r="C8" s="188">
        <v>7934.1133790594704</v>
      </c>
      <c r="D8" s="188">
        <v>7781.5636319683299</v>
      </c>
      <c r="E8" s="189">
        <v>8.2447826713646991E-2</v>
      </c>
      <c r="F8" s="189">
        <v>7.7941484895410001E-2</v>
      </c>
      <c r="G8" s="188">
        <v>1396.9659999999999</v>
      </c>
      <c r="H8" s="188">
        <v>1367.0440000000001</v>
      </c>
      <c r="I8" s="188">
        <v>2387.9760683760683</v>
      </c>
      <c r="J8" s="188">
        <v>2215.6304700162073</v>
      </c>
      <c r="K8" s="2"/>
      <c r="M8" s="2"/>
      <c r="N8" s="2"/>
      <c r="O8" s="2"/>
    </row>
    <row r="9" spans="2:15" s="34" customFormat="1" ht="18" customHeight="1">
      <c r="B9" s="187" t="s">
        <v>246</v>
      </c>
      <c r="C9" s="188">
        <v>11090.9926226926</v>
      </c>
      <c r="D9" s="188">
        <v>11180.59443189</v>
      </c>
      <c r="E9" s="189">
        <v>0.20390236501259898</v>
      </c>
      <c r="F9" s="189">
        <v>0.19402978002637</v>
      </c>
      <c r="G9" s="188">
        <v>3029.7510000000002</v>
      </c>
      <c r="H9" s="188">
        <v>3053.6950000000002</v>
      </c>
      <c r="I9" s="188">
        <v>3123</v>
      </c>
      <c r="J9" s="188">
        <v>3038.5024875621889</v>
      </c>
      <c r="K9" s="2"/>
      <c r="M9" s="2"/>
      <c r="N9" s="2"/>
      <c r="O9" s="2"/>
    </row>
    <row r="10" spans="2:15" s="34" customFormat="1" ht="18" customHeight="1">
      <c r="B10" s="187" t="s">
        <v>247</v>
      </c>
      <c r="C10" s="188">
        <v>11521.725192</v>
      </c>
      <c r="D10" s="188">
        <v>11628.255455</v>
      </c>
      <c r="E10" s="189">
        <v>0.13580287853536699</v>
      </c>
      <c r="F10" s="189">
        <v>0.12543636467598002</v>
      </c>
      <c r="G10" s="188">
        <v>4016.5459999999998</v>
      </c>
      <c r="H10" s="188">
        <v>3889.9050000000002</v>
      </c>
      <c r="I10" s="188">
        <v>3453.6079105760964</v>
      </c>
      <c r="J10" s="188">
        <v>3412.1973684210525</v>
      </c>
      <c r="K10" s="2"/>
      <c r="M10" s="2"/>
      <c r="N10" s="2"/>
      <c r="O10" s="2"/>
    </row>
    <row r="11" spans="2:15" s="34" customFormat="1" ht="18" customHeight="1">
      <c r="B11" s="187" t="s">
        <v>240</v>
      </c>
      <c r="C11" s="188">
        <v>12263.6051173385</v>
      </c>
      <c r="D11" s="188">
        <v>0</v>
      </c>
      <c r="E11" s="189">
        <v>0.1168</v>
      </c>
      <c r="F11" s="189" t="s">
        <v>328</v>
      </c>
      <c r="G11" s="188">
        <v>2928.1759999999999</v>
      </c>
      <c r="H11" s="188">
        <v>0</v>
      </c>
      <c r="I11" s="188">
        <v>2666.8269581056466</v>
      </c>
      <c r="J11" s="188">
        <v>0</v>
      </c>
      <c r="K11" s="2"/>
      <c r="M11" s="2"/>
      <c r="N11" s="2"/>
      <c r="O11" s="2"/>
    </row>
    <row r="12" spans="2:15" s="34" customFormat="1" ht="18" customHeight="1">
      <c r="B12" s="187" t="s">
        <v>23</v>
      </c>
      <c r="C12" s="188">
        <v>13790.23</v>
      </c>
      <c r="D12" s="188">
        <v>13631.999774433798</v>
      </c>
      <c r="E12" s="189">
        <v>7.8399999999999997E-2</v>
      </c>
      <c r="F12" s="189">
        <v>7.0849442752929995E-2</v>
      </c>
      <c r="G12" s="188">
        <v>3340.4569999999999</v>
      </c>
      <c r="H12" s="188">
        <v>3248.4470000000001</v>
      </c>
      <c r="I12" s="188">
        <v>2429.4232727272729</v>
      </c>
      <c r="J12" s="188">
        <v>2429.6537023186238</v>
      </c>
      <c r="K12" s="2"/>
      <c r="M12" s="2"/>
      <c r="N12" s="2"/>
      <c r="O12" s="2"/>
    </row>
    <row r="13" spans="2:15" s="34" customFormat="1" ht="18" customHeight="1">
      <c r="B13" s="190" t="s">
        <v>20</v>
      </c>
      <c r="C13" s="237">
        <v>74337.095451470275</v>
      </c>
      <c r="D13" s="237">
        <v>62715.329162346323</v>
      </c>
      <c r="E13" s="313">
        <v>0.12295405518105917</v>
      </c>
      <c r="F13" s="313">
        <v>0.11772582068109001</v>
      </c>
      <c r="G13" s="237">
        <v>17241.202999999998</v>
      </c>
      <c r="H13" s="237">
        <v>14063.649000000001</v>
      </c>
      <c r="I13" s="237">
        <v>1829</v>
      </c>
      <c r="J13" s="237">
        <v>1676</v>
      </c>
      <c r="K13" s="2"/>
      <c r="M13" s="2"/>
      <c r="N13" s="2"/>
      <c r="O13" s="2"/>
    </row>
    <row r="14" spans="2:15" ht="6" customHeight="1">
      <c r="B14" s="191"/>
      <c r="C14" s="191"/>
      <c r="D14" s="191"/>
      <c r="E14" s="191"/>
      <c r="F14" s="191"/>
      <c r="G14" s="191"/>
      <c r="H14" s="192"/>
      <c r="I14" s="191"/>
      <c r="J14" s="191"/>
    </row>
    <row r="15" spans="2:15" ht="15.75" customHeight="1">
      <c r="B15" s="193" t="s">
        <v>80</v>
      </c>
      <c r="C15" s="193"/>
      <c r="D15" s="193"/>
      <c r="E15" s="193"/>
      <c r="F15" s="193"/>
      <c r="G15" s="193"/>
      <c r="H15" s="193"/>
      <c r="I15" s="193"/>
      <c r="J15" s="193"/>
      <c r="K15" s="2"/>
      <c r="M15" s="2"/>
      <c r="N15" s="2"/>
      <c r="O15" s="2"/>
    </row>
    <row r="16" spans="2:15" ht="15.75" customHeight="1">
      <c r="C16" s="65"/>
      <c r="D16" s="66"/>
      <c r="G16" s="65"/>
      <c r="H16" s="66"/>
      <c r="K16" s="2"/>
      <c r="M16" s="2"/>
      <c r="N16" s="2"/>
      <c r="O16" s="2"/>
    </row>
    <row r="17" spans="3:16" ht="6" customHeight="1">
      <c r="K17" s="2"/>
    </row>
    <row r="18" spans="3:16">
      <c r="H18" s="65"/>
    </row>
    <row r="19" spans="3:16">
      <c r="C19" s="98"/>
      <c r="D19" s="66"/>
      <c r="E19"/>
      <c r="F19"/>
      <c r="G19" s="66"/>
      <c r="H19" s="98"/>
    </row>
    <row r="20" spans="3:16">
      <c r="E20" s="124"/>
      <c r="F20" s="124"/>
      <c r="H20" s="65"/>
    </row>
    <row r="21" spans="3:16">
      <c r="C21" s="66"/>
      <c r="D21" s="120"/>
      <c r="H21" s="65"/>
    </row>
    <row r="22" spans="3:16">
      <c r="C22" s="120"/>
      <c r="D22" s="120"/>
      <c r="H22" s="66"/>
    </row>
    <row r="23" spans="3:16">
      <c r="C23" s="120"/>
      <c r="D23" s="120"/>
      <c r="P23" s="119"/>
    </row>
    <row r="24" spans="3:16">
      <c r="C24" s="120"/>
      <c r="D24" s="120"/>
    </row>
    <row r="25" spans="3:16">
      <c r="C25" s="120"/>
      <c r="D25" s="120"/>
    </row>
    <row r="26" spans="3:16">
      <c r="C26" s="120"/>
      <c r="D26" s="120"/>
    </row>
    <row r="27" spans="3:16">
      <c r="C27" s="120"/>
      <c r="D27" s="120"/>
    </row>
    <row r="28" spans="3:16">
      <c r="C28" s="120"/>
      <c r="D28" s="120"/>
    </row>
  </sheetData>
  <mergeCells count="8">
    <mergeCell ref="I3:J3"/>
    <mergeCell ref="I4:J4"/>
    <mergeCell ref="G3:H3"/>
    <mergeCell ref="G4:H4"/>
    <mergeCell ref="C3:D3"/>
    <mergeCell ref="C4:D4"/>
    <mergeCell ref="E3:F3"/>
    <mergeCell ref="E4:F4"/>
  </mergeCells>
  <phoneticPr fontId="12" type="noConversion"/>
  <printOptions horizontalCentered="1" verticalCentered="1"/>
  <pageMargins left="0.2" right="0.25" top="0.64" bottom="1" header="0" footer="0"/>
  <pageSetup paperSize="9" scale="83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9"/>
  <sheetViews>
    <sheetView showGridLines="0" workbookViewId="0"/>
  </sheetViews>
  <sheetFormatPr baseColWidth="10" defaultRowHeight="12.75"/>
  <cols>
    <col min="1" max="1" width="7" customWidth="1"/>
    <col min="2" max="2" width="33.28515625" customWidth="1"/>
    <col min="3" max="4" width="7.7109375" hidden="1" customWidth="1"/>
    <col min="5" max="6" width="7.7109375" customWidth="1"/>
    <col min="7" max="7" width="9.42578125" customWidth="1"/>
    <col min="8" max="8" width="9.140625" customWidth="1"/>
    <col min="9" max="9" width="9.5703125" customWidth="1"/>
    <col min="10" max="10" width="10.28515625" customWidth="1"/>
    <col min="11" max="11" width="8.5703125" customWidth="1"/>
    <col min="12" max="12" width="7.7109375" customWidth="1"/>
    <col min="13" max="13" width="9.28515625" customWidth="1"/>
    <col min="14" max="14" width="10" customWidth="1"/>
    <col min="15" max="15" width="1.42578125" customWidth="1"/>
    <col min="16" max="16" width="9.140625" customWidth="1"/>
    <col min="17" max="17" width="8.7109375" customWidth="1"/>
    <col min="18" max="18" width="9.140625" customWidth="1"/>
    <col min="19" max="19" width="10.28515625" customWidth="1"/>
    <col min="20" max="20" width="8.140625" customWidth="1"/>
  </cols>
  <sheetData>
    <row r="3" spans="2:19" ht="16.5" customHeight="1">
      <c r="B3" s="455" t="s">
        <v>248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</row>
    <row r="4" spans="2:19" ht="4.5" customHeight="1"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</row>
    <row r="5" spans="2:19" ht="15" customHeight="1">
      <c r="B5" s="456" t="s">
        <v>119</v>
      </c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</row>
    <row r="6" spans="2:19">
      <c r="B6" s="457" t="s">
        <v>231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</row>
    <row r="7" spans="2:19" ht="14.25" customHeight="1"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40"/>
      <c r="N7" s="40"/>
      <c r="O7" s="40"/>
      <c r="P7" s="40"/>
      <c r="Q7" s="40"/>
      <c r="R7" s="40"/>
      <c r="S7" s="40"/>
    </row>
    <row r="8" spans="2:19" ht="25.5" customHeight="1">
      <c r="B8" s="256" t="s">
        <v>109</v>
      </c>
      <c r="C8" s="453" t="s">
        <v>129</v>
      </c>
      <c r="D8" s="453"/>
      <c r="E8" s="453" t="s">
        <v>10</v>
      </c>
      <c r="F8" s="453"/>
      <c r="G8" s="454" t="s">
        <v>60</v>
      </c>
      <c r="H8" s="454"/>
      <c r="I8" s="453" t="s">
        <v>14</v>
      </c>
      <c r="J8" s="453"/>
      <c r="K8" s="453" t="s">
        <v>61</v>
      </c>
      <c r="L8" s="453"/>
      <c r="M8" s="453" t="s">
        <v>121</v>
      </c>
      <c r="N8" s="453"/>
      <c r="O8" s="195"/>
      <c r="P8" s="454" t="s">
        <v>122</v>
      </c>
      <c r="Q8" s="454"/>
      <c r="R8" s="453" t="s">
        <v>20</v>
      </c>
      <c r="S8" s="453"/>
    </row>
    <row r="9" spans="2:19">
      <c r="B9" s="196"/>
      <c r="C9" s="256">
        <v>2017</v>
      </c>
      <c r="D9" s="256">
        <v>2016</v>
      </c>
      <c r="E9" s="197">
        <v>2017</v>
      </c>
      <c r="F9" s="197">
        <v>2016</v>
      </c>
      <c r="G9" s="197">
        <v>2017</v>
      </c>
      <c r="H9" s="197">
        <v>2016</v>
      </c>
      <c r="I9" s="197">
        <v>2017</v>
      </c>
      <c r="J9" s="197">
        <v>2016</v>
      </c>
      <c r="K9" s="197">
        <v>2017</v>
      </c>
      <c r="L9" s="197">
        <v>2016</v>
      </c>
      <c r="M9" s="197">
        <v>2017</v>
      </c>
      <c r="N9" s="197">
        <v>2016</v>
      </c>
      <c r="O9" s="198"/>
      <c r="P9" s="197">
        <v>2017</v>
      </c>
      <c r="Q9" s="197">
        <v>2016</v>
      </c>
      <c r="R9" s="197">
        <v>2017</v>
      </c>
      <c r="S9" s="197">
        <v>2016</v>
      </c>
    </row>
    <row r="10" spans="2:19"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40"/>
      <c r="P10" s="259"/>
      <c r="Q10" s="259"/>
      <c r="R10" s="259"/>
      <c r="S10" s="259"/>
    </row>
    <row r="11" spans="2:19">
      <c r="B11" s="199" t="s">
        <v>108</v>
      </c>
      <c r="C11" s="260">
        <v>1474818</v>
      </c>
      <c r="D11" s="260">
        <v>1155806</v>
      </c>
      <c r="E11" s="260">
        <v>289</v>
      </c>
      <c r="F11" s="260">
        <v>217</v>
      </c>
      <c r="G11" s="260">
        <v>709</v>
      </c>
      <c r="H11" s="260">
        <v>473</v>
      </c>
      <c r="I11" s="260">
        <v>1132</v>
      </c>
      <c r="J11" s="260">
        <v>1128</v>
      </c>
      <c r="K11" s="260">
        <v>506</v>
      </c>
      <c r="L11" s="260">
        <v>532</v>
      </c>
      <c r="M11" s="260">
        <v>2636</v>
      </c>
      <c r="N11" s="260">
        <v>2350</v>
      </c>
      <c r="O11" s="260">
        <v>2636</v>
      </c>
      <c r="P11" s="260">
        <v>-740</v>
      </c>
      <c r="Q11" s="260">
        <v>-663</v>
      </c>
      <c r="R11" s="260">
        <v>1896</v>
      </c>
      <c r="S11" s="260">
        <v>1687</v>
      </c>
    </row>
    <row r="12" spans="2:19">
      <c r="B12" s="200" t="s">
        <v>112</v>
      </c>
      <c r="C12" s="259">
        <v>1067435</v>
      </c>
      <c r="D12" s="259">
        <v>760297</v>
      </c>
      <c r="E12" s="259">
        <v>1</v>
      </c>
      <c r="F12" s="259">
        <v>3</v>
      </c>
      <c r="G12" s="259">
        <v>238</v>
      </c>
      <c r="H12" s="259">
        <v>290</v>
      </c>
      <c r="I12" s="259">
        <v>697</v>
      </c>
      <c r="J12" s="259">
        <v>516</v>
      </c>
      <c r="K12" s="259">
        <v>313</v>
      </c>
      <c r="L12" s="259">
        <v>326</v>
      </c>
      <c r="M12" s="259">
        <v>1249</v>
      </c>
      <c r="N12" s="259">
        <v>1135</v>
      </c>
      <c r="O12" s="259">
        <v>1249</v>
      </c>
      <c r="P12" s="259">
        <v>-740</v>
      </c>
      <c r="Q12" s="259">
        <v>-663</v>
      </c>
      <c r="R12" s="259">
        <v>509</v>
      </c>
      <c r="S12" s="259">
        <v>472</v>
      </c>
    </row>
    <row r="13" spans="2:19">
      <c r="B13" s="200" t="s">
        <v>111</v>
      </c>
      <c r="C13" s="259">
        <v>264112</v>
      </c>
      <c r="D13" s="259">
        <v>274938</v>
      </c>
      <c r="E13" s="259">
        <v>0</v>
      </c>
      <c r="F13" s="259">
        <v>0</v>
      </c>
      <c r="G13" s="259">
        <v>467</v>
      </c>
      <c r="H13" s="259">
        <v>183</v>
      </c>
      <c r="I13" s="259">
        <v>380</v>
      </c>
      <c r="J13" s="259">
        <v>347</v>
      </c>
      <c r="K13" s="259">
        <v>170</v>
      </c>
      <c r="L13" s="259">
        <v>177</v>
      </c>
      <c r="M13" s="259">
        <v>1017</v>
      </c>
      <c r="N13" s="259">
        <v>707</v>
      </c>
      <c r="O13" s="259">
        <v>1017</v>
      </c>
      <c r="P13" s="259">
        <v>0</v>
      </c>
      <c r="Q13" s="259">
        <v>0</v>
      </c>
      <c r="R13" s="259">
        <v>1017</v>
      </c>
      <c r="S13" s="259">
        <v>707</v>
      </c>
    </row>
    <row r="14" spans="2:19">
      <c r="B14" s="200" t="s">
        <v>114</v>
      </c>
      <c r="C14" s="259">
        <v>140340</v>
      </c>
      <c r="D14" s="259">
        <v>98451</v>
      </c>
      <c r="E14" s="259">
        <v>288</v>
      </c>
      <c r="F14" s="259">
        <v>214</v>
      </c>
      <c r="G14" s="259">
        <v>1</v>
      </c>
      <c r="H14" s="259">
        <v>0</v>
      </c>
      <c r="I14" s="259">
        <v>55</v>
      </c>
      <c r="J14" s="259">
        <v>252</v>
      </c>
      <c r="K14" s="259">
        <v>4</v>
      </c>
      <c r="L14" s="259">
        <v>7</v>
      </c>
      <c r="M14" s="259">
        <v>348</v>
      </c>
      <c r="N14" s="259">
        <v>473</v>
      </c>
      <c r="O14" s="259">
        <v>348</v>
      </c>
      <c r="P14" s="259">
        <v>0</v>
      </c>
      <c r="Q14" s="259">
        <v>0</v>
      </c>
      <c r="R14" s="259">
        <v>348</v>
      </c>
      <c r="S14" s="259">
        <v>473</v>
      </c>
    </row>
    <row r="15" spans="2:19">
      <c r="B15" s="200" t="s">
        <v>113</v>
      </c>
      <c r="C15" s="259">
        <v>2931</v>
      </c>
      <c r="D15" s="259">
        <v>22120</v>
      </c>
      <c r="E15" s="259">
        <v>0</v>
      </c>
      <c r="F15" s="259">
        <v>0</v>
      </c>
      <c r="G15" s="259">
        <v>3</v>
      </c>
      <c r="H15" s="259">
        <v>0</v>
      </c>
      <c r="I15" s="259">
        <v>0</v>
      </c>
      <c r="J15" s="259">
        <v>13</v>
      </c>
      <c r="K15" s="259">
        <v>19</v>
      </c>
      <c r="L15" s="259">
        <v>22</v>
      </c>
      <c r="M15" s="259">
        <v>22</v>
      </c>
      <c r="N15" s="259">
        <v>35</v>
      </c>
      <c r="O15" s="259">
        <v>22</v>
      </c>
      <c r="P15" s="259">
        <v>0</v>
      </c>
      <c r="Q15" s="259">
        <v>0</v>
      </c>
      <c r="R15" s="259">
        <v>22</v>
      </c>
      <c r="S15" s="259">
        <v>35</v>
      </c>
    </row>
    <row r="16" spans="2:19">
      <c r="B16" s="258"/>
      <c r="C16" s="261"/>
      <c r="D16" s="262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</row>
    <row r="17" spans="2:20">
      <c r="B17" s="199" t="s">
        <v>59</v>
      </c>
      <c r="C17" s="260">
        <v>1112914</v>
      </c>
      <c r="D17" s="260">
        <v>997836</v>
      </c>
      <c r="E17" s="260">
        <v>1192</v>
      </c>
      <c r="F17" s="260">
        <v>878</v>
      </c>
      <c r="G17" s="260">
        <v>3486</v>
      </c>
      <c r="H17" s="260">
        <v>1894</v>
      </c>
      <c r="I17" s="260">
        <v>1269</v>
      </c>
      <c r="J17" s="260">
        <v>1129</v>
      </c>
      <c r="K17" s="260">
        <v>818</v>
      </c>
      <c r="L17" s="260">
        <v>808</v>
      </c>
      <c r="M17" s="260">
        <v>6765</v>
      </c>
      <c r="N17" s="260">
        <v>4709</v>
      </c>
      <c r="O17" s="260">
        <v>6765</v>
      </c>
      <c r="P17" s="260">
        <v>0</v>
      </c>
      <c r="Q17" s="260">
        <v>-1</v>
      </c>
      <c r="R17" s="260">
        <v>6765</v>
      </c>
      <c r="S17" s="260">
        <v>4708</v>
      </c>
    </row>
    <row r="18" spans="2:20">
      <c r="B18" s="200" t="s">
        <v>115</v>
      </c>
      <c r="C18" s="259">
        <v>407437</v>
      </c>
      <c r="D18" s="259">
        <v>335917</v>
      </c>
      <c r="E18" s="259">
        <v>434</v>
      </c>
      <c r="F18" s="259">
        <v>277</v>
      </c>
      <c r="G18" s="259">
        <v>1527</v>
      </c>
      <c r="H18" s="259">
        <v>866</v>
      </c>
      <c r="I18" s="259">
        <v>673</v>
      </c>
      <c r="J18" s="259">
        <v>589</v>
      </c>
      <c r="K18" s="259">
        <v>413</v>
      </c>
      <c r="L18" s="259">
        <v>403</v>
      </c>
      <c r="M18" s="259">
        <v>3047</v>
      </c>
      <c r="N18" s="259">
        <v>2135</v>
      </c>
      <c r="O18" s="259">
        <v>3047</v>
      </c>
      <c r="P18" s="259">
        <v>0</v>
      </c>
      <c r="Q18" s="259">
        <v>0</v>
      </c>
      <c r="R18" s="259">
        <v>3047</v>
      </c>
      <c r="S18" s="259">
        <v>2135</v>
      </c>
    </row>
    <row r="19" spans="2:20">
      <c r="B19" s="200" t="s">
        <v>116</v>
      </c>
      <c r="C19" s="259">
        <v>350157</v>
      </c>
      <c r="D19" s="259">
        <v>281979</v>
      </c>
      <c r="E19" s="259">
        <v>419</v>
      </c>
      <c r="F19" s="259">
        <v>347</v>
      </c>
      <c r="G19" s="259">
        <v>821</v>
      </c>
      <c r="H19" s="259">
        <v>543</v>
      </c>
      <c r="I19" s="259">
        <v>318</v>
      </c>
      <c r="J19" s="259">
        <v>282</v>
      </c>
      <c r="K19" s="259">
        <v>112</v>
      </c>
      <c r="L19" s="259">
        <v>142</v>
      </c>
      <c r="M19" s="259">
        <v>1670</v>
      </c>
      <c r="N19" s="259">
        <v>1314</v>
      </c>
      <c r="O19" s="259">
        <v>1670</v>
      </c>
      <c r="P19" s="259">
        <v>0</v>
      </c>
      <c r="Q19" s="259">
        <v>0</v>
      </c>
      <c r="R19" s="259">
        <v>1670</v>
      </c>
      <c r="S19" s="259">
        <v>1314</v>
      </c>
    </row>
    <row r="20" spans="2:20">
      <c r="B20" s="200" t="s">
        <v>117</v>
      </c>
      <c r="C20" s="259">
        <v>230416</v>
      </c>
      <c r="D20" s="259">
        <v>196219</v>
      </c>
      <c r="E20" s="259">
        <v>146</v>
      </c>
      <c r="F20" s="259">
        <v>112</v>
      </c>
      <c r="G20" s="259">
        <v>272</v>
      </c>
      <c r="H20" s="259">
        <v>189</v>
      </c>
      <c r="I20" s="259">
        <v>131</v>
      </c>
      <c r="J20" s="259">
        <v>123</v>
      </c>
      <c r="K20" s="259">
        <v>157</v>
      </c>
      <c r="L20" s="259">
        <v>122</v>
      </c>
      <c r="M20" s="259">
        <v>706</v>
      </c>
      <c r="N20" s="259">
        <v>546</v>
      </c>
      <c r="O20" s="259">
        <v>706</v>
      </c>
      <c r="P20" s="259">
        <v>0</v>
      </c>
      <c r="Q20" s="259">
        <v>0</v>
      </c>
      <c r="R20" s="259">
        <v>706</v>
      </c>
      <c r="S20" s="259">
        <v>546</v>
      </c>
    </row>
    <row r="21" spans="2:20">
      <c r="B21" s="200" t="s">
        <v>118</v>
      </c>
      <c r="C21" s="259">
        <v>124904</v>
      </c>
      <c r="D21" s="259">
        <v>183721</v>
      </c>
      <c r="E21" s="259">
        <v>193</v>
      </c>
      <c r="F21" s="259">
        <v>142</v>
      </c>
      <c r="G21" s="259">
        <v>866</v>
      </c>
      <c r="H21" s="259">
        <v>296</v>
      </c>
      <c r="I21" s="259">
        <v>147</v>
      </c>
      <c r="J21" s="259">
        <v>135</v>
      </c>
      <c r="K21" s="259">
        <v>136</v>
      </c>
      <c r="L21" s="259">
        <v>141</v>
      </c>
      <c r="M21" s="259">
        <v>1342</v>
      </c>
      <c r="N21" s="259">
        <v>714</v>
      </c>
      <c r="O21" s="259">
        <v>1342</v>
      </c>
      <c r="P21" s="259">
        <v>0</v>
      </c>
      <c r="Q21" s="259">
        <v>-1</v>
      </c>
      <c r="R21" s="259">
        <v>1342</v>
      </c>
      <c r="S21" s="259">
        <v>713</v>
      </c>
    </row>
    <row r="22" spans="2:20">
      <c r="B22" s="199" t="s">
        <v>120</v>
      </c>
      <c r="C22" s="260">
        <v>-340368</v>
      </c>
      <c r="D22" s="260">
        <v>-267341</v>
      </c>
      <c r="E22" s="260">
        <v>0</v>
      </c>
      <c r="F22" s="260">
        <v>0</v>
      </c>
      <c r="G22" s="260">
        <v>-315</v>
      </c>
      <c r="H22" s="260">
        <v>-290</v>
      </c>
      <c r="I22" s="260">
        <v>-268</v>
      </c>
      <c r="J22" s="260">
        <v>-211</v>
      </c>
      <c r="K22" s="260">
        <v>-157</v>
      </c>
      <c r="L22" s="260">
        <v>-163</v>
      </c>
      <c r="M22" s="260">
        <v>-740</v>
      </c>
      <c r="N22" s="260">
        <v>-664</v>
      </c>
      <c r="O22" s="260">
        <v>-740</v>
      </c>
      <c r="P22" s="260">
        <v>740</v>
      </c>
      <c r="Q22" s="260">
        <v>664</v>
      </c>
      <c r="R22" s="260">
        <v>0</v>
      </c>
      <c r="S22" s="260">
        <v>0</v>
      </c>
    </row>
    <row r="23" spans="2:20">
      <c r="B23" s="201"/>
      <c r="C23" s="201"/>
      <c r="D23" s="201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01"/>
    </row>
    <row r="24" spans="2:20" s="257" customFormat="1">
      <c r="B24" s="202" t="s">
        <v>110</v>
      </c>
      <c r="C24" s="263">
        <v>2247364</v>
      </c>
      <c r="D24" s="263">
        <v>1886301</v>
      </c>
      <c r="E24" s="264">
        <v>1481</v>
      </c>
      <c r="F24" s="264">
        <v>1095</v>
      </c>
      <c r="G24" s="264">
        <v>3880</v>
      </c>
      <c r="H24" s="264">
        <v>2077</v>
      </c>
      <c r="I24" s="264">
        <v>2133</v>
      </c>
      <c r="J24" s="264">
        <v>2046</v>
      </c>
      <c r="K24" s="264">
        <v>1167</v>
      </c>
      <c r="L24" s="264">
        <v>1177</v>
      </c>
      <c r="M24" s="264">
        <v>8661</v>
      </c>
      <c r="N24" s="264">
        <v>6395</v>
      </c>
      <c r="O24" s="264">
        <v>8661</v>
      </c>
      <c r="P24" s="264">
        <v>0</v>
      </c>
      <c r="Q24" s="264">
        <v>0</v>
      </c>
      <c r="R24" s="264">
        <v>8661</v>
      </c>
      <c r="S24" s="264">
        <v>6395</v>
      </c>
    </row>
    <row r="27" spans="2:20" s="115" customFormat="1">
      <c r="B27" s="203" t="s">
        <v>241</v>
      </c>
      <c r="C27" s="265">
        <v>361063</v>
      </c>
      <c r="D27" s="266">
        <v>0.19141324740855251</v>
      </c>
      <c r="E27" s="264">
        <v>386</v>
      </c>
      <c r="F27" s="313">
        <v>0.352511415525114</v>
      </c>
      <c r="G27" s="264">
        <v>1803</v>
      </c>
      <c r="H27" s="313">
        <v>0.86807896003851714</v>
      </c>
      <c r="I27" s="264">
        <v>87</v>
      </c>
      <c r="J27" s="313">
        <v>4.2521994134897358E-2</v>
      </c>
      <c r="K27" s="248">
        <v>-10</v>
      </c>
      <c r="L27" s="313">
        <v>-8.4961767204757861E-3</v>
      </c>
      <c r="M27" s="264">
        <v>2266</v>
      </c>
      <c r="N27" s="313">
        <v>0.35433932759968728</v>
      </c>
      <c r="O27" s="264">
        <v>2266</v>
      </c>
      <c r="P27" s="264">
        <v>0</v>
      </c>
      <c r="Q27" s="264">
        <v>0</v>
      </c>
      <c r="R27" s="264">
        <v>2266</v>
      </c>
      <c r="S27" s="313">
        <v>0.35433932759968728</v>
      </c>
    </row>
    <row r="28" spans="2:20" ht="12" customHeight="1">
      <c r="B28" s="267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2:20" ht="12.75" customHeight="1">
      <c r="B29" s="138"/>
    </row>
  </sheetData>
  <mergeCells count="11">
    <mergeCell ref="I8:J8"/>
    <mergeCell ref="K8:L8"/>
    <mergeCell ref="M8:N8"/>
    <mergeCell ref="P8:Q8"/>
    <mergeCell ref="R8:S8"/>
    <mergeCell ref="B3:S4"/>
    <mergeCell ref="B5:S5"/>
    <mergeCell ref="B6:S6"/>
    <mergeCell ref="C8:D8"/>
    <mergeCell ref="E8:F8"/>
    <mergeCell ref="G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showGridLines="0" topLeftCell="A10" workbookViewId="0"/>
  </sheetViews>
  <sheetFormatPr baseColWidth="10" defaultColWidth="7.28515625" defaultRowHeight="12.75"/>
  <cols>
    <col min="1" max="1" width="7.85546875" style="3" customWidth="1"/>
    <col min="2" max="2" width="69.140625" style="3" customWidth="1"/>
    <col min="3" max="3" width="16.7109375" style="41" customWidth="1"/>
    <col min="4" max="4" width="12.85546875" style="41" customWidth="1"/>
    <col min="5" max="5" width="14.42578125" style="41" customWidth="1"/>
    <col min="6" max="6" width="18.28515625" style="3" customWidth="1"/>
    <col min="7" max="7" width="8.28515625" style="3" customWidth="1"/>
    <col min="8" max="8" width="8.5703125" style="3" customWidth="1"/>
    <col min="9" max="9" width="3.5703125" style="3" customWidth="1"/>
    <col min="10" max="10" width="11.28515625" style="3" customWidth="1"/>
    <col min="11" max="11" width="14" style="3" customWidth="1"/>
    <col min="12" max="16384" width="7.28515625" style="3"/>
  </cols>
  <sheetData>
    <row r="1" spans="1:11">
      <c r="A1" s="40"/>
      <c r="J1" s="70"/>
    </row>
    <row r="2" spans="1:11">
      <c r="A2" s="40"/>
      <c r="B2" s="40"/>
      <c r="C2" s="40"/>
      <c r="D2" s="40"/>
      <c r="E2" s="40"/>
      <c r="F2" s="40"/>
      <c r="G2" s="40"/>
      <c r="H2" s="40"/>
    </row>
    <row r="3" spans="1:11" s="2" customFormat="1" ht="28.5" customHeight="1">
      <c r="A3" s="204"/>
      <c r="B3" s="205" t="s">
        <v>238</v>
      </c>
      <c r="C3" s="206">
        <v>2017</v>
      </c>
      <c r="D3" s="206">
        <v>2016</v>
      </c>
      <c r="E3" s="207" t="s">
        <v>105</v>
      </c>
      <c r="F3" s="207" t="s">
        <v>106</v>
      </c>
      <c r="G3" s="208"/>
      <c r="H3" s="204"/>
    </row>
    <row r="4" spans="1:11" customFormat="1" ht="3" customHeight="1">
      <c r="A4" s="40"/>
      <c r="B4" s="209"/>
      <c r="C4" s="210"/>
      <c r="D4" s="211"/>
      <c r="E4" s="211"/>
      <c r="F4" s="212"/>
      <c r="G4" s="40"/>
      <c r="H4" s="40"/>
    </row>
    <row r="5" spans="1:11" ht="16.5" customHeight="1">
      <c r="A5" s="40"/>
      <c r="B5" s="213" t="s">
        <v>139</v>
      </c>
      <c r="C5" s="214">
        <v>10540</v>
      </c>
      <c r="D5" s="214">
        <v>7686</v>
      </c>
      <c r="E5" s="214">
        <v>2854</v>
      </c>
      <c r="F5" s="215">
        <v>0.37130000000000002</v>
      </c>
      <c r="G5" s="40"/>
      <c r="H5" s="40"/>
      <c r="I5" s="60"/>
      <c r="K5"/>
    </row>
    <row r="6" spans="1:11" ht="16.5" customHeight="1">
      <c r="A6" s="40"/>
      <c r="B6" s="216" t="s">
        <v>140</v>
      </c>
      <c r="C6" s="186">
        <v>9591</v>
      </c>
      <c r="D6" s="217">
        <v>7051</v>
      </c>
      <c r="E6" s="217">
        <v>2540</v>
      </c>
      <c r="F6" s="218">
        <v>0.36020000000000002</v>
      </c>
      <c r="G6" s="40"/>
      <c r="H6" s="40"/>
      <c r="K6"/>
    </row>
    <row r="7" spans="1:11" ht="16.5" customHeight="1">
      <c r="A7" s="40"/>
      <c r="B7" s="216" t="s">
        <v>141</v>
      </c>
      <c r="C7" s="186">
        <v>949</v>
      </c>
      <c r="D7" s="217">
        <v>635</v>
      </c>
      <c r="E7" s="217">
        <v>314</v>
      </c>
      <c r="F7" s="218">
        <v>0.4945</v>
      </c>
      <c r="G7" s="40"/>
      <c r="H7" s="40"/>
      <c r="K7"/>
    </row>
    <row r="8" spans="1:11" ht="16.5" customHeight="1">
      <c r="A8" s="40"/>
      <c r="B8" s="213" t="s">
        <v>142</v>
      </c>
      <c r="C8" s="214">
        <v>-5985</v>
      </c>
      <c r="D8" s="214">
        <v>-3912</v>
      </c>
      <c r="E8" s="214">
        <v>-2073</v>
      </c>
      <c r="F8" s="215">
        <v>-0.52990000000000004</v>
      </c>
      <c r="G8" s="40"/>
      <c r="H8" s="40"/>
      <c r="I8" s="60"/>
      <c r="K8"/>
    </row>
    <row r="9" spans="1:11" ht="16.5" customHeight="1">
      <c r="A9" s="40"/>
      <c r="B9" s="216" t="s">
        <v>143</v>
      </c>
      <c r="C9" s="186">
        <v>-3941</v>
      </c>
      <c r="D9" s="217">
        <v>-2443</v>
      </c>
      <c r="E9" s="217">
        <v>-1498</v>
      </c>
      <c r="F9" s="218">
        <v>-0.61319999999999997</v>
      </c>
      <c r="G9" s="40"/>
      <c r="H9" s="40"/>
      <c r="K9"/>
    </row>
    <row r="10" spans="1:11" ht="16.5" customHeight="1">
      <c r="A10" s="40"/>
      <c r="B10" s="216" t="s">
        <v>144</v>
      </c>
      <c r="C10" s="186">
        <v>-229</v>
      </c>
      <c r="D10" s="217">
        <v>-362</v>
      </c>
      <c r="E10" s="217">
        <v>133</v>
      </c>
      <c r="F10" s="218">
        <v>0.3674</v>
      </c>
      <c r="G10" s="40"/>
      <c r="H10" s="40"/>
      <c r="K10"/>
    </row>
    <row r="11" spans="1:11" ht="16.5" customHeight="1">
      <c r="A11" s="40"/>
      <c r="B11" s="216" t="s">
        <v>145</v>
      </c>
      <c r="C11" s="186">
        <v>-634</v>
      </c>
      <c r="D11" s="217">
        <v>-394</v>
      </c>
      <c r="E11" s="217">
        <v>-240</v>
      </c>
      <c r="F11" s="218">
        <v>-0.60909999999999997</v>
      </c>
      <c r="G11" s="40"/>
      <c r="H11" s="40"/>
      <c r="K11"/>
    </row>
    <row r="12" spans="1:11" ht="16.5" customHeight="1">
      <c r="A12" s="40"/>
      <c r="B12" s="216" t="s">
        <v>146</v>
      </c>
      <c r="C12" s="186">
        <v>-1181</v>
      </c>
      <c r="D12" s="217">
        <v>-713</v>
      </c>
      <c r="E12" s="217">
        <v>-468</v>
      </c>
      <c r="F12" s="218">
        <v>-0.65639999999999998</v>
      </c>
      <c r="G12" s="40"/>
      <c r="H12" s="40"/>
      <c r="K12"/>
    </row>
    <row r="13" spans="1:11" ht="16.5" customHeight="1">
      <c r="A13" s="40"/>
      <c r="B13" s="213" t="s">
        <v>147</v>
      </c>
      <c r="C13" s="214">
        <v>4555</v>
      </c>
      <c r="D13" s="214">
        <v>3774</v>
      </c>
      <c r="E13" s="214">
        <v>781</v>
      </c>
      <c r="F13" s="215">
        <v>0.2069</v>
      </c>
      <c r="G13" s="40"/>
      <c r="H13" s="40"/>
      <c r="I13" s="60"/>
      <c r="K13"/>
    </row>
    <row r="14" spans="1:11" ht="18.75" hidden="1" customHeight="1">
      <c r="A14" s="40"/>
      <c r="B14" s="216" t="s">
        <v>47</v>
      </c>
      <c r="C14" s="186">
        <v>0</v>
      </c>
      <c r="D14" s="217">
        <v>0</v>
      </c>
      <c r="E14" s="217">
        <v>0</v>
      </c>
      <c r="F14" s="218" t="e">
        <v>#DIV/0!</v>
      </c>
      <c r="G14" s="40"/>
      <c r="H14" s="40"/>
      <c r="K14"/>
    </row>
    <row r="15" spans="1:11" ht="18.75" customHeight="1">
      <c r="A15" s="40"/>
      <c r="B15" s="216" t="s">
        <v>73</v>
      </c>
      <c r="C15" s="186">
        <v>-665</v>
      </c>
      <c r="D15" s="217">
        <v>-527</v>
      </c>
      <c r="E15" s="217">
        <v>-138</v>
      </c>
      <c r="F15" s="218">
        <v>-0.26190000000000002</v>
      </c>
      <c r="G15" s="40"/>
      <c r="H15" s="40"/>
      <c r="K15"/>
    </row>
    <row r="16" spans="1:11" ht="16.5" customHeight="1">
      <c r="A16" s="40"/>
      <c r="B16" s="216" t="s">
        <v>148</v>
      </c>
      <c r="C16" s="186">
        <v>-943</v>
      </c>
      <c r="D16" s="217">
        <v>-817</v>
      </c>
      <c r="E16" s="217">
        <v>-126</v>
      </c>
      <c r="F16" s="218">
        <v>-0.1542</v>
      </c>
      <c r="G16" s="40"/>
      <c r="H16" s="40"/>
      <c r="K16"/>
    </row>
    <row r="17" spans="1:11" ht="16.5" customHeight="1">
      <c r="A17" s="40"/>
      <c r="B17" s="213" t="s">
        <v>149</v>
      </c>
      <c r="C17" s="214">
        <v>2947</v>
      </c>
      <c r="D17" s="214">
        <v>2430</v>
      </c>
      <c r="E17" s="214">
        <v>517</v>
      </c>
      <c r="F17" s="215">
        <v>0.21279999999999999</v>
      </c>
      <c r="G17" s="40"/>
      <c r="H17" s="40"/>
      <c r="I17" s="60"/>
      <c r="K17"/>
    </row>
    <row r="18" spans="1:11" ht="16.5" customHeight="1">
      <c r="A18" s="40"/>
      <c r="B18" s="216" t="s">
        <v>150</v>
      </c>
      <c r="C18" s="186">
        <v>-648</v>
      </c>
      <c r="D18" s="217">
        <v>-473</v>
      </c>
      <c r="E18" s="217">
        <v>-175</v>
      </c>
      <c r="F18" s="218">
        <v>-0.37</v>
      </c>
      <c r="G18" s="40"/>
      <c r="H18" s="40"/>
      <c r="K18"/>
    </row>
    <row r="19" spans="1:11" ht="16.5" customHeight="1">
      <c r="A19" s="40"/>
      <c r="B19" s="216" t="s">
        <v>151</v>
      </c>
      <c r="C19" s="186">
        <v>-80</v>
      </c>
      <c r="D19" s="217">
        <v>-157</v>
      </c>
      <c r="E19" s="217">
        <v>77</v>
      </c>
      <c r="F19" s="218">
        <v>0.4904</v>
      </c>
      <c r="G19" s="40"/>
      <c r="H19" s="40"/>
      <c r="K19"/>
    </row>
    <row r="20" spans="1:11" ht="16.5" customHeight="1">
      <c r="A20" s="40"/>
      <c r="B20" s="213" t="s">
        <v>58</v>
      </c>
      <c r="C20" s="214">
        <v>2219</v>
      </c>
      <c r="D20" s="214">
        <v>1800</v>
      </c>
      <c r="E20" s="214">
        <v>419</v>
      </c>
      <c r="F20" s="215">
        <v>0.23280000000000001</v>
      </c>
      <c r="G20" s="40"/>
      <c r="H20" s="40"/>
      <c r="I20" s="60"/>
      <c r="K20"/>
    </row>
    <row r="21" spans="1:11" ht="16.5" customHeight="1">
      <c r="A21" s="40"/>
      <c r="B21" s="213" t="s">
        <v>152</v>
      </c>
      <c r="C21" s="214">
        <v>-582</v>
      </c>
      <c r="D21" s="214">
        <v>-439</v>
      </c>
      <c r="E21" s="214">
        <v>-143</v>
      </c>
      <c r="F21" s="215">
        <v>-0.32569999999999999</v>
      </c>
      <c r="G21" s="40"/>
      <c r="H21" s="40"/>
      <c r="I21" s="60"/>
      <c r="K21"/>
    </row>
    <row r="22" spans="1:11">
      <c r="A22" s="40"/>
      <c r="B22" s="216" t="s">
        <v>153</v>
      </c>
      <c r="C22" s="186">
        <v>294</v>
      </c>
      <c r="D22" s="217">
        <v>277</v>
      </c>
      <c r="E22" s="217">
        <v>17</v>
      </c>
      <c r="F22" s="218">
        <v>6.1400000000000003E-2</v>
      </c>
      <c r="G22" s="40"/>
      <c r="H22" s="40"/>
      <c r="K22"/>
    </row>
    <row r="23" spans="1:11" ht="16.5" customHeight="1">
      <c r="A23" s="40"/>
      <c r="B23" s="219" t="s">
        <v>154</v>
      </c>
      <c r="C23" s="186">
        <v>-870</v>
      </c>
      <c r="D23" s="217">
        <v>-774</v>
      </c>
      <c r="E23" s="217">
        <v>-96</v>
      </c>
      <c r="F23" s="218">
        <v>-0.124</v>
      </c>
      <c r="G23" s="40"/>
      <c r="H23" s="40"/>
      <c r="K23"/>
    </row>
    <row r="24" spans="1:11">
      <c r="A24" s="40"/>
      <c r="B24" s="219" t="s">
        <v>132</v>
      </c>
      <c r="C24" s="186">
        <v>0</v>
      </c>
      <c r="D24" s="217">
        <v>-1</v>
      </c>
      <c r="E24" s="217">
        <v>1</v>
      </c>
      <c r="F24" s="218">
        <v>0</v>
      </c>
      <c r="G24" s="40"/>
      <c r="H24" s="40"/>
      <c r="K24"/>
    </row>
    <row r="25" spans="1:11" ht="16.5" customHeight="1">
      <c r="A25" s="40"/>
      <c r="B25" s="219" t="s">
        <v>133</v>
      </c>
      <c r="C25" s="186">
        <v>-6</v>
      </c>
      <c r="D25" s="217">
        <v>59</v>
      </c>
      <c r="E25" s="217">
        <v>-65</v>
      </c>
      <c r="F25" s="218">
        <v>1.1016999999999999</v>
      </c>
      <c r="G25" s="40"/>
      <c r="H25" s="40"/>
      <c r="K25"/>
    </row>
    <row r="26" spans="1:11" ht="16.5" customHeight="1">
      <c r="A26" s="40"/>
      <c r="B26" s="213" t="s">
        <v>74</v>
      </c>
      <c r="C26" s="214">
        <v>9</v>
      </c>
      <c r="D26" s="214">
        <v>15</v>
      </c>
      <c r="E26" s="214">
        <v>-6</v>
      </c>
      <c r="F26" s="215">
        <v>-0.4</v>
      </c>
      <c r="G26" s="40"/>
      <c r="H26" s="40"/>
      <c r="I26" s="60"/>
      <c r="K26"/>
    </row>
    <row r="27" spans="1:11" ht="18" customHeight="1">
      <c r="A27" s="40"/>
      <c r="B27" s="216" t="s">
        <v>134</v>
      </c>
      <c r="C27" s="186">
        <v>6</v>
      </c>
      <c r="D27" s="217">
        <v>12</v>
      </c>
      <c r="E27" s="217">
        <v>-6</v>
      </c>
      <c r="F27" s="218">
        <v>-0.5</v>
      </c>
      <c r="G27" s="40"/>
      <c r="H27" s="40"/>
      <c r="K27"/>
    </row>
    <row r="28" spans="1:11">
      <c r="A28" s="40"/>
      <c r="B28" s="216" t="s">
        <v>135</v>
      </c>
      <c r="C28" s="186">
        <v>3</v>
      </c>
      <c r="D28" s="217">
        <v>3</v>
      </c>
      <c r="E28" s="217">
        <v>0</v>
      </c>
      <c r="F28" s="218">
        <v>0</v>
      </c>
      <c r="G28" s="40"/>
      <c r="H28" s="40"/>
      <c r="K28"/>
    </row>
    <row r="29" spans="1:11" ht="16.5" customHeight="1">
      <c r="A29" s="40"/>
      <c r="B29" s="213" t="s">
        <v>136</v>
      </c>
      <c r="C29" s="214">
        <v>1646</v>
      </c>
      <c r="D29" s="214">
        <v>1376</v>
      </c>
      <c r="E29" s="214">
        <v>270</v>
      </c>
      <c r="F29" s="215">
        <v>0.19620000000000001</v>
      </c>
      <c r="G29" s="40"/>
      <c r="H29" s="40"/>
      <c r="I29" s="60"/>
      <c r="K29"/>
    </row>
    <row r="30" spans="1:11">
      <c r="A30" s="40"/>
      <c r="B30" s="216" t="s">
        <v>137</v>
      </c>
      <c r="C30" s="186">
        <v>-519</v>
      </c>
      <c r="D30" s="217">
        <v>-531</v>
      </c>
      <c r="E30" s="217">
        <v>12</v>
      </c>
      <c r="F30" s="218">
        <v>2.2599999999999999E-2</v>
      </c>
      <c r="G30" s="40"/>
      <c r="H30" s="40"/>
      <c r="K30"/>
    </row>
    <row r="31" spans="1:11" ht="16.5" customHeight="1">
      <c r="A31" s="40"/>
      <c r="B31" s="213" t="s">
        <v>127</v>
      </c>
      <c r="C31" s="214">
        <v>1127</v>
      </c>
      <c r="D31" s="214">
        <v>845</v>
      </c>
      <c r="E31" s="214">
        <v>282</v>
      </c>
      <c r="F31" s="215">
        <v>0.3337</v>
      </c>
      <c r="G31" s="40"/>
      <c r="H31" s="40"/>
      <c r="I31" s="60"/>
      <c r="K31"/>
    </row>
    <row r="32" spans="1:11" ht="16.5" customHeight="1">
      <c r="A32" s="40"/>
      <c r="B32" s="216" t="s">
        <v>126</v>
      </c>
      <c r="C32" s="186">
        <v>0</v>
      </c>
      <c r="D32" s="217">
        <v>170</v>
      </c>
      <c r="E32" s="217">
        <v>-170</v>
      </c>
      <c r="F32" s="218">
        <v>-1</v>
      </c>
      <c r="G32" s="40"/>
      <c r="H32" s="40"/>
      <c r="K32"/>
    </row>
    <row r="33" spans="1:11" ht="16.5" customHeight="1">
      <c r="A33" s="40"/>
      <c r="B33" s="213" t="s">
        <v>128</v>
      </c>
      <c r="C33" s="214">
        <v>1127</v>
      </c>
      <c r="D33" s="214">
        <v>1015</v>
      </c>
      <c r="E33" s="214">
        <v>112</v>
      </c>
      <c r="F33" s="215">
        <v>0.1103</v>
      </c>
      <c r="G33" s="40"/>
      <c r="H33" s="40"/>
      <c r="I33" s="60"/>
      <c r="K33"/>
    </row>
    <row r="34" spans="1:11" ht="16.5" customHeight="1">
      <c r="A34" s="40"/>
      <c r="B34" s="314" t="s">
        <v>75</v>
      </c>
      <c r="C34" s="210">
        <v>709</v>
      </c>
      <c r="D34" s="211">
        <v>567</v>
      </c>
      <c r="E34" s="211">
        <v>142</v>
      </c>
      <c r="F34" s="315">
        <v>0.25</v>
      </c>
      <c r="G34" s="40"/>
      <c r="H34" s="40"/>
      <c r="K34"/>
    </row>
    <row r="35" spans="1:11" ht="16.5" customHeight="1">
      <c r="A35" s="40"/>
      <c r="B35" s="216" t="s">
        <v>76</v>
      </c>
      <c r="C35" s="186">
        <v>418</v>
      </c>
      <c r="D35" s="217">
        <v>448</v>
      </c>
      <c r="E35" s="217">
        <v>-30</v>
      </c>
      <c r="F35" s="218">
        <v>-6.7000000000000004E-2</v>
      </c>
      <c r="G35" s="40"/>
      <c r="H35" s="40"/>
      <c r="K35"/>
    </row>
    <row r="36" spans="1:11" ht="14.25" customHeight="1">
      <c r="A36" s="40"/>
      <c r="B36" s="219"/>
      <c r="C36" s="186"/>
      <c r="D36" s="217"/>
      <c r="E36" s="217"/>
      <c r="F36" s="218"/>
      <c r="G36" s="40"/>
      <c r="H36" s="40"/>
      <c r="K36"/>
    </row>
    <row r="37" spans="1:11" s="109" customFormat="1" ht="14.25" customHeight="1">
      <c r="A37" s="220"/>
      <c r="B37" s="221" t="s">
        <v>242</v>
      </c>
      <c r="C37" s="268">
        <v>1.2340598818290197E-2</v>
      </c>
      <c r="D37" s="268">
        <v>9.065501182066461E-3</v>
      </c>
      <c r="E37" s="268">
        <v>3.2750976362237363E-3</v>
      </c>
      <c r="F37" s="222">
        <v>0.36130000000000001</v>
      </c>
      <c r="G37" s="40"/>
      <c r="H37" s="220"/>
    </row>
    <row r="38" spans="1:11" s="109" customFormat="1" ht="14.25" customHeight="1">
      <c r="A38" s="220"/>
      <c r="B38" s="221" t="s">
        <v>243</v>
      </c>
      <c r="C38" s="268">
        <v>0</v>
      </c>
      <c r="D38" s="268">
        <v>2.3218330923073971E-3</v>
      </c>
      <c r="E38" s="268">
        <v>-2.3218330923073971E-3</v>
      </c>
      <c r="F38" s="222">
        <v>-1</v>
      </c>
      <c r="G38" s="220"/>
      <c r="H38" s="220"/>
    </row>
    <row r="39" spans="1:11" s="109" customFormat="1" ht="18" customHeight="1">
      <c r="A39" s="220"/>
      <c r="B39" s="221" t="s">
        <v>244</v>
      </c>
      <c r="C39" s="268">
        <v>1.2340598818290197E-2</v>
      </c>
      <c r="D39" s="268">
        <v>1.1387334274373858E-2</v>
      </c>
      <c r="E39" s="268">
        <v>9.5326454391633959E-4</v>
      </c>
      <c r="F39" s="222">
        <v>8.3699999999999997E-2</v>
      </c>
      <c r="G39" s="220"/>
      <c r="H39" s="220"/>
    </row>
    <row r="40" spans="1:11" s="109" customFormat="1" ht="7.5" customHeight="1">
      <c r="A40" s="220"/>
      <c r="B40" s="223"/>
      <c r="C40" s="224"/>
      <c r="D40" s="223"/>
      <c r="E40" s="224"/>
      <c r="F40" s="220"/>
      <c r="G40" s="220"/>
      <c r="H40" s="220"/>
    </row>
    <row r="41" spans="1:11" s="109" customFormat="1" ht="15.75" customHeight="1">
      <c r="A41" s="220"/>
      <c r="B41" s="458" t="s">
        <v>252</v>
      </c>
      <c r="C41" s="458"/>
      <c r="D41" s="458"/>
      <c r="E41" s="458"/>
      <c r="F41" s="458"/>
      <c r="G41" s="220"/>
      <c r="H41" s="220"/>
    </row>
    <row r="42" spans="1:11" s="109" customFormat="1" ht="18" customHeight="1">
      <c r="B42" s="110"/>
      <c r="C42" s="111"/>
      <c r="D42" s="116"/>
      <c r="E42" s="112"/>
      <c r="F42" s="113"/>
    </row>
    <row r="43" spans="1:11" s="109" customFormat="1" ht="18" customHeight="1">
      <c r="B43" s="110"/>
      <c r="C43" s="111"/>
      <c r="D43" s="112"/>
      <c r="E43" s="112"/>
      <c r="F43" s="113"/>
    </row>
    <row r="44" spans="1:11" s="109" customFormat="1" ht="18" customHeight="1">
      <c r="B44" s="110"/>
      <c r="C44" s="111">
        <v>0</v>
      </c>
      <c r="D44" s="112">
        <v>-170</v>
      </c>
      <c r="E44" s="112"/>
      <c r="F44" s="113"/>
    </row>
    <row r="45" spans="1:11" s="109" customFormat="1" ht="18" customHeight="1">
      <c r="B45" s="110"/>
      <c r="C45" s="111"/>
      <c r="D45" s="112"/>
      <c r="E45" s="112"/>
      <c r="F45" s="113"/>
    </row>
    <row r="46" spans="1:11" s="109" customFormat="1" ht="18" customHeight="1">
      <c r="B46" s="110"/>
      <c r="C46" s="111"/>
      <c r="D46" s="112"/>
      <c r="E46" s="112"/>
      <c r="F46" s="113"/>
    </row>
    <row r="47" spans="1:11" customFormat="1" ht="6" customHeight="1">
      <c r="F47" s="45"/>
    </row>
    <row r="48" spans="1:11" customFormat="1" ht="18" hidden="1" customHeight="1">
      <c r="B48" s="37" t="s">
        <v>44</v>
      </c>
      <c r="C48" s="38" t="e">
        <v>#REF!</v>
      </c>
      <c r="D48" s="39" t="e">
        <v>#REF!</v>
      </c>
      <c r="E48" s="39" t="e">
        <v>#REF!</v>
      </c>
      <c r="F48" s="46" t="e">
        <v>#REF!</v>
      </c>
    </row>
    <row r="49" spans="3:9" ht="6" customHeight="1"/>
    <row r="50" spans="3:9">
      <c r="C50" s="99">
        <v>-8241</v>
      </c>
      <c r="D50" s="99">
        <v>-5729</v>
      </c>
      <c r="E50" s="99">
        <v>-2512</v>
      </c>
      <c r="F50" s="3">
        <v>0.43847093733635889</v>
      </c>
    </row>
    <row r="51" spans="3:9">
      <c r="C51" s="3"/>
      <c r="D51" s="42"/>
      <c r="E51" s="3"/>
      <c r="I51" s="43"/>
    </row>
    <row r="52" spans="3:9">
      <c r="C52" s="99"/>
      <c r="D52" s="44"/>
      <c r="E52" s="3"/>
    </row>
    <row r="53" spans="3:9">
      <c r="C53" s="100"/>
      <c r="D53" s="44"/>
      <c r="E53" s="3"/>
    </row>
    <row r="54" spans="3:9">
      <c r="C54" s="3"/>
      <c r="D54" s="44"/>
      <c r="E54" s="3"/>
    </row>
    <row r="55" spans="3:9">
      <c r="C55" s="3"/>
      <c r="D55" s="44"/>
      <c r="E55" s="3"/>
    </row>
    <row r="56" spans="3:9">
      <c r="C56" s="3"/>
      <c r="D56" s="3"/>
      <c r="E56" s="3"/>
    </row>
    <row r="57" spans="3:9">
      <c r="C57" s="3"/>
      <c r="D57" s="3"/>
      <c r="E57" s="3"/>
    </row>
    <row r="58" spans="3:9">
      <c r="C58" s="3"/>
      <c r="D58" s="3"/>
      <c r="E58" s="3"/>
    </row>
    <row r="59" spans="3:9">
      <c r="C59" s="3"/>
      <c r="D59" s="3"/>
      <c r="E59" s="3"/>
    </row>
    <row r="60" spans="3:9">
      <c r="C60" s="3"/>
      <c r="D60" s="3"/>
      <c r="E60" s="3"/>
    </row>
    <row r="61" spans="3:9">
      <c r="C61" s="3"/>
      <c r="D61" s="3"/>
      <c r="E61" s="3"/>
    </row>
    <row r="62" spans="3:9">
      <c r="C62" s="3"/>
      <c r="D62" s="3"/>
      <c r="E62" s="3"/>
    </row>
    <row r="63" spans="3:9">
      <c r="C63" s="3"/>
      <c r="D63" s="3"/>
      <c r="E63" s="3"/>
    </row>
    <row r="64" spans="3:9">
      <c r="C64" s="3"/>
      <c r="D64" s="3"/>
      <c r="E64" s="3"/>
    </row>
    <row r="65" spans="3:5">
      <c r="C65" s="3"/>
      <c r="D65" s="3"/>
      <c r="E65" s="3"/>
    </row>
    <row r="66" spans="3:5">
      <c r="C66" s="3"/>
      <c r="D66" s="3"/>
      <c r="E66" s="3"/>
    </row>
    <row r="67" spans="3:5">
      <c r="C67" s="3"/>
      <c r="D67" s="3"/>
      <c r="E67" s="3"/>
    </row>
    <row r="68" spans="3:5">
      <c r="C68" s="3"/>
      <c r="D68" s="3"/>
      <c r="E68" s="3"/>
    </row>
    <row r="69" spans="3:5">
      <c r="C69" s="3"/>
      <c r="D69" s="3"/>
      <c r="E69" s="3"/>
    </row>
    <row r="70" spans="3:5">
      <c r="C70" s="3"/>
      <c r="D70" s="3"/>
      <c r="E70" s="3"/>
    </row>
    <row r="71" spans="3:5">
      <c r="C71" s="3"/>
      <c r="D71" s="3"/>
      <c r="E71" s="3"/>
    </row>
    <row r="72" spans="3:5">
      <c r="C72" s="3"/>
      <c r="D72" s="3"/>
      <c r="E72" s="3"/>
    </row>
    <row r="73" spans="3:5">
      <c r="C73" s="3"/>
      <c r="D73" s="3"/>
      <c r="E73" s="3"/>
    </row>
    <row r="74" spans="3:5">
      <c r="C74" s="3"/>
      <c r="D74" s="3"/>
      <c r="E74" s="3"/>
    </row>
    <row r="75" spans="3:5">
      <c r="C75" s="3"/>
      <c r="D75" s="3"/>
      <c r="E75" s="3"/>
    </row>
    <row r="76" spans="3:5">
      <c r="C76" s="3"/>
      <c r="D76" s="3"/>
      <c r="E76" s="3"/>
    </row>
    <row r="77" spans="3:5">
      <c r="C77" s="3"/>
      <c r="D77" s="3"/>
      <c r="E77" s="3"/>
    </row>
    <row r="78" spans="3:5">
      <c r="C78" s="3"/>
      <c r="D78" s="3"/>
      <c r="E78" s="3"/>
    </row>
  </sheetData>
  <mergeCells count="1">
    <mergeCell ref="B41:F41"/>
  </mergeCells>
  <phoneticPr fontId="12" type="noConversion"/>
  <printOptions horizontalCentered="1" verticalCentered="1"/>
  <pageMargins left="0.31496062992125984" right="0.39370078740157483" top="0.4" bottom="0.32" header="0.3" footer="0.2800000000000000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showGridLines="0" workbookViewId="0"/>
  </sheetViews>
  <sheetFormatPr baseColWidth="10" defaultRowHeight="12.75"/>
  <cols>
    <col min="2" max="2" width="56.42578125" bestFit="1" customWidth="1"/>
    <col min="3" max="3" width="3.42578125" customWidth="1"/>
    <col min="5" max="5" width="2.7109375" customWidth="1"/>
    <col min="7" max="7" width="4.140625" customWidth="1"/>
    <col min="9" max="9" width="4.28515625" customWidth="1"/>
  </cols>
  <sheetData>
    <row r="1" spans="1:1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>
      <c r="A3" s="40"/>
      <c r="B3" s="460" t="s">
        <v>186</v>
      </c>
      <c r="C3" s="460"/>
      <c r="D3" s="460"/>
      <c r="E3" s="460"/>
      <c r="F3" s="460"/>
      <c r="G3" s="460"/>
      <c r="H3" s="460"/>
      <c r="I3" s="460"/>
      <c r="J3" s="460"/>
      <c r="K3" s="40"/>
      <c r="L3" s="40"/>
    </row>
    <row r="4" spans="1:12">
      <c r="A4" s="40"/>
      <c r="B4" s="460" t="s">
        <v>184</v>
      </c>
      <c r="C4" s="460"/>
      <c r="D4" s="460"/>
      <c r="E4" s="460"/>
      <c r="F4" s="460"/>
      <c r="G4" s="460"/>
      <c r="H4" s="460"/>
      <c r="I4" s="460"/>
      <c r="J4" s="460"/>
      <c r="K4" s="40"/>
      <c r="L4" s="40"/>
    </row>
    <row r="5" spans="1:12">
      <c r="A5" s="40"/>
      <c r="B5" s="461"/>
      <c r="C5" s="461"/>
      <c r="D5" s="461"/>
      <c r="E5" s="461"/>
      <c r="F5" s="461"/>
      <c r="G5" s="461"/>
      <c r="H5" s="461"/>
      <c r="I5" s="461"/>
      <c r="J5" s="461"/>
      <c r="K5" s="40"/>
      <c r="L5" s="40"/>
    </row>
    <row r="6" spans="1:12">
      <c r="A6" s="40"/>
      <c r="B6" s="225"/>
      <c r="C6" s="225"/>
      <c r="D6" s="462" t="s">
        <v>253</v>
      </c>
      <c r="E6" s="462"/>
      <c r="F6" s="462"/>
      <c r="G6" s="462"/>
      <c r="H6" s="462"/>
      <c r="I6" s="462"/>
      <c r="J6" s="462"/>
      <c r="K6" s="40"/>
      <c r="L6" s="40"/>
    </row>
    <row r="7" spans="1:12">
      <c r="A7" s="40"/>
      <c r="B7" s="225"/>
      <c r="C7" s="225"/>
      <c r="D7" s="226">
        <v>2017</v>
      </c>
      <c r="E7" s="226"/>
      <c r="F7" s="226">
        <v>2016</v>
      </c>
      <c r="G7" s="226"/>
      <c r="H7" s="226" t="s">
        <v>57</v>
      </c>
      <c r="I7" s="227"/>
      <c r="J7" s="226" t="s">
        <v>57</v>
      </c>
      <c r="K7" s="40"/>
      <c r="L7" s="40"/>
    </row>
    <row r="8" spans="1:12">
      <c r="A8" s="40"/>
      <c r="B8" s="225"/>
      <c r="C8" s="225"/>
      <c r="D8" s="459" t="s">
        <v>232</v>
      </c>
      <c r="E8" s="459"/>
      <c r="F8" s="459"/>
      <c r="G8" s="459"/>
      <c r="H8" s="459"/>
      <c r="I8" s="227"/>
      <c r="J8" s="227" t="s">
        <v>21</v>
      </c>
      <c r="K8" s="40"/>
      <c r="L8" s="40"/>
    </row>
    <row r="9" spans="1:12">
      <c r="A9" s="40"/>
      <c r="B9" s="228" t="s">
        <v>190</v>
      </c>
      <c r="C9" s="225"/>
      <c r="D9" s="225"/>
      <c r="E9" s="225"/>
      <c r="F9" s="225"/>
      <c r="G9" s="225"/>
      <c r="H9" s="225"/>
      <c r="I9" s="225"/>
      <c r="J9" s="225"/>
      <c r="K9" s="40"/>
      <c r="L9" s="40"/>
    </row>
    <row r="10" spans="1:12">
      <c r="A10" s="40"/>
      <c r="B10" s="225" t="s">
        <v>10</v>
      </c>
      <c r="C10" s="225"/>
      <c r="D10" s="229">
        <v>300</v>
      </c>
      <c r="E10" s="225"/>
      <c r="F10" s="229">
        <v>307</v>
      </c>
      <c r="G10" s="229"/>
      <c r="H10" s="229">
        <v>-7</v>
      </c>
      <c r="I10" s="225"/>
      <c r="J10" s="230">
        <v>-2.2801302931596101</v>
      </c>
      <c r="K10" s="40"/>
      <c r="L10" s="40"/>
    </row>
    <row r="11" spans="1:12">
      <c r="A11" s="40"/>
      <c r="B11" s="225" t="s">
        <v>60</v>
      </c>
      <c r="C11" s="225"/>
      <c r="D11" s="229">
        <v>830</v>
      </c>
      <c r="E11" s="225"/>
      <c r="F11" s="229">
        <v>572</v>
      </c>
      <c r="G11" s="229"/>
      <c r="H11" s="229">
        <v>258</v>
      </c>
      <c r="I11" s="225"/>
      <c r="J11" s="230">
        <v>45.104895104895107</v>
      </c>
      <c r="K11" s="40"/>
      <c r="L11" s="40"/>
    </row>
    <row r="12" spans="1:12">
      <c r="A12" s="40"/>
      <c r="B12" s="225" t="s">
        <v>14</v>
      </c>
      <c r="C12" s="225"/>
      <c r="D12" s="229">
        <v>1160</v>
      </c>
      <c r="E12" s="225"/>
      <c r="F12" s="229">
        <v>1152</v>
      </c>
      <c r="G12" s="229"/>
      <c r="H12" s="229">
        <v>8</v>
      </c>
      <c r="I12" s="225"/>
      <c r="J12" s="230">
        <v>0.69444444444444198</v>
      </c>
      <c r="K12" s="40"/>
      <c r="L12" s="40"/>
    </row>
    <row r="13" spans="1:12">
      <c r="A13" s="40"/>
      <c r="B13" s="225" t="s">
        <v>61</v>
      </c>
      <c r="C13" s="225"/>
      <c r="D13" s="229">
        <v>730</v>
      </c>
      <c r="E13" s="225"/>
      <c r="F13" s="229">
        <v>679</v>
      </c>
      <c r="G13" s="229"/>
      <c r="H13" s="229">
        <v>51</v>
      </c>
      <c r="I13" s="225"/>
      <c r="J13" s="230">
        <v>7.5110456553755478</v>
      </c>
      <c r="K13" s="40"/>
      <c r="L13" s="40"/>
    </row>
    <row r="14" spans="1:12">
      <c r="A14" s="40"/>
      <c r="B14" s="231" t="s">
        <v>195</v>
      </c>
      <c r="C14" s="235"/>
      <c r="D14" s="188">
        <v>3020</v>
      </c>
      <c r="E14" s="235"/>
      <c r="F14" s="188">
        <v>2710</v>
      </c>
      <c r="G14" s="188"/>
      <c r="H14" s="188">
        <v>310</v>
      </c>
      <c r="I14" s="235"/>
      <c r="J14" s="236">
        <v>11.439114391143912</v>
      </c>
      <c r="K14" s="40"/>
      <c r="L14" s="40"/>
    </row>
    <row r="15" spans="1:12">
      <c r="A15" s="40"/>
      <c r="B15" s="228" t="s">
        <v>185</v>
      </c>
      <c r="C15" s="225"/>
      <c r="D15" s="229"/>
      <c r="E15" s="225"/>
      <c r="F15" s="229"/>
      <c r="G15" s="229"/>
      <c r="H15" s="229"/>
      <c r="I15" s="225"/>
      <c r="J15" s="230"/>
      <c r="K15" s="40"/>
      <c r="L15" s="40"/>
    </row>
    <row r="16" spans="1:12">
      <c r="A16" s="40"/>
      <c r="B16" s="225" t="s">
        <v>10</v>
      </c>
      <c r="C16" s="225"/>
      <c r="D16" s="229">
        <v>1277</v>
      </c>
      <c r="E16" s="225"/>
      <c r="F16" s="229">
        <v>982</v>
      </c>
      <c r="G16" s="229"/>
      <c r="H16" s="229">
        <v>295</v>
      </c>
      <c r="I16" s="225"/>
      <c r="J16" s="230">
        <v>30.040733197556001</v>
      </c>
      <c r="K16" s="40"/>
      <c r="L16" s="40"/>
    </row>
    <row r="17" spans="1:12">
      <c r="A17" s="40"/>
      <c r="B17" s="225" t="s">
        <v>60</v>
      </c>
      <c r="C17" s="225"/>
      <c r="D17" s="229">
        <v>4651</v>
      </c>
      <c r="E17" s="225"/>
      <c r="F17" s="229">
        <v>2491</v>
      </c>
      <c r="G17" s="229"/>
      <c r="H17" s="229">
        <v>2160</v>
      </c>
      <c r="I17" s="225"/>
      <c r="J17" s="230">
        <v>86.712163789642702</v>
      </c>
      <c r="K17" s="40"/>
      <c r="L17" s="40"/>
    </row>
    <row r="18" spans="1:12">
      <c r="A18" s="40"/>
      <c r="B18" s="225" t="s">
        <v>14</v>
      </c>
      <c r="C18" s="225"/>
      <c r="D18" s="229">
        <v>1543</v>
      </c>
      <c r="E18" s="225"/>
      <c r="F18" s="229">
        <v>1366</v>
      </c>
      <c r="G18" s="229"/>
      <c r="H18" s="229">
        <v>177</v>
      </c>
      <c r="I18" s="225"/>
      <c r="J18" s="230">
        <v>12.957540263543187</v>
      </c>
      <c r="K18" s="40"/>
      <c r="L18" s="40"/>
    </row>
    <row r="19" spans="1:12">
      <c r="A19" s="40"/>
      <c r="B19" s="225" t="s">
        <v>61</v>
      </c>
      <c r="C19" s="225"/>
      <c r="D19" s="229">
        <v>884</v>
      </c>
      <c r="E19" s="225"/>
      <c r="F19" s="229">
        <v>865</v>
      </c>
      <c r="G19" s="229"/>
      <c r="H19" s="229">
        <v>19</v>
      </c>
      <c r="I19" s="225"/>
      <c r="J19" s="230">
        <v>2.1965317919075078</v>
      </c>
      <c r="K19" s="40"/>
      <c r="L19" s="40"/>
    </row>
    <row r="20" spans="1:12">
      <c r="A20" s="40"/>
      <c r="B20" s="231" t="s">
        <v>196</v>
      </c>
      <c r="C20" s="235"/>
      <c r="D20" s="188">
        <v>8355</v>
      </c>
      <c r="E20" s="235"/>
      <c r="F20" s="188">
        <v>5704</v>
      </c>
      <c r="G20" s="188"/>
      <c r="H20" s="188">
        <v>2651</v>
      </c>
      <c r="I20" s="235"/>
      <c r="J20" s="236">
        <v>46.476157082748948</v>
      </c>
      <c r="K20" s="40"/>
      <c r="L20" s="40"/>
    </row>
    <row r="21" spans="1:12">
      <c r="A21" s="40"/>
      <c r="B21" s="225" t="s">
        <v>187</v>
      </c>
      <c r="C21" s="225"/>
      <c r="D21" s="229">
        <v>-835</v>
      </c>
      <c r="E21" s="225"/>
      <c r="F21" s="229">
        <v>-728</v>
      </c>
      <c r="G21" s="229"/>
      <c r="H21" s="229">
        <v>-107</v>
      </c>
      <c r="I21" s="225"/>
      <c r="J21" s="230">
        <v>14.69780219780219</v>
      </c>
      <c r="K21" s="40"/>
      <c r="L21" s="40"/>
    </row>
    <row r="22" spans="1:12">
      <c r="A22" s="40"/>
      <c r="B22" s="233" t="s">
        <v>188</v>
      </c>
      <c r="C22" s="234"/>
      <c r="D22" s="237">
        <v>10540</v>
      </c>
      <c r="E22" s="233"/>
      <c r="F22" s="237">
        <v>7686</v>
      </c>
      <c r="G22" s="237"/>
      <c r="H22" s="237">
        <v>2854</v>
      </c>
      <c r="I22" s="233"/>
      <c r="J22" s="238">
        <v>37.13244860785845</v>
      </c>
      <c r="K22" s="40"/>
      <c r="L22" s="40"/>
    </row>
    <row r="23" spans="1:12">
      <c r="A23" s="40"/>
      <c r="B23" s="225"/>
      <c r="C23" s="225"/>
      <c r="D23" s="229"/>
      <c r="E23" s="225"/>
      <c r="F23" s="229"/>
      <c r="G23" s="229"/>
      <c r="H23" s="229"/>
      <c r="I23" s="225"/>
      <c r="J23" s="230"/>
      <c r="K23" s="40"/>
      <c r="L23" s="40"/>
    </row>
    <row r="24" spans="1:12">
      <c r="A24" s="40"/>
      <c r="B24" s="228" t="s">
        <v>190</v>
      </c>
      <c r="C24" s="225"/>
      <c r="D24" s="229"/>
      <c r="E24" s="225"/>
      <c r="F24" s="229"/>
      <c r="G24" s="229"/>
      <c r="H24" s="229"/>
      <c r="I24" s="225"/>
      <c r="J24" s="230"/>
      <c r="K24" s="40"/>
      <c r="L24" s="40"/>
    </row>
    <row r="25" spans="1:12">
      <c r="A25" s="40"/>
      <c r="B25" s="225" t="s">
        <v>10</v>
      </c>
      <c r="C25" s="225"/>
      <c r="D25" s="229">
        <v>-25</v>
      </c>
      <c r="E25" s="225"/>
      <c r="F25" s="229">
        <v>-88</v>
      </c>
      <c r="G25" s="229"/>
      <c r="H25" s="229">
        <v>63</v>
      </c>
      <c r="I25" s="225"/>
      <c r="J25" s="230">
        <v>71.590909090909079</v>
      </c>
      <c r="K25" s="40"/>
      <c r="L25" s="40"/>
    </row>
    <row r="26" spans="1:12">
      <c r="A26" s="40"/>
      <c r="B26" s="225" t="s">
        <v>60</v>
      </c>
      <c r="C26" s="225"/>
      <c r="D26" s="229">
        <v>-490</v>
      </c>
      <c r="E26" s="225"/>
      <c r="F26" s="229">
        <v>-269</v>
      </c>
      <c r="G26" s="229"/>
      <c r="H26" s="229">
        <v>-221</v>
      </c>
      <c r="I26" s="225"/>
      <c r="J26" s="230">
        <v>-82.156133828996289</v>
      </c>
      <c r="K26" s="40"/>
      <c r="L26" s="40"/>
    </row>
    <row r="27" spans="1:12">
      <c r="A27" s="40"/>
      <c r="B27" s="225" t="s">
        <v>14</v>
      </c>
      <c r="C27" s="225"/>
      <c r="D27" s="229">
        <v>-396</v>
      </c>
      <c r="E27" s="225"/>
      <c r="F27" s="229">
        <v>-434</v>
      </c>
      <c r="G27" s="229"/>
      <c r="H27" s="229">
        <v>38</v>
      </c>
      <c r="I27" s="225"/>
      <c r="J27" s="230">
        <v>8.7557603686635908</v>
      </c>
      <c r="K27" s="40"/>
      <c r="L27" s="40"/>
    </row>
    <row r="28" spans="1:12">
      <c r="A28" s="40"/>
      <c r="B28" s="225" t="s">
        <v>61</v>
      </c>
      <c r="C28" s="225"/>
      <c r="D28" s="229">
        <v>-348</v>
      </c>
      <c r="E28" s="225"/>
      <c r="F28" s="229">
        <v>-347</v>
      </c>
      <c r="G28" s="229"/>
      <c r="H28" s="229">
        <v>-1</v>
      </c>
      <c r="I28" s="225"/>
      <c r="J28" s="230">
        <v>-0.28818443804035088</v>
      </c>
      <c r="K28" s="40"/>
      <c r="L28" s="40"/>
    </row>
    <row r="29" spans="1:12">
      <c r="A29" s="40"/>
      <c r="B29" s="231" t="s">
        <v>197</v>
      </c>
      <c r="C29" s="235"/>
      <c r="D29" s="188">
        <v>-1259</v>
      </c>
      <c r="E29" s="235"/>
      <c r="F29" s="188">
        <v>-1138</v>
      </c>
      <c r="G29" s="188"/>
      <c r="H29" s="188">
        <v>-121</v>
      </c>
      <c r="I29" s="235"/>
      <c r="J29" s="236">
        <v>-10.632688927943757</v>
      </c>
      <c r="K29" s="40"/>
      <c r="L29" s="40"/>
    </row>
    <row r="30" spans="1:12">
      <c r="A30" s="40"/>
      <c r="B30" s="228" t="s">
        <v>185</v>
      </c>
      <c r="C30" s="225"/>
      <c r="D30" s="229"/>
      <c r="E30" s="225"/>
      <c r="F30" s="229"/>
      <c r="G30" s="229"/>
      <c r="H30" s="229"/>
      <c r="I30" s="225"/>
      <c r="J30" s="230"/>
      <c r="K30" s="40"/>
      <c r="L30" s="40"/>
    </row>
    <row r="31" spans="1:12">
      <c r="A31" s="40"/>
      <c r="B31" s="225" t="s">
        <v>10</v>
      </c>
      <c r="C31" s="225"/>
      <c r="D31" s="229">
        <v>-740</v>
      </c>
      <c r="E31" s="225"/>
      <c r="F31" s="229">
        <v>-449</v>
      </c>
      <c r="G31" s="229"/>
      <c r="H31" s="229">
        <v>-291</v>
      </c>
      <c r="I31" s="225"/>
      <c r="J31" s="230">
        <v>-64.810690423162583</v>
      </c>
      <c r="K31" s="40"/>
      <c r="L31" s="40"/>
    </row>
    <row r="32" spans="1:12">
      <c r="A32" s="40"/>
      <c r="B32" s="225" t="s">
        <v>60</v>
      </c>
      <c r="C32" s="225"/>
      <c r="D32" s="229">
        <v>-3362</v>
      </c>
      <c r="E32" s="225"/>
      <c r="F32" s="229">
        <v>-1689</v>
      </c>
      <c r="G32" s="229"/>
      <c r="H32" s="229">
        <v>-1673</v>
      </c>
      <c r="I32" s="225"/>
      <c r="J32" s="230">
        <v>-99.052693901716978</v>
      </c>
      <c r="K32" s="40"/>
      <c r="L32" s="40"/>
    </row>
    <row r="33" spans="1:12">
      <c r="A33" s="40"/>
      <c r="B33" s="225" t="s">
        <v>14</v>
      </c>
      <c r="C33" s="225"/>
      <c r="D33" s="229">
        <v>-873</v>
      </c>
      <c r="E33" s="225"/>
      <c r="F33" s="229">
        <v>-787</v>
      </c>
      <c r="G33" s="229"/>
      <c r="H33" s="229">
        <v>-86</v>
      </c>
      <c r="I33" s="225"/>
      <c r="J33" s="230">
        <v>-10.927573062261754</v>
      </c>
      <c r="K33" s="40"/>
      <c r="L33" s="40"/>
    </row>
    <row r="34" spans="1:12">
      <c r="A34" s="40"/>
      <c r="B34" s="225" t="s">
        <v>61</v>
      </c>
      <c r="C34" s="225"/>
      <c r="D34" s="229">
        <v>-584</v>
      </c>
      <c r="E34" s="225"/>
      <c r="F34" s="229">
        <v>-585</v>
      </c>
      <c r="G34" s="229"/>
      <c r="H34" s="229">
        <v>1</v>
      </c>
      <c r="I34" s="225"/>
      <c r="J34" s="230">
        <v>0.17094017094017033</v>
      </c>
      <c r="K34" s="40"/>
      <c r="L34" s="40"/>
    </row>
    <row r="35" spans="1:12">
      <c r="A35" s="40"/>
      <c r="B35" s="231" t="s">
        <v>198</v>
      </c>
      <c r="C35" s="235"/>
      <c r="D35" s="188">
        <v>-5559</v>
      </c>
      <c r="E35" s="235"/>
      <c r="F35" s="188">
        <v>-3510</v>
      </c>
      <c r="G35" s="188"/>
      <c r="H35" s="188">
        <v>-2049</v>
      </c>
      <c r="I35" s="235"/>
      <c r="J35" s="236">
        <v>-58.376068376068368</v>
      </c>
      <c r="K35" s="40"/>
      <c r="L35" s="40"/>
    </row>
    <row r="36" spans="1:12">
      <c r="A36" s="40"/>
      <c r="B36" s="225" t="s">
        <v>187</v>
      </c>
      <c r="C36" s="225"/>
      <c r="D36" s="229">
        <v>833</v>
      </c>
      <c r="E36" s="225"/>
      <c r="F36" s="229">
        <v>736</v>
      </c>
      <c r="G36" s="229"/>
      <c r="H36" s="229">
        <v>97</v>
      </c>
      <c r="I36" s="225"/>
      <c r="J36" s="230">
        <v>-13.179347826086962</v>
      </c>
      <c r="K36" s="40"/>
      <c r="L36" s="40"/>
    </row>
    <row r="37" spans="1:12">
      <c r="A37" s="40"/>
      <c r="B37" s="233" t="s">
        <v>189</v>
      </c>
      <c r="C37" s="234"/>
      <c r="D37" s="237">
        <v>-5985</v>
      </c>
      <c r="E37" s="233"/>
      <c r="F37" s="237">
        <v>-3912</v>
      </c>
      <c r="G37" s="237"/>
      <c r="H37" s="237">
        <v>-2073</v>
      </c>
      <c r="I37" s="233"/>
      <c r="J37" s="238">
        <v>-53</v>
      </c>
      <c r="K37" s="40"/>
      <c r="L37" s="40"/>
    </row>
    <row r="38" spans="1:12">
      <c r="A38" s="40"/>
      <c r="B38" s="225"/>
      <c r="C38" s="225"/>
      <c r="D38" s="229"/>
      <c r="E38" s="225"/>
      <c r="F38" s="229"/>
      <c r="G38" s="229"/>
      <c r="H38" s="229"/>
      <c r="I38" s="225"/>
      <c r="J38" s="230"/>
      <c r="K38" s="40"/>
      <c r="L38" s="40"/>
    </row>
    <row r="39" spans="1:12">
      <c r="A39" s="40"/>
      <c r="B39" s="228" t="s">
        <v>190</v>
      </c>
      <c r="C39" s="225"/>
      <c r="D39" s="229"/>
      <c r="E39" s="225"/>
      <c r="F39" s="229"/>
      <c r="G39" s="229"/>
      <c r="H39" s="229"/>
      <c r="I39" s="225"/>
      <c r="J39" s="230"/>
      <c r="K39" s="40"/>
      <c r="L39" s="40"/>
    </row>
    <row r="40" spans="1:12">
      <c r="A40" s="40"/>
      <c r="B40" s="225" t="s">
        <v>10</v>
      </c>
      <c r="C40" s="225"/>
      <c r="D40" s="229">
        <v>-67</v>
      </c>
      <c r="E40" s="225"/>
      <c r="F40" s="229">
        <v>-54</v>
      </c>
      <c r="G40" s="229"/>
      <c r="H40" s="229">
        <v>-13</v>
      </c>
      <c r="I40" s="225"/>
      <c r="J40" s="230">
        <v>-24.074074074074069</v>
      </c>
      <c r="K40" s="40"/>
      <c r="L40" s="40"/>
    </row>
    <row r="41" spans="1:12">
      <c r="A41" s="40"/>
      <c r="B41" s="225" t="s">
        <v>60</v>
      </c>
      <c r="C41" s="225"/>
      <c r="D41" s="229">
        <v>-18</v>
      </c>
      <c r="E41" s="225"/>
      <c r="F41" s="229">
        <v>-14</v>
      </c>
      <c r="G41" s="229"/>
      <c r="H41" s="229">
        <v>-4</v>
      </c>
      <c r="I41" s="225"/>
      <c r="J41" s="230">
        <v>-28.57142857142858</v>
      </c>
      <c r="K41" s="40"/>
      <c r="L41" s="40"/>
    </row>
    <row r="42" spans="1:12">
      <c r="A42" s="40"/>
      <c r="B42" s="225" t="s">
        <v>14</v>
      </c>
      <c r="C42" s="225"/>
      <c r="D42" s="229">
        <v>-27</v>
      </c>
      <c r="E42" s="225"/>
      <c r="F42" s="229">
        <v>-22</v>
      </c>
      <c r="G42" s="229"/>
      <c r="H42" s="229">
        <v>-5</v>
      </c>
      <c r="I42" s="225"/>
      <c r="J42" s="230">
        <v>-22.72727272727273</v>
      </c>
      <c r="K42" s="40"/>
      <c r="L42" s="40"/>
    </row>
    <row r="43" spans="1:12">
      <c r="A43" s="40"/>
      <c r="B43" s="225" t="s">
        <v>61</v>
      </c>
      <c r="C43" s="225"/>
      <c r="D43" s="229">
        <v>-28</v>
      </c>
      <c r="E43" s="225"/>
      <c r="F43" s="229">
        <v>-28</v>
      </c>
      <c r="G43" s="229"/>
      <c r="H43" s="229">
        <v>0</v>
      </c>
      <c r="I43" s="225"/>
      <c r="J43" s="230">
        <v>0</v>
      </c>
      <c r="K43" s="40"/>
      <c r="L43" s="40"/>
    </row>
    <row r="44" spans="1:12">
      <c r="A44" s="40"/>
      <c r="B44" s="231" t="s">
        <v>199</v>
      </c>
      <c r="C44" s="235"/>
      <c r="D44" s="188">
        <v>-140</v>
      </c>
      <c r="E44" s="235"/>
      <c r="F44" s="188">
        <v>-118</v>
      </c>
      <c r="G44" s="188"/>
      <c r="H44" s="188">
        <v>-22</v>
      </c>
      <c r="I44" s="235"/>
      <c r="J44" s="236">
        <v>-18.644067796610166</v>
      </c>
      <c r="K44" s="40"/>
      <c r="L44" s="40"/>
    </row>
    <row r="45" spans="1:12">
      <c r="A45" s="40"/>
      <c r="B45" s="228" t="s">
        <v>185</v>
      </c>
      <c r="C45" s="225"/>
      <c r="D45" s="229"/>
      <c r="E45" s="225"/>
      <c r="F45" s="229"/>
      <c r="G45" s="229"/>
      <c r="H45" s="229"/>
      <c r="I45" s="225"/>
      <c r="J45" s="230"/>
      <c r="K45" s="40"/>
      <c r="L45" s="40"/>
    </row>
    <row r="46" spans="1:12">
      <c r="A46" s="40"/>
      <c r="B46" s="225" t="s">
        <v>10</v>
      </c>
      <c r="C46" s="225"/>
      <c r="D46" s="229">
        <v>-228</v>
      </c>
      <c r="E46" s="225"/>
      <c r="F46" s="229">
        <v>-222</v>
      </c>
      <c r="G46" s="229"/>
      <c r="H46" s="229">
        <v>-6</v>
      </c>
      <c r="I46" s="225"/>
      <c r="J46" s="230">
        <v>-2.7027027027026973</v>
      </c>
      <c r="K46" s="40"/>
      <c r="L46" s="40"/>
    </row>
    <row r="47" spans="1:12">
      <c r="A47" s="40"/>
      <c r="B47" s="225" t="s">
        <v>60</v>
      </c>
      <c r="C47" s="225"/>
      <c r="D47" s="229">
        <v>-201</v>
      </c>
      <c r="E47" s="225"/>
      <c r="F47" s="229">
        <v>-86</v>
      </c>
      <c r="G47" s="229"/>
      <c r="H47" s="229">
        <v>-115</v>
      </c>
      <c r="I47" s="225"/>
      <c r="J47" s="230">
        <v>-133.72093023255815</v>
      </c>
      <c r="K47" s="40"/>
      <c r="L47" s="40"/>
    </row>
    <row r="48" spans="1:12">
      <c r="A48" s="40"/>
      <c r="B48" s="225" t="s">
        <v>14</v>
      </c>
      <c r="C48" s="225"/>
      <c r="D48" s="229">
        <v>-43</v>
      </c>
      <c r="E48" s="225"/>
      <c r="F48" s="229">
        <v>-41</v>
      </c>
      <c r="G48" s="229"/>
      <c r="H48" s="229">
        <v>-2</v>
      </c>
      <c r="I48" s="225"/>
      <c r="J48" s="230">
        <v>-4.8780487804878092</v>
      </c>
      <c r="K48" s="40"/>
      <c r="L48" s="40"/>
    </row>
    <row r="49" spans="1:12">
      <c r="A49" s="40"/>
      <c r="B49" s="225" t="s">
        <v>61</v>
      </c>
      <c r="C49" s="225"/>
      <c r="D49" s="229">
        <v>-26</v>
      </c>
      <c r="E49" s="225"/>
      <c r="F49" s="229">
        <v>-28</v>
      </c>
      <c r="G49" s="229"/>
      <c r="H49" s="229">
        <v>2</v>
      </c>
      <c r="I49" s="225"/>
      <c r="J49" s="230">
        <v>7.1428571428571397</v>
      </c>
      <c r="K49" s="40"/>
      <c r="L49" s="40"/>
    </row>
    <row r="50" spans="1:12">
      <c r="A50" s="40"/>
      <c r="B50" s="231" t="s">
        <v>200</v>
      </c>
      <c r="C50" s="235"/>
      <c r="D50" s="188">
        <v>-498</v>
      </c>
      <c r="E50" s="235"/>
      <c r="F50" s="188">
        <v>-377</v>
      </c>
      <c r="G50" s="188"/>
      <c r="H50" s="188">
        <v>-121</v>
      </c>
      <c r="I50" s="235"/>
      <c r="J50" s="236">
        <v>-32.095490716180365</v>
      </c>
      <c r="K50" s="40"/>
      <c r="L50" s="40"/>
    </row>
    <row r="51" spans="1:12">
      <c r="A51" s="40"/>
      <c r="B51" s="225" t="s">
        <v>187</v>
      </c>
      <c r="C51" s="225"/>
      <c r="D51" s="229">
        <v>-27</v>
      </c>
      <c r="E51" s="225"/>
      <c r="F51" s="229">
        <v>-32</v>
      </c>
      <c r="G51" s="229"/>
      <c r="H51" s="229">
        <v>5</v>
      </c>
      <c r="I51" s="225"/>
      <c r="J51" s="230">
        <v>15.625</v>
      </c>
      <c r="K51" s="40"/>
      <c r="L51" s="40"/>
    </row>
    <row r="52" spans="1:12">
      <c r="A52" s="40"/>
      <c r="B52" s="233" t="s">
        <v>191</v>
      </c>
      <c r="C52" s="233"/>
      <c r="D52" s="237">
        <v>-665</v>
      </c>
      <c r="E52" s="233"/>
      <c r="F52" s="237">
        <v>-527</v>
      </c>
      <c r="G52" s="237"/>
      <c r="H52" s="237">
        <v>-138</v>
      </c>
      <c r="I52" s="233"/>
      <c r="J52" s="238">
        <v>-26.185958254269458</v>
      </c>
      <c r="K52" s="40"/>
      <c r="L52" s="40"/>
    </row>
    <row r="53" spans="1:12">
      <c r="A53" s="40"/>
      <c r="B53" s="239"/>
      <c r="C53" s="240"/>
      <c r="D53" s="239"/>
      <c r="E53" s="239"/>
      <c r="F53" s="239"/>
      <c r="G53" s="239"/>
      <c r="H53" s="239"/>
      <c r="I53" s="239"/>
      <c r="J53" s="239"/>
      <c r="K53" s="40"/>
      <c r="L53" s="40"/>
    </row>
    <row r="54" spans="1:12">
      <c r="A54" s="40"/>
      <c r="B54" s="239"/>
      <c r="C54" s="240"/>
      <c r="D54" s="239"/>
      <c r="E54" s="239"/>
      <c r="F54" s="239"/>
      <c r="G54" s="239"/>
      <c r="H54" s="239"/>
      <c r="I54" s="239"/>
      <c r="J54" s="239"/>
      <c r="K54" s="40"/>
      <c r="L54" s="40"/>
    </row>
    <row r="55" spans="1:12" ht="12.75" customHeight="1">
      <c r="A55" s="40"/>
      <c r="B55" s="225"/>
      <c r="C55" s="225"/>
      <c r="D55" s="462" t="s">
        <v>253</v>
      </c>
      <c r="E55" s="462"/>
      <c r="F55" s="462"/>
      <c r="G55" s="462"/>
      <c r="H55" s="462"/>
      <c r="I55" s="462"/>
      <c r="J55" s="462"/>
      <c r="K55" s="40"/>
      <c r="L55" s="40"/>
    </row>
    <row r="56" spans="1:12">
      <c r="A56" s="40"/>
      <c r="B56" s="225"/>
      <c r="C56" s="225"/>
      <c r="D56" s="226">
        <v>2017</v>
      </c>
      <c r="E56" s="226"/>
      <c r="F56" s="226">
        <v>2016</v>
      </c>
      <c r="G56" s="226"/>
      <c r="H56" s="226" t="s">
        <v>57</v>
      </c>
      <c r="I56" s="227"/>
      <c r="J56" s="226" t="s">
        <v>57</v>
      </c>
      <c r="K56" s="40"/>
      <c r="L56" s="40"/>
    </row>
    <row r="57" spans="1:12">
      <c r="A57" s="40"/>
      <c r="B57" s="225"/>
      <c r="C57" s="225"/>
      <c r="D57" s="459" t="s">
        <v>232</v>
      </c>
      <c r="E57" s="459"/>
      <c r="F57" s="459"/>
      <c r="G57" s="459"/>
      <c r="H57" s="459"/>
      <c r="I57" s="227"/>
      <c r="J57" s="227" t="s">
        <v>21</v>
      </c>
      <c r="K57" s="40"/>
      <c r="L57" s="40"/>
    </row>
    <row r="58" spans="1:12">
      <c r="A58" s="40"/>
      <c r="B58" s="228" t="s">
        <v>190</v>
      </c>
      <c r="C58" s="225"/>
      <c r="D58" s="225"/>
      <c r="E58" s="225"/>
      <c r="F58" s="225"/>
      <c r="G58" s="225"/>
      <c r="H58" s="225"/>
      <c r="I58" s="225"/>
      <c r="J58" s="225"/>
      <c r="K58" s="40"/>
      <c r="L58" s="40"/>
    </row>
    <row r="59" spans="1:12">
      <c r="A59" s="40"/>
      <c r="B59" s="225" t="s">
        <v>10</v>
      </c>
      <c r="C59" s="225"/>
      <c r="D59" s="229">
        <v>-37</v>
      </c>
      <c r="E59" s="225"/>
      <c r="F59" s="229">
        <v>-29</v>
      </c>
      <c r="G59" s="229"/>
      <c r="H59" s="229">
        <v>-8</v>
      </c>
      <c r="I59" s="225"/>
      <c r="J59" s="230">
        <v>-27.586206896551737</v>
      </c>
      <c r="K59" s="40"/>
      <c r="L59" s="40"/>
    </row>
    <row r="60" spans="1:12">
      <c r="A60" s="40"/>
      <c r="B60" s="225" t="s">
        <v>60</v>
      </c>
      <c r="C60" s="225"/>
      <c r="D60" s="229">
        <v>-20</v>
      </c>
      <c r="E60" s="225"/>
      <c r="F60" s="229">
        <v>-18</v>
      </c>
      <c r="G60" s="229"/>
      <c r="H60" s="229">
        <v>-2</v>
      </c>
      <c r="I60" s="225"/>
      <c r="J60" s="230">
        <v>11.111111111111116</v>
      </c>
      <c r="K60" s="40"/>
      <c r="L60" s="40"/>
    </row>
    <row r="61" spans="1:12">
      <c r="A61" s="40"/>
      <c r="B61" s="225" t="s">
        <v>14</v>
      </c>
      <c r="C61" s="225"/>
      <c r="D61" s="229">
        <v>-55</v>
      </c>
      <c r="E61" s="225"/>
      <c r="F61" s="229">
        <v>-49</v>
      </c>
      <c r="G61" s="229"/>
      <c r="H61" s="229">
        <v>-6</v>
      </c>
      <c r="I61" s="225"/>
      <c r="J61" s="230">
        <v>-12.244897959183664</v>
      </c>
      <c r="K61" s="40"/>
      <c r="L61" s="40"/>
    </row>
    <row r="62" spans="1:12">
      <c r="A62" s="40"/>
      <c r="B62" s="225" t="s">
        <v>61</v>
      </c>
      <c r="C62" s="225"/>
      <c r="D62" s="229">
        <v>-43</v>
      </c>
      <c r="E62" s="225"/>
      <c r="F62" s="229">
        <v>-64</v>
      </c>
      <c r="G62" s="229"/>
      <c r="H62" s="229">
        <v>21</v>
      </c>
      <c r="I62" s="225"/>
      <c r="J62" s="230">
        <v>32.8125</v>
      </c>
      <c r="K62" s="40"/>
      <c r="L62" s="40"/>
    </row>
    <row r="63" spans="1:12">
      <c r="A63" s="40"/>
      <c r="B63" s="241" t="s">
        <v>249</v>
      </c>
      <c r="C63" s="242"/>
      <c r="D63" s="188">
        <v>-155</v>
      </c>
      <c r="E63" s="235"/>
      <c r="F63" s="188">
        <v>-160</v>
      </c>
      <c r="G63" s="188"/>
      <c r="H63" s="188">
        <v>5</v>
      </c>
      <c r="I63" s="235"/>
      <c r="J63" s="236">
        <v>3.125</v>
      </c>
      <c r="K63" s="40"/>
      <c r="L63" s="40"/>
    </row>
    <row r="64" spans="1:12">
      <c r="A64" s="40"/>
      <c r="B64" s="228" t="s">
        <v>185</v>
      </c>
      <c r="C64" s="225"/>
      <c r="D64" s="229"/>
      <c r="E64" s="225"/>
      <c r="F64" s="229"/>
      <c r="G64" s="229"/>
      <c r="H64" s="229"/>
      <c r="I64" s="225"/>
      <c r="J64" s="230"/>
      <c r="K64" s="40"/>
      <c r="L64" s="40"/>
    </row>
    <row r="65" spans="1:12">
      <c r="A65" s="40"/>
      <c r="B65" s="225" t="s">
        <v>10</v>
      </c>
      <c r="C65" s="225"/>
      <c r="D65" s="229">
        <v>-151</v>
      </c>
      <c r="E65" s="225"/>
      <c r="F65" s="229">
        <v>-139</v>
      </c>
      <c r="G65" s="229"/>
      <c r="H65" s="229">
        <v>-12</v>
      </c>
      <c r="I65" s="225"/>
      <c r="J65" s="230">
        <v>-8.6330935251798468</v>
      </c>
      <c r="K65" s="40"/>
      <c r="L65" s="40"/>
    </row>
    <row r="66" spans="1:12">
      <c r="A66" s="40"/>
      <c r="B66" s="225" t="s">
        <v>60</v>
      </c>
      <c r="C66" s="225"/>
      <c r="D66" s="229">
        <v>-440</v>
      </c>
      <c r="E66" s="225"/>
      <c r="F66" s="229">
        <v>-301</v>
      </c>
      <c r="G66" s="229"/>
      <c r="H66" s="229">
        <v>-139</v>
      </c>
      <c r="I66" s="225"/>
      <c r="J66" s="230">
        <v>-46.179401993355484</v>
      </c>
      <c r="K66" s="40"/>
      <c r="L66" s="40"/>
    </row>
    <row r="67" spans="1:12">
      <c r="A67" s="40"/>
      <c r="B67" s="225" t="s">
        <v>14</v>
      </c>
      <c r="C67" s="225"/>
      <c r="D67" s="229">
        <v>-106</v>
      </c>
      <c r="E67" s="225"/>
      <c r="F67" s="229">
        <v>-86</v>
      </c>
      <c r="G67" s="229"/>
      <c r="H67" s="229">
        <v>-20</v>
      </c>
      <c r="I67" s="225"/>
      <c r="J67" s="230">
        <v>-23.255813953488371</v>
      </c>
      <c r="K67" s="40"/>
      <c r="L67" s="40"/>
    </row>
    <row r="68" spans="1:12">
      <c r="A68" s="40"/>
      <c r="B68" s="225" t="s">
        <v>61</v>
      </c>
      <c r="C68" s="225"/>
      <c r="D68" s="229">
        <v>-44</v>
      </c>
      <c r="E68" s="225"/>
      <c r="F68" s="229">
        <v>-41</v>
      </c>
      <c r="G68" s="229"/>
      <c r="H68" s="229">
        <v>-3</v>
      </c>
      <c r="I68" s="225"/>
      <c r="J68" s="230">
        <v>-7.3170731707317138</v>
      </c>
      <c r="K68" s="40"/>
      <c r="L68" s="40"/>
    </row>
    <row r="69" spans="1:12">
      <c r="A69" s="40"/>
      <c r="B69" s="241" t="s">
        <v>251</v>
      </c>
      <c r="C69" s="242"/>
      <c r="D69" s="188">
        <v>-741</v>
      </c>
      <c r="E69" s="235"/>
      <c r="F69" s="188">
        <v>-567</v>
      </c>
      <c r="G69" s="188"/>
      <c r="H69" s="188">
        <v>-174</v>
      </c>
      <c r="I69" s="235"/>
      <c r="J69" s="236">
        <v>-30.687830687830697</v>
      </c>
      <c r="K69" s="40"/>
      <c r="L69" s="40"/>
    </row>
    <row r="70" spans="1:12">
      <c r="A70" s="40"/>
      <c r="B70" s="225" t="s">
        <v>187</v>
      </c>
      <c r="C70" s="225"/>
      <c r="D70" s="229">
        <v>-47</v>
      </c>
      <c r="E70" s="225"/>
      <c r="F70" s="229">
        <v>-90</v>
      </c>
      <c r="G70" s="229"/>
      <c r="H70" s="229">
        <v>43</v>
      </c>
      <c r="I70" s="225"/>
      <c r="J70" s="230">
        <v>47.777777777777771</v>
      </c>
      <c r="K70" s="40"/>
      <c r="L70" s="40"/>
    </row>
    <row r="71" spans="1:12">
      <c r="A71" s="40"/>
      <c r="B71" s="233" t="s">
        <v>250</v>
      </c>
      <c r="C71" s="233"/>
      <c r="D71" s="237">
        <v>-943</v>
      </c>
      <c r="E71" s="233"/>
      <c r="F71" s="237">
        <v>-817</v>
      </c>
      <c r="G71" s="237"/>
      <c r="H71" s="237">
        <v>-126</v>
      </c>
      <c r="I71" s="233"/>
      <c r="J71" s="238">
        <v>-15.422276621787034</v>
      </c>
      <c r="K71" s="40"/>
      <c r="L71" s="40"/>
    </row>
    <row r="72" spans="1:12">
      <c r="A72" s="40"/>
      <c r="B72" s="225"/>
      <c r="C72" s="225"/>
      <c r="D72" s="225"/>
      <c r="E72" s="225"/>
      <c r="F72" s="225"/>
      <c r="G72" s="225"/>
      <c r="H72" s="225"/>
      <c r="I72" s="225"/>
      <c r="J72" s="225"/>
      <c r="K72" s="40"/>
      <c r="L72" s="40"/>
    </row>
    <row r="73" spans="1:12">
      <c r="A73" s="40"/>
      <c r="B73" s="233" t="s">
        <v>35</v>
      </c>
      <c r="C73" s="233"/>
      <c r="D73" s="237"/>
      <c r="E73" s="233"/>
      <c r="F73" s="237"/>
      <c r="G73" s="237"/>
      <c r="H73" s="237"/>
      <c r="I73" s="233"/>
      <c r="J73" s="238"/>
      <c r="K73" s="40"/>
      <c r="L73" s="40"/>
    </row>
    <row r="74" spans="1:12">
      <c r="A74" s="40"/>
      <c r="B74" s="228" t="s">
        <v>190</v>
      </c>
      <c r="C74" s="225"/>
      <c r="D74" s="225"/>
      <c r="E74" s="225"/>
      <c r="F74" s="225"/>
      <c r="G74" s="225"/>
      <c r="H74" s="225"/>
      <c r="I74" s="225"/>
      <c r="J74" s="225"/>
      <c r="K74" s="40"/>
      <c r="L74" s="40"/>
    </row>
    <row r="75" spans="1:12">
      <c r="A75" s="40"/>
      <c r="B75" s="225" t="s">
        <v>10</v>
      </c>
      <c r="C75" s="225"/>
      <c r="D75" s="229">
        <v>171</v>
      </c>
      <c r="E75" s="225"/>
      <c r="F75" s="229">
        <v>136</v>
      </c>
      <c r="G75" s="229"/>
      <c r="H75" s="229">
        <v>35</v>
      </c>
      <c r="I75" s="225"/>
      <c r="J75" s="230">
        <v>25.735294117647058</v>
      </c>
      <c r="K75" s="40"/>
      <c r="L75" s="40"/>
    </row>
    <row r="76" spans="1:12">
      <c r="A76" s="40"/>
      <c r="B76" s="225" t="s">
        <v>60</v>
      </c>
      <c r="C76" s="225"/>
      <c r="D76" s="229">
        <v>302</v>
      </c>
      <c r="E76" s="225"/>
      <c r="F76" s="229">
        <v>271</v>
      </c>
      <c r="G76" s="229"/>
      <c r="H76" s="229">
        <v>31</v>
      </c>
      <c r="I76" s="225"/>
      <c r="J76" s="230">
        <v>11.439114391143912</v>
      </c>
      <c r="K76" s="40"/>
      <c r="L76" s="40"/>
    </row>
    <row r="77" spans="1:12">
      <c r="A77" s="40"/>
      <c r="B77" s="225" t="s">
        <v>14</v>
      </c>
      <c r="C77" s="225"/>
      <c r="D77" s="229">
        <v>682</v>
      </c>
      <c r="E77" s="225"/>
      <c r="F77" s="229">
        <v>647</v>
      </c>
      <c r="G77" s="229"/>
      <c r="H77" s="229">
        <v>35</v>
      </c>
      <c r="I77" s="225"/>
      <c r="J77" s="230">
        <v>5.4095826893354015</v>
      </c>
      <c r="K77" s="40"/>
      <c r="L77" s="40"/>
    </row>
    <row r="78" spans="1:12">
      <c r="A78" s="40"/>
      <c r="B78" s="225" t="s">
        <v>61</v>
      </c>
      <c r="C78" s="225"/>
      <c r="D78" s="229">
        <v>311</v>
      </c>
      <c r="E78" s="225"/>
      <c r="F78" s="229">
        <v>240</v>
      </c>
      <c r="G78" s="229"/>
      <c r="H78" s="229">
        <v>71</v>
      </c>
      <c r="I78" s="225"/>
      <c r="J78" s="230">
        <v>29.583333333333339</v>
      </c>
      <c r="K78" s="40"/>
      <c r="L78" s="40"/>
    </row>
    <row r="79" spans="1:12">
      <c r="A79" s="40"/>
      <c r="B79" s="241" t="s">
        <v>192</v>
      </c>
      <c r="C79" s="244"/>
      <c r="D79" s="188">
        <v>1466</v>
      </c>
      <c r="E79" s="235"/>
      <c r="F79" s="188">
        <v>1294</v>
      </c>
      <c r="G79" s="188"/>
      <c r="H79" s="188">
        <v>172</v>
      </c>
      <c r="I79" s="235"/>
      <c r="J79" s="236">
        <v>13.292117465224118</v>
      </c>
      <c r="K79" s="40"/>
      <c r="L79" s="40"/>
    </row>
    <row r="80" spans="1:12">
      <c r="A80" s="40"/>
      <c r="B80" s="228" t="s">
        <v>185</v>
      </c>
      <c r="C80" s="225"/>
      <c r="D80" s="229"/>
      <c r="E80" s="225"/>
      <c r="F80" s="229"/>
      <c r="G80" s="229"/>
      <c r="H80" s="229"/>
      <c r="I80" s="225"/>
      <c r="J80" s="230"/>
      <c r="K80" s="40"/>
      <c r="L80" s="40"/>
    </row>
    <row r="81" spans="1:12">
      <c r="A81" s="40"/>
      <c r="B81" s="225" t="s">
        <v>10</v>
      </c>
      <c r="C81" s="225"/>
      <c r="D81" s="229">
        <v>158</v>
      </c>
      <c r="E81" s="225"/>
      <c r="F81" s="229">
        <v>172</v>
      </c>
      <c r="G81" s="229"/>
      <c r="H81" s="229">
        <v>-14</v>
      </c>
      <c r="I81" s="225"/>
      <c r="J81" s="230">
        <v>-8.139534883720934</v>
      </c>
      <c r="K81" s="40"/>
      <c r="L81" s="40"/>
    </row>
    <row r="82" spans="1:12">
      <c r="A82" s="40"/>
      <c r="B82" s="225" t="s">
        <v>60</v>
      </c>
      <c r="C82" s="225"/>
      <c r="D82" s="229">
        <v>648</v>
      </c>
      <c r="E82" s="225"/>
      <c r="F82" s="229">
        <v>415</v>
      </c>
      <c r="G82" s="229"/>
      <c r="H82" s="229">
        <v>233</v>
      </c>
      <c r="I82" s="225"/>
      <c r="J82" s="230">
        <v>56.144578313253014</v>
      </c>
      <c r="K82" s="40"/>
      <c r="L82" s="40"/>
    </row>
    <row r="83" spans="1:12">
      <c r="A83" s="40"/>
      <c r="B83" s="225" t="s">
        <v>14</v>
      </c>
      <c r="C83" s="225"/>
      <c r="D83" s="229">
        <v>521</v>
      </c>
      <c r="E83" s="225"/>
      <c r="F83" s="229">
        <v>452</v>
      </c>
      <c r="G83" s="229"/>
      <c r="H83" s="229">
        <v>69</v>
      </c>
      <c r="I83" s="225"/>
      <c r="J83" s="230">
        <v>15.265486725663724</v>
      </c>
      <c r="K83" s="40"/>
      <c r="L83" s="40"/>
    </row>
    <row r="84" spans="1:12">
      <c r="A84" s="40"/>
      <c r="B84" s="225" t="s">
        <v>61</v>
      </c>
      <c r="C84" s="225"/>
      <c r="D84" s="229">
        <v>230</v>
      </c>
      <c r="E84" s="225"/>
      <c r="F84" s="229">
        <v>211</v>
      </c>
      <c r="G84" s="229"/>
      <c r="H84" s="229">
        <v>19</v>
      </c>
      <c r="I84" s="225"/>
      <c r="J84" s="230">
        <v>9.004739336492884</v>
      </c>
      <c r="K84" s="40"/>
      <c r="L84" s="40"/>
    </row>
    <row r="85" spans="1:12">
      <c r="A85" s="40"/>
      <c r="B85" s="241" t="s">
        <v>193</v>
      </c>
      <c r="C85" s="244"/>
      <c r="D85" s="188">
        <v>1557</v>
      </c>
      <c r="E85" s="235"/>
      <c r="F85" s="188">
        <v>1250</v>
      </c>
      <c r="G85" s="188"/>
      <c r="H85" s="188">
        <v>307</v>
      </c>
      <c r="I85" s="235"/>
      <c r="J85" s="236">
        <v>24.560000000000002</v>
      </c>
      <c r="K85" s="40"/>
      <c r="L85" s="40"/>
    </row>
    <row r="86" spans="1:12">
      <c r="A86" s="40"/>
      <c r="B86" s="225" t="s">
        <v>187</v>
      </c>
      <c r="C86" s="225"/>
      <c r="D86" s="229">
        <v>-76</v>
      </c>
      <c r="E86" s="225"/>
      <c r="F86" s="229">
        <v>-114</v>
      </c>
      <c r="G86" s="229"/>
      <c r="H86" s="229">
        <v>38</v>
      </c>
      <c r="I86" s="225"/>
      <c r="J86" s="230">
        <v>33.333333333333336</v>
      </c>
      <c r="K86" s="40"/>
      <c r="L86" s="40"/>
    </row>
    <row r="87" spans="1:12">
      <c r="A87" s="40"/>
      <c r="B87" s="233" t="s">
        <v>194</v>
      </c>
      <c r="C87" s="233"/>
      <c r="D87" s="237">
        <v>2947</v>
      </c>
      <c r="E87" s="233"/>
      <c r="F87" s="237">
        <v>2429.6</v>
      </c>
      <c r="G87" s="237"/>
      <c r="H87" s="237">
        <v>517</v>
      </c>
      <c r="I87" s="233"/>
      <c r="J87" s="238">
        <v>21.295686532762591</v>
      </c>
      <c r="K87" s="40"/>
      <c r="L87" s="40"/>
    </row>
    <row r="88" spans="1:1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</row>
    <row r="90" spans="1:1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</row>
    <row r="91" spans="1:1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1:1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</row>
    <row r="97" spans="1:1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spans="1:1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</row>
    <row r="99" spans="1:1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</row>
    <row r="100" spans="1:1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spans="1:1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</row>
    <row r="103" spans="1:1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</row>
    <row r="104" spans="1:1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</row>
    <row r="105" spans="1:1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</row>
    <row r="106" spans="1:1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</row>
    <row r="107" spans="1:1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</row>
  </sheetData>
  <mergeCells count="7">
    <mergeCell ref="D57:H57"/>
    <mergeCell ref="B3:J3"/>
    <mergeCell ref="B4:J4"/>
    <mergeCell ref="B5:J5"/>
    <mergeCell ref="D6:J6"/>
    <mergeCell ref="D8:H8"/>
    <mergeCell ref="D55:J5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8"/>
  <sheetViews>
    <sheetView showGridLines="0" workbookViewId="0"/>
  </sheetViews>
  <sheetFormatPr baseColWidth="10" defaultRowHeight="12.75"/>
  <cols>
    <col min="1" max="1" width="11.42578125" style="128"/>
    <col min="2" max="2" width="46.5703125" style="157" bestFit="1" customWidth="1"/>
    <col min="3" max="3" width="1.5703125" style="157" customWidth="1"/>
    <col min="4" max="4" width="9.140625" style="157" customWidth="1"/>
    <col min="5" max="5" width="14.42578125" style="157" customWidth="1"/>
    <col min="6" max="6" width="13.42578125" style="157" customWidth="1"/>
    <col min="7" max="7" width="1.5703125" style="157" customWidth="1"/>
    <col min="8" max="8" width="9.140625" style="157" customWidth="1"/>
    <col min="9" max="9" width="14.42578125" style="157" customWidth="1"/>
    <col min="10" max="10" width="13.7109375" style="157" customWidth="1"/>
    <col min="11" max="16384" width="11.42578125" style="128"/>
  </cols>
  <sheetData>
    <row r="3" spans="2:10">
      <c r="B3" s="158"/>
      <c r="C3" s="158"/>
      <c r="D3" s="463" t="s">
        <v>254</v>
      </c>
      <c r="E3" s="463"/>
      <c r="F3" s="463"/>
      <c r="G3" s="158"/>
      <c r="H3" s="463" t="s">
        <v>255</v>
      </c>
      <c r="I3" s="463"/>
      <c r="J3" s="463"/>
    </row>
    <row r="4" spans="2:10" ht="38.25">
      <c r="B4" s="163" t="s">
        <v>205</v>
      </c>
      <c r="C4" s="158"/>
      <c r="D4" s="164" t="s">
        <v>35</v>
      </c>
      <c r="E4" s="165" t="s">
        <v>204</v>
      </c>
      <c r="F4" s="165" t="s">
        <v>201</v>
      </c>
      <c r="G4" s="158"/>
      <c r="H4" s="166" t="s">
        <v>35</v>
      </c>
      <c r="I4" s="165" t="s">
        <v>204</v>
      </c>
      <c r="J4" s="167" t="s">
        <v>202</v>
      </c>
    </row>
    <row r="5" spans="2:10">
      <c r="B5" s="158"/>
      <c r="C5" s="158"/>
      <c r="D5" s="464" t="s">
        <v>233</v>
      </c>
      <c r="E5" s="464"/>
      <c r="F5" s="464"/>
      <c r="G5" s="464"/>
      <c r="H5" s="464"/>
      <c r="I5" s="464"/>
      <c r="J5" s="464"/>
    </row>
    <row r="7" spans="2:10">
      <c r="B7" s="161" t="s">
        <v>206</v>
      </c>
    </row>
    <row r="8" spans="2:10">
      <c r="B8" s="157" t="s">
        <v>10</v>
      </c>
      <c r="D8" s="159">
        <v>171</v>
      </c>
      <c r="E8" s="159">
        <v>-56</v>
      </c>
      <c r="F8" s="159">
        <v>115</v>
      </c>
      <c r="G8" s="159">
        <v>0</v>
      </c>
      <c r="H8" s="159">
        <v>136</v>
      </c>
      <c r="I8" s="159">
        <v>-45</v>
      </c>
      <c r="J8" s="159">
        <v>91</v>
      </c>
    </row>
    <row r="9" spans="2:10">
      <c r="B9" s="157" t="s">
        <v>60</v>
      </c>
      <c r="D9" s="159">
        <v>302</v>
      </c>
      <c r="E9" s="159">
        <v>-39.6</v>
      </c>
      <c r="F9" s="159">
        <v>262.39999999999998</v>
      </c>
      <c r="G9" s="159">
        <v>0</v>
      </c>
      <c r="H9" s="159">
        <v>271</v>
      </c>
      <c r="I9" s="159">
        <v>-31</v>
      </c>
      <c r="J9" s="159">
        <v>240</v>
      </c>
    </row>
    <row r="10" spans="2:10">
      <c r="B10" s="157" t="s">
        <v>14</v>
      </c>
      <c r="D10" s="159">
        <v>682</v>
      </c>
      <c r="E10" s="159">
        <v>-71.099999999999994</v>
      </c>
      <c r="F10" s="159">
        <v>610.9</v>
      </c>
      <c r="G10" s="159"/>
      <c r="H10" s="159">
        <v>647</v>
      </c>
      <c r="I10" s="159">
        <v>-96</v>
      </c>
      <c r="J10" s="159">
        <v>551</v>
      </c>
    </row>
    <row r="11" spans="2:10">
      <c r="B11" s="157" t="s">
        <v>61</v>
      </c>
      <c r="D11" s="159">
        <v>311</v>
      </c>
      <c r="E11" s="159">
        <v>-83</v>
      </c>
      <c r="F11" s="159">
        <v>228</v>
      </c>
      <c r="G11" s="159"/>
      <c r="H11" s="159">
        <v>240</v>
      </c>
      <c r="I11" s="159">
        <v>-69</v>
      </c>
      <c r="J11" s="159">
        <v>171</v>
      </c>
    </row>
    <row r="12" spans="2:10">
      <c r="B12" s="160" t="s">
        <v>207</v>
      </c>
      <c r="C12" s="160"/>
      <c r="D12" s="153">
        <v>1466</v>
      </c>
      <c r="E12" s="153">
        <v>-249.7</v>
      </c>
      <c r="F12" s="153">
        <v>1216.3</v>
      </c>
      <c r="G12" s="153"/>
      <c r="H12" s="153">
        <v>1294</v>
      </c>
      <c r="I12" s="153">
        <v>-241</v>
      </c>
      <c r="J12" s="153">
        <v>1053</v>
      </c>
    </row>
    <row r="14" spans="2:10">
      <c r="B14" s="161" t="s">
        <v>59</v>
      </c>
    </row>
    <row r="15" spans="2:10">
      <c r="B15" s="157" t="s">
        <v>10</v>
      </c>
      <c r="D15" s="159">
        <v>158</v>
      </c>
      <c r="E15" s="159">
        <v>-6.8</v>
      </c>
      <c r="F15" s="159">
        <v>151.19999999999999</v>
      </c>
      <c r="G15" s="159"/>
      <c r="H15" s="159">
        <v>172</v>
      </c>
      <c r="I15" s="159">
        <v>-30</v>
      </c>
      <c r="J15" s="159">
        <v>142</v>
      </c>
    </row>
    <row r="16" spans="2:10">
      <c r="B16" s="157" t="s">
        <v>60</v>
      </c>
      <c r="D16" s="159">
        <v>648</v>
      </c>
      <c r="E16" s="159">
        <v>-306.5</v>
      </c>
      <c r="F16" s="159">
        <v>341.5</v>
      </c>
      <c r="G16" s="159"/>
      <c r="H16" s="159">
        <v>415</v>
      </c>
      <c r="I16" s="159">
        <v>-216</v>
      </c>
      <c r="J16" s="159">
        <v>199</v>
      </c>
    </row>
    <row r="17" spans="2:10">
      <c r="B17" s="157" t="s">
        <v>14</v>
      </c>
      <c r="D17" s="159">
        <v>521</v>
      </c>
      <c r="E17" s="159">
        <v>-109.3</v>
      </c>
      <c r="F17" s="159">
        <v>411.7</v>
      </c>
      <c r="G17" s="159"/>
      <c r="H17" s="159">
        <v>452</v>
      </c>
      <c r="I17" s="159">
        <v>-89</v>
      </c>
      <c r="J17" s="159">
        <v>363</v>
      </c>
    </row>
    <row r="18" spans="2:10">
      <c r="B18" s="157" t="s">
        <v>61</v>
      </c>
      <c r="D18" s="159">
        <v>230</v>
      </c>
      <c r="E18" s="159">
        <v>-55.8</v>
      </c>
      <c r="F18" s="159">
        <v>174.2</v>
      </c>
      <c r="G18" s="159"/>
      <c r="H18" s="159">
        <v>211</v>
      </c>
      <c r="I18" s="159">
        <v>-47</v>
      </c>
      <c r="J18" s="159">
        <v>164</v>
      </c>
    </row>
    <row r="19" spans="2:10">
      <c r="B19" s="160" t="s">
        <v>208</v>
      </c>
      <c r="C19" s="160"/>
      <c r="D19" s="153">
        <v>1557</v>
      </c>
      <c r="E19" s="153">
        <v>-478.40000000000003</v>
      </c>
      <c r="F19" s="153">
        <v>1078.5999999999999</v>
      </c>
      <c r="G19" s="153"/>
      <c r="H19" s="153">
        <v>1250</v>
      </c>
      <c r="I19" s="153">
        <v>-382</v>
      </c>
      <c r="J19" s="153">
        <v>868</v>
      </c>
    </row>
    <row r="20" spans="2:10">
      <c r="B20" s="157" t="s">
        <v>187</v>
      </c>
      <c r="D20" s="159">
        <v>-76</v>
      </c>
      <c r="E20" s="159">
        <v>0</v>
      </c>
      <c r="F20" s="159">
        <v>-76</v>
      </c>
      <c r="G20" s="159"/>
      <c r="H20" s="159">
        <v>-114</v>
      </c>
      <c r="I20" s="159">
        <v>-7</v>
      </c>
      <c r="J20" s="159">
        <v>-121</v>
      </c>
    </row>
    <row r="21" spans="2:10">
      <c r="B21" s="158" t="s">
        <v>203</v>
      </c>
      <c r="C21" s="158"/>
      <c r="D21" s="316">
        <v>2947</v>
      </c>
      <c r="E21" s="316">
        <v>-728.1</v>
      </c>
      <c r="F21" s="316">
        <v>2218.8999999999996</v>
      </c>
      <c r="G21" s="316"/>
      <c r="H21" s="316">
        <v>2429.6</v>
      </c>
      <c r="I21" s="316">
        <v>-630</v>
      </c>
      <c r="J21" s="316">
        <v>1799.6</v>
      </c>
    </row>
    <row r="23" spans="2:10">
      <c r="E23" s="159"/>
    </row>
    <row r="24" spans="2:10">
      <c r="E24" s="159"/>
    </row>
    <row r="25" spans="2:10">
      <c r="E25" s="159"/>
    </row>
    <row r="26" spans="2:10">
      <c r="E26" s="159"/>
    </row>
    <row r="27" spans="2:10">
      <c r="E27" s="159"/>
    </row>
    <row r="28" spans="2:10">
      <c r="E28" s="159"/>
    </row>
  </sheetData>
  <mergeCells count="3">
    <mergeCell ref="D3:F3"/>
    <mergeCell ref="H3:J3"/>
    <mergeCell ref="D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showGridLines="0" workbookViewId="0">
      <selection activeCell="F80" sqref="F80"/>
    </sheetView>
  </sheetViews>
  <sheetFormatPr baseColWidth="10" defaultRowHeight="12.75"/>
  <cols>
    <col min="1" max="1" width="11.42578125" style="128"/>
    <col min="2" max="2" width="67.7109375" style="157" customWidth="1"/>
    <col min="3" max="3" width="2.28515625" style="157" customWidth="1"/>
    <col min="4" max="4" width="11.28515625" style="157" customWidth="1"/>
    <col min="5" max="5" width="2.28515625" style="157" customWidth="1"/>
    <col min="6" max="6" width="10.28515625" style="157" customWidth="1"/>
    <col min="7" max="7" width="1.42578125" style="157" customWidth="1"/>
    <col min="8" max="8" width="10.140625" style="157" customWidth="1"/>
    <col min="9" max="9" width="3.140625" style="157" customWidth="1"/>
    <col min="10" max="10" width="10.85546875" style="157" customWidth="1"/>
    <col min="11" max="16384" width="11.42578125" style="128"/>
  </cols>
  <sheetData>
    <row r="2" spans="1:10">
      <c r="A2" s="40"/>
      <c r="B2" s="225"/>
      <c r="C2" s="225"/>
      <c r="D2" s="225"/>
      <c r="E2" s="225"/>
      <c r="F2" s="225"/>
      <c r="G2" s="225"/>
      <c r="H2" s="225"/>
      <c r="I2" s="225"/>
      <c r="J2" s="225"/>
    </row>
    <row r="3" spans="1:10">
      <c r="A3" s="40"/>
      <c r="B3" s="466" t="s">
        <v>209</v>
      </c>
      <c r="C3" s="466"/>
      <c r="D3" s="466"/>
      <c r="E3" s="466"/>
      <c r="F3" s="466"/>
      <c r="G3" s="466"/>
      <c r="H3" s="466"/>
      <c r="I3" s="466"/>
      <c r="J3" s="466"/>
    </row>
    <row r="4" spans="1:10">
      <c r="A4" s="40"/>
      <c r="B4" s="461"/>
      <c r="C4" s="461"/>
      <c r="D4" s="461"/>
      <c r="E4" s="461"/>
      <c r="F4" s="461"/>
      <c r="G4" s="461"/>
      <c r="H4" s="461"/>
      <c r="I4" s="461"/>
      <c r="J4" s="461"/>
    </row>
    <row r="5" spans="1:10" ht="12.75" customHeight="1">
      <c r="A5" s="40"/>
      <c r="B5" s="225"/>
      <c r="C5" s="225"/>
      <c r="D5" s="462" t="s">
        <v>253</v>
      </c>
      <c r="E5" s="462"/>
      <c r="F5" s="462"/>
      <c r="G5" s="462"/>
      <c r="H5" s="462"/>
      <c r="I5" s="462"/>
      <c r="J5" s="462"/>
    </row>
    <row r="6" spans="1:10">
      <c r="A6" s="40"/>
      <c r="B6" s="225"/>
      <c r="C6" s="225"/>
      <c r="D6" s="226">
        <v>2017</v>
      </c>
      <c r="E6" s="226"/>
      <c r="F6" s="226">
        <v>2016</v>
      </c>
      <c r="G6" s="226"/>
      <c r="H6" s="226" t="s">
        <v>57</v>
      </c>
      <c r="I6" s="227"/>
      <c r="J6" s="226" t="s">
        <v>57</v>
      </c>
    </row>
    <row r="7" spans="1:10">
      <c r="A7" s="40"/>
      <c r="B7" s="225"/>
      <c r="C7" s="225"/>
      <c r="D7" s="465" t="s">
        <v>232</v>
      </c>
      <c r="E7" s="465"/>
      <c r="F7" s="465"/>
      <c r="G7" s="465"/>
      <c r="H7" s="465"/>
      <c r="I7" s="227"/>
      <c r="J7" s="227" t="s">
        <v>21</v>
      </c>
    </row>
    <row r="8" spans="1:10">
      <c r="A8" s="40"/>
      <c r="B8" s="245" t="s">
        <v>130</v>
      </c>
      <c r="C8" s="225"/>
      <c r="D8" s="225"/>
      <c r="E8" s="225"/>
      <c r="F8" s="225"/>
      <c r="G8" s="225"/>
      <c r="H8" s="225"/>
      <c r="I8" s="225"/>
      <c r="J8" s="225"/>
    </row>
    <row r="9" spans="1:10">
      <c r="A9" s="40"/>
      <c r="B9" s="225" t="s">
        <v>10</v>
      </c>
      <c r="C9" s="225"/>
      <c r="D9" s="243">
        <v>88</v>
      </c>
      <c r="E9" s="243"/>
      <c r="F9" s="243">
        <v>62</v>
      </c>
      <c r="G9" s="243">
        <v>0</v>
      </c>
      <c r="H9" s="243">
        <v>26</v>
      </c>
      <c r="I9" s="243"/>
      <c r="J9" s="246">
        <v>41.935483870967751</v>
      </c>
    </row>
    <row r="10" spans="1:10">
      <c r="A10" s="40"/>
      <c r="B10" s="225" t="s">
        <v>60</v>
      </c>
      <c r="C10" s="225"/>
      <c r="D10" s="243">
        <v>179</v>
      </c>
      <c r="E10" s="243"/>
      <c r="F10" s="243">
        <v>140</v>
      </c>
      <c r="G10" s="243">
        <v>0</v>
      </c>
      <c r="H10" s="243">
        <v>39</v>
      </c>
      <c r="I10" s="243"/>
      <c r="J10" s="246">
        <v>27.857142857142847</v>
      </c>
    </row>
    <row r="11" spans="1:10">
      <c r="A11" s="40"/>
      <c r="B11" s="225" t="s">
        <v>14</v>
      </c>
      <c r="C11" s="225"/>
      <c r="D11" s="243">
        <v>19</v>
      </c>
      <c r="E11" s="243"/>
      <c r="F11" s="243">
        <v>24</v>
      </c>
      <c r="G11" s="243">
        <v>0</v>
      </c>
      <c r="H11" s="243">
        <v>-5</v>
      </c>
      <c r="I11" s="243"/>
      <c r="J11" s="246">
        <v>-20.833333333333336</v>
      </c>
    </row>
    <row r="12" spans="1:10">
      <c r="A12" s="40"/>
      <c r="B12" s="225" t="s">
        <v>61</v>
      </c>
      <c r="C12" s="225"/>
      <c r="D12" s="243">
        <v>9</v>
      </c>
      <c r="E12" s="243"/>
      <c r="F12" s="243">
        <v>7</v>
      </c>
      <c r="G12" s="243">
        <v>0</v>
      </c>
      <c r="H12" s="243">
        <v>2</v>
      </c>
      <c r="I12" s="243"/>
      <c r="J12" s="246">
        <v>28.57142857142858</v>
      </c>
    </row>
    <row r="13" spans="1:10">
      <c r="A13" s="40"/>
      <c r="B13" s="245" t="s">
        <v>210</v>
      </c>
      <c r="C13" s="225"/>
      <c r="D13" s="243">
        <v>-1</v>
      </c>
      <c r="E13" s="243"/>
      <c r="F13" s="243">
        <v>44</v>
      </c>
      <c r="G13" s="243">
        <v>0</v>
      </c>
      <c r="H13" s="243">
        <v>-45</v>
      </c>
      <c r="I13" s="243"/>
      <c r="J13" s="246">
        <v>-102.27272727272727</v>
      </c>
    </row>
    <row r="14" spans="1:10">
      <c r="A14" s="40"/>
      <c r="B14" s="247" t="s">
        <v>211</v>
      </c>
      <c r="C14" s="235"/>
      <c r="D14" s="214">
        <v>294</v>
      </c>
      <c r="E14" s="214"/>
      <c r="F14" s="214">
        <v>277</v>
      </c>
      <c r="G14" s="214">
        <v>0</v>
      </c>
      <c r="H14" s="214">
        <v>17</v>
      </c>
      <c r="I14" s="214"/>
      <c r="J14" s="232">
        <v>6.1371841155234641</v>
      </c>
    </row>
    <row r="15" spans="1:10">
      <c r="A15" s="40"/>
      <c r="B15" s="245" t="s">
        <v>131</v>
      </c>
      <c r="C15" s="225"/>
      <c r="D15" s="243"/>
      <c r="E15" s="243"/>
      <c r="F15" s="243"/>
      <c r="G15" s="243"/>
      <c r="H15" s="243"/>
      <c r="I15" s="243"/>
      <c r="J15" s="246"/>
    </row>
    <row r="16" spans="1:10">
      <c r="A16" s="40"/>
      <c r="B16" s="225" t="s">
        <v>10</v>
      </c>
      <c r="C16" s="225"/>
      <c r="D16" s="243">
        <v>-265</v>
      </c>
      <c r="E16" s="243"/>
      <c r="F16" s="243">
        <v>-249</v>
      </c>
      <c r="G16" s="243">
        <v>0</v>
      </c>
      <c r="H16" s="243">
        <v>-16</v>
      </c>
      <c r="I16" s="243"/>
      <c r="J16" s="246">
        <v>-6.425702811244971</v>
      </c>
    </row>
    <row r="17" spans="1:10">
      <c r="A17" s="40"/>
      <c r="B17" s="225" t="s">
        <v>60</v>
      </c>
      <c r="C17" s="225"/>
      <c r="D17" s="243">
        <v>-361</v>
      </c>
      <c r="E17" s="243"/>
      <c r="F17" s="243">
        <v>-232</v>
      </c>
      <c r="G17" s="243">
        <v>0</v>
      </c>
      <c r="H17" s="243">
        <v>-129</v>
      </c>
      <c r="I17" s="243"/>
      <c r="J17" s="246">
        <v>-55.603448275862078</v>
      </c>
    </row>
    <row r="18" spans="1:10">
      <c r="A18" s="40"/>
      <c r="B18" s="225" t="s">
        <v>14</v>
      </c>
      <c r="C18" s="225"/>
      <c r="D18" s="243">
        <v>-194</v>
      </c>
      <c r="E18" s="243"/>
      <c r="F18" s="243">
        <v>-222</v>
      </c>
      <c r="G18" s="243">
        <v>0</v>
      </c>
      <c r="H18" s="243">
        <v>28</v>
      </c>
      <c r="I18" s="243"/>
      <c r="J18" s="246">
        <v>12.612612612612617</v>
      </c>
    </row>
    <row r="19" spans="1:10">
      <c r="A19" s="40"/>
      <c r="B19" s="225" t="s">
        <v>61</v>
      </c>
      <c r="C19" s="225"/>
      <c r="D19" s="243">
        <v>-42</v>
      </c>
      <c r="E19" s="243"/>
      <c r="F19" s="243">
        <v>-40</v>
      </c>
      <c r="G19" s="243">
        <v>0</v>
      </c>
      <c r="H19" s="243">
        <v>-2</v>
      </c>
      <c r="I19" s="243"/>
      <c r="J19" s="246">
        <v>-5.0000000000000044</v>
      </c>
    </row>
    <row r="20" spans="1:10">
      <c r="A20" s="40"/>
      <c r="B20" s="245" t="s">
        <v>210</v>
      </c>
      <c r="C20" s="225"/>
      <c r="D20" s="243">
        <v>-8</v>
      </c>
      <c r="E20" s="243"/>
      <c r="F20" s="243">
        <v>-31</v>
      </c>
      <c r="G20" s="243">
        <v>0</v>
      </c>
      <c r="H20" s="243">
        <v>23</v>
      </c>
      <c r="I20" s="243"/>
      <c r="J20" s="246">
        <v>74.193548387096769</v>
      </c>
    </row>
    <row r="21" spans="1:10">
      <c r="A21" s="40"/>
      <c r="B21" s="247" t="s">
        <v>212</v>
      </c>
      <c r="C21" s="235"/>
      <c r="D21" s="214">
        <v>-870</v>
      </c>
      <c r="E21" s="214"/>
      <c r="F21" s="214">
        <v>-774</v>
      </c>
      <c r="G21" s="214">
        <v>0</v>
      </c>
      <c r="H21" s="214">
        <v>-96</v>
      </c>
      <c r="I21" s="214"/>
      <c r="J21" s="232">
        <v>-12.403100775193799</v>
      </c>
    </row>
    <row r="22" spans="1:10">
      <c r="A22" s="40"/>
      <c r="B22" s="245" t="s">
        <v>133</v>
      </c>
      <c r="C22" s="225"/>
      <c r="D22" s="243"/>
      <c r="E22" s="243"/>
      <c r="F22" s="243"/>
      <c r="G22" s="243"/>
      <c r="H22" s="243"/>
      <c r="I22" s="243"/>
      <c r="J22" s="246"/>
    </row>
    <row r="23" spans="1:10">
      <c r="A23" s="40"/>
      <c r="B23" s="225" t="s">
        <v>10</v>
      </c>
      <c r="C23" s="225"/>
      <c r="D23" s="243">
        <v>32</v>
      </c>
      <c r="E23" s="243"/>
      <c r="F23" s="243">
        <v>33</v>
      </c>
      <c r="G23" s="243">
        <v>0</v>
      </c>
      <c r="H23" s="243">
        <v>-1</v>
      </c>
      <c r="I23" s="243"/>
      <c r="J23" s="246">
        <v>-3.0303030303030276</v>
      </c>
    </row>
    <row r="24" spans="1:10">
      <c r="A24" s="40"/>
      <c r="B24" s="225" t="s">
        <v>60</v>
      </c>
      <c r="C24" s="225"/>
      <c r="D24" s="243">
        <v>-43</v>
      </c>
      <c r="E24" s="243"/>
      <c r="F24" s="243">
        <v>9</v>
      </c>
      <c r="G24" s="243">
        <v>0</v>
      </c>
      <c r="H24" s="243">
        <v>-52</v>
      </c>
      <c r="I24" s="243"/>
      <c r="J24" s="246">
        <v>-577.77777777777771</v>
      </c>
    </row>
    <row r="25" spans="1:10">
      <c r="A25" s="40"/>
      <c r="B25" s="225" t="s">
        <v>14</v>
      </c>
      <c r="C25" s="225"/>
      <c r="D25" s="243">
        <v>-1</v>
      </c>
      <c r="E25" s="243"/>
      <c r="F25" s="243">
        <v>0</v>
      </c>
      <c r="G25" s="243">
        <v>0</v>
      </c>
      <c r="H25" s="243">
        <v>-1</v>
      </c>
      <c r="I25" s="243"/>
      <c r="J25" s="246">
        <v>100</v>
      </c>
    </row>
    <row r="26" spans="1:10">
      <c r="A26" s="40"/>
      <c r="B26" s="225" t="s">
        <v>61</v>
      </c>
      <c r="C26" s="225"/>
      <c r="D26" s="243">
        <v>-1</v>
      </c>
      <c r="E26" s="243"/>
      <c r="F26" s="243">
        <v>-1</v>
      </c>
      <c r="G26" s="243">
        <v>0</v>
      </c>
      <c r="H26" s="243">
        <v>0</v>
      </c>
      <c r="I26" s="243"/>
      <c r="J26" s="246">
        <v>0</v>
      </c>
    </row>
    <row r="27" spans="1:10">
      <c r="A27" s="40"/>
      <c r="B27" s="245" t="s">
        <v>210</v>
      </c>
      <c r="C27" s="225"/>
      <c r="D27" s="243">
        <v>7</v>
      </c>
      <c r="E27" s="243"/>
      <c r="F27" s="243">
        <v>18</v>
      </c>
      <c r="G27" s="243">
        <v>0</v>
      </c>
      <c r="H27" s="243">
        <v>-11</v>
      </c>
      <c r="I27" s="243"/>
      <c r="J27" s="246">
        <v>61.111111111111114</v>
      </c>
    </row>
    <row r="28" spans="1:10">
      <c r="A28" s="40"/>
      <c r="B28" s="247" t="s">
        <v>213</v>
      </c>
      <c r="C28" s="235"/>
      <c r="D28" s="214">
        <v>-6</v>
      </c>
      <c r="E28" s="214"/>
      <c r="F28" s="214">
        <v>59</v>
      </c>
      <c r="G28" s="214">
        <v>0</v>
      </c>
      <c r="H28" s="214">
        <v>-65</v>
      </c>
      <c r="I28" s="214"/>
      <c r="J28" s="232">
        <v>-110.16949152542372</v>
      </c>
    </row>
    <row r="29" spans="1:10">
      <c r="A29" s="40"/>
      <c r="B29" s="247" t="s">
        <v>132</v>
      </c>
      <c r="C29" s="235"/>
      <c r="D29" s="214">
        <v>0</v>
      </c>
      <c r="E29" s="214"/>
      <c r="F29" s="214">
        <v>-1.032</v>
      </c>
      <c r="G29" s="214">
        <v>0</v>
      </c>
      <c r="H29" s="214">
        <v>1.032</v>
      </c>
      <c r="I29" s="214"/>
      <c r="J29" s="232">
        <v>100</v>
      </c>
    </row>
    <row r="30" spans="1:10">
      <c r="A30" s="40"/>
      <c r="B30" s="233" t="s">
        <v>214</v>
      </c>
      <c r="C30" s="234"/>
      <c r="D30" s="248">
        <v>-582</v>
      </c>
      <c r="E30" s="233"/>
      <c r="F30" s="248">
        <v>-439.03199999999998</v>
      </c>
      <c r="G30" s="233">
        <v>0</v>
      </c>
      <c r="H30" s="248">
        <v>-142.96799999999999</v>
      </c>
      <c r="I30" s="233"/>
      <c r="J30" s="269">
        <v>-32.564368884272675</v>
      </c>
    </row>
    <row r="31" spans="1:10">
      <c r="A31" s="40"/>
      <c r="B31" s="225"/>
      <c r="C31" s="225"/>
      <c r="D31" s="225"/>
      <c r="E31" s="225"/>
      <c r="F31" s="225"/>
      <c r="G31" s="225"/>
      <c r="H31" s="225"/>
      <c r="I31" s="225"/>
      <c r="J31" s="225"/>
    </row>
    <row r="32" spans="1:10" ht="30" customHeight="1">
      <c r="A32" s="40"/>
      <c r="B32" s="467"/>
      <c r="C32" s="467"/>
      <c r="D32" s="467"/>
      <c r="E32" s="467"/>
      <c r="F32" s="467"/>
      <c r="G32" s="467"/>
      <c r="H32" s="467"/>
      <c r="I32" s="467"/>
      <c r="J32" s="467"/>
    </row>
    <row r="33" spans="1:10">
      <c r="A33" s="40"/>
      <c r="B33" s="225"/>
      <c r="C33" s="225"/>
      <c r="D33" s="225"/>
      <c r="E33" s="225"/>
      <c r="F33" s="225"/>
      <c r="G33" s="225"/>
      <c r="H33" s="225"/>
      <c r="I33" s="225"/>
      <c r="J33" s="225"/>
    </row>
    <row r="34" spans="1:10" ht="12.75" customHeight="1">
      <c r="A34" s="40"/>
      <c r="B34" s="225"/>
      <c r="C34" s="225"/>
      <c r="D34" s="462" t="s">
        <v>253</v>
      </c>
      <c r="E34" s="462"/>
      <c r="F34" s="462"/>
      <c r="G34" s="462"/>
      <c r="H34" s="462"/>
      <c r="I34" s="462"/>
      <c r="J34" s="462"/>
    </row>
    <row r="35" spans="1:10">
      <c r="A35" s="40"/>
      <c r="B35" s="225"/>
      <c r="C35" s="225"/>
      <c r="D35" s="226">
        <v>2017</v>
      </c>
      <c r="E35" s="226"/>
      <c r="F35" s="226">
        <v>2016</v>
      </c>
      <c r="G35" s="226"/>
      <c r="H35" s="226" t="s">
        <v>57</v>
      </c>
      <c r="I35" s="227"/>
      <c r="J35" s="226" t="s">
        <v>57</v>
      </c>
    </row>
    <row r="36" spans="1:10">
      <c r="A36" s="40"/>
      <c r="B36" s="245" t="s">
        <v>234</v>
      </c>
      <c r="C36" s="225"/>
      <c r="D36" s="465" t="s">
        <v>232</v>
      </c>
      <c r="E36" s="465"/>
      <c r="F36" s="465"/>
      <c r="G36" s="465"/>
      <c r="H36" s="465"/>
      <c r="I36" s="227"/>
      <c r="J36" s="227" t="s">
        <v>21</v>
      </c>
    </row>
    <row r="37" spans="1:10">
      <c r="A37" s="40"/>
      <c r="B37" s="225" t="s">
        <v>10</v>
      </c>
      <c r="C37" s="225"/>
      <c r="D37" s="243">
        <v>0</v>
      </c>
      <c r="E37" s="243"/>
      <c r="F37" s="243">
        <v>0</v>
      </c>
      <c r="G37" s="243">
        <v>0</v>
      </c>
      <c r="H37" s="243">
        <v>0</v>
      </c>
      <c r="I37" s="243"/>
      <c r="J37" s="246">
        <v>0</v>
      </c>
    </row>
    <row r="38" spans="1:10">
      <c r="A38" s="40"/>
      <c r="B38" s="225" t="s">
        <v>60</v>
      </c>
      <c r="C38" s="225"/>
      <c r="D38" s="243">
        <v>1</v>
      </c>
      <c r="E38" s="243"/>
      <c r="F38" s="243">
        <v>-1</v>
      </c>
      <c r="G38" s="243">
        <v>0</v>
      </c>
      <c r="H38" s="243">
        <v>2</v>
      </c>
      <c r="I38" s="243"/>
      <c r="J38" s="246">
        <v>0</v>
      </c>
    </row>
    <row r="39" spans="1:10">
      <c r="A39" s="40"/>
      <c r="B39" s="225" t="s">
        <v>14</v>
      </c>
      <c r="C39" s="225"/>
      <c r="D39" s="243">
        <v>0</v>
      </c>
      <c r="E39" s="243"/>
      <c r="F39" s="243">
        <v>-15</v>
      </c>
      <c r="G39" s="243">
        <v>0</v>
      </c>
      <c r="H39" s="243">
        <v>15</v>
      </c>
      <c r="I39" s="243"/>
      <c r="J39" s="246">
        <v>-100</v>
      </c>
    </row>
    <row r="40" spans="1:10">
      <c r="A40" s="40"/>
      <c r="B40" s="225" t="s">
        <v>61</v>
      </c>
      <c r="C40" s="225"/>
      <c r="D40" s="243">
        <v>4</v>
      </c>
      <c r="E40" s="243"/>
      <c r="F40" s="243">
        <v>28</v>
      </c>
      <c r="G40" s="243">
        <v>0</v>
      </c>
      <c r="H40" s="243">
        <v>-24</v>
      </c>
      <c r="I40" s="243"/>
      <c r="J40" s="246">
        <v>100</v>
      </c>
    </row>
    <row r="41" spans="1:10">
      <c r="A41" s="40"/>
      <c r="B41" s="225" t="s">
        <v>183</v>
      </c>
      <c r="C41" s="225"/>
      <c r="D41" s="243">
        <v>1</v>
      </c>
      <c r="E41" s="243"/>
      <c r="F41" s="243">
        <v>8.9999999999999993E-3</v>
      </c>
      <c r="G41" s="243">
        <v>0</v>
      </c>
      <c r="H41" s="243">
        <v>0.99099999999999999</v>
      </c>
      <c r="I41" s="243"/>
      <c r="J41" s="246">
        <v>0</v>
      </c>
    </row>
    <row r="42" spans="1:10">
      <c r="A42" s="40"/>
      <c r="B42" s="247" t="s">
        <v>235</v>
      </c>
      <c r="C42" s="235"/>
      <c r="D42" s="214">
        <v>6</v>
      </c>
      <c r="E42" s="214"/>
      <c r="F42" s="214">
        <v>12.009</v>
      </c>
      <c r="G42" s="214">
        <v>0</v>
      </c>
      <c r="H42" s="214">
        <v>-6.0090000000000003</v>
      </c>
      <c r="I42" s="214"/>
      <c r="J42" s="232">
        <v>0</v>
      </c>
    </row>
    <row r="43" spans="1:10">
      <c r="B43" s="249" t="s">
        <v>135</v>
      </c>
      <c r="C43" s="128"/>
      <c r="D43" s="128">
        <v>0</v>
      </c>
      <c r="E43" s="128"/>
      <c r="F43" s="128">
        <v>0</v>
      </c>
      <c r="G43" s="128">
        <v>0</v>
      </c>
      <c r="H43" s="128">
        <v>0</v>
      </c>
      <c r="I43" s="128"/>
      <c r="J43" s="128">
        <v>0</v>
      </c>
    </row>
    <row r="44" spans="1:10">
      <c r="A44" s="40"/>
      <c r="B44" s="225" t="s">
        <v>10</v>
      </c>
      <c r="C44" s="225"/>
      <c r="D44" s="243">
        <v>2</v>
      </c>
      <c r="E44" s="243"/>
      <c r="F44" s="243">
        <v>0</v>
      </c>
      <c r="G44" s="243">
        <v>0</v>
      </c>
      <c r="H44" s="243">
        <v>2</v>
      </c>
      <c r="I44" s="243"/>
      <c r="J44" s="246">
        <v>100</v>
      </c>
    </row>
    <row r="45" spans="1:10">
      <c r="A45" s="40"/>
      <c r="B45" s="225" t="s">
        <v>60</v>
      </c>
      <c r="C45" s="225"/>
      <c r="D45" s="243">
        <v>0</v>
      </c>
      <c r="E45" s="243"/>
      <c r="F45" s="243">
        <v>0</v>
      </c>
      <c r="G45" s="243">
        <v>0</v>
      </c>
      <c r="H45" s="243">
        <v>0</v>
      </c>
      <c r="I45" s="243"/>
      <c r="J45" s="246">
        <v>0</v>
      </c>
    </row>
    <row r="46" spans="1:10">
      <c r="A46" s="40"/>
      <c r="B46" s="225" t="s">
        <v>14</v>
      </c>
      <c r="C46" s="225"/>
      <c r="D46" s="243">
        <v>0</v>
      </c>
      <c r="E46" s="243"/>
      <c r="F46" s="243">
        <v>1.4430000000000001</v>
      </c>
      <c r="G46" s="243">
        <v>0</v>
      </c>
      <c r="H46" s="243">
        <v>-1.4430000000000001</v>
      </c>
      <c r="I46" s="243"/>
      <c r="J46" s="246">
        <v>-100</v>
      </c>
    </row>
    <row r="47" spans="1:10">
      <c r="A47" s="40"/>
      <c r="B47" s="225" t="s">
        <v>61</v>
      </c>
      <c r="C47" s="225"/>
      <c r="D47" s="243">
        <v>0</v>
      </c>
      <c r="E47" s="243"/>
      <c r="F47" s="243">
        <v>0</v>
      </c>
      <c r="G47" s="243">
        <v>0</v>
      </c>
      <c r="H47" s="243">
        <v>0</v>
      </c>
      <c r="I47" s="243"/>
      <c r="J47" s="246">
        <v>0</v>
      </c>
    </row>
    <row r="48" spans="1:10">
      <c r="A48" s="40"/>
      <c r="B48" s="225" t="s">
        <v>187</v>
      </c>
      <c r="C48" s="225"/>
      <c r="D48" s="243">
        <v>1</v>
      </c>
      <c r="E48" s="243"/>
      <c r="F48" s="243">
        <v>1.476</v>
      </c>
      <c r="G48" s="243">
        <v>0</v>
      </c>
      <c r="H48" s="243">
        <v>-0.47599999999999998</v>
      </c>
      <c r="I48" s="243"/>
      <c r="J48" s="246">
        <v>100</v>
      </c>
    </row>
    <row r="49" spans="1:10">
      <c r="A49" s="40"/>
      <c r="B49" s="247" t="s">
        <v>215</v>
      </c>
      <c r="C49" s="235"/>
      <c r="D49" s="214">
        <v>3</v>
      </c>
      <c r="E49" s="214"/>
      <c r="F49" s="214">
        <v>2.919</v>
      </c>
      <c r="G49" s="214">
        <v>0</v>
      </c>
      <c r="H49" s="214">
        <v>8.0999999999999961E-2</v>
      </c>
      <c r="I49" s="214"/>
      <c r="J49" s="232">
        <v>100</v>
      </c>
    </row>
    <row r="50" spans="1:10">
      <c r="B50" s="128"/>
      <c r="C50" s="128"/>
      <c r="D50" s="128"/>
      <c r="E50" s="128"/>
      <c r="F50" s="128"/>
      <c r="G50" s="128"/>
      <c r="H50" s="128"/>
      <c r="I50" s="128"/>
      <c r="J50" s="128"/>
    </row>
    <row r="51" spans="1:10">
      <c r="A51" s="40"/>
      <c r="B51" s="233" t="s">
        <v>216</v>
      </c>
      <c r="C51" s="234"/>
      <c r="D51" s="248">
        <v>9</v>
      </c>
      <c r="E51" s="233"/>
      <c r="F51" s="248">
        <v>14.928000000000001</v>
      </c>
      <c r="G51" s="233">
        <v>0</v>
      </c>
      <c r="H51" s="248">
        <v>-5.9280000000000008</v>
      </c>
      <c r="I51" s="233"/>
      <c r="J51" s="269">
        <v>40</v>
      </c>
    </row>
    <row r="52" spans="1:10">
      <c r="B52" s="128"/>
      <c r="C52" s="128"/>
      <c r="D52" s="128"/>
      <c r="E52" s="128"/>
      <c r="F52" s="128"/>
      <c r="G52" s="128"/>
      <c r="H52" s="128"/>
      <c r="I52" s="128"/>
      <c r="J52" s="128"/>
    </row>
    <row r="53" spans="1:10">
      <c r="A53" s="40"/>
      <c r="B53" s="233" t="s">
        <v>136</v>
      </c>
      <c r="C53" s="234"/>
      <c r="D53" s="248">
        <v>1645.9</v>
      </c>
      <c r="E53" s="233"/>
      <c r="F53" s="248">
        <v>1376.4960000000001</v>
      </c>
      <c r="G53" s="233">
        <v>0</v>
      </c>
      <c r="H53" s="248">
        <v>270.404</v>
      </c>
      <c r="I53" s="233"/>
      <c r="J53" s="269">
        <v>19.600000000000001</v>
      </c>
    </row>
    <row r="54" spans="1:10">
      <c r="B54" s="249" t="s">
        <v>137</v>
      </c>
      <c r="C54" s="128"/>
      <c r="D54" s="128"/>
      <c r="E54" s="128"/>
      <c r="F54" s="128"/>
      <c r="G54" s="128"/>
      <c r="H54" s="128"/>
      <c r="I54" s="128"/>
      <c r="J54" s="128"/>
    </row>
    <row r="55" spans="1:10">
      <c r="A55" s="40"/>
      <c r="B55" s="225" t="s">
        <v>217</v>
      </c>
      <c r="C55" s="225"/>
      <c r="D55" s="243">
        <v>-28</v>
      </c>
      <c r="E55" s="243"/>
      <c r="F55" s="243">
        <v>18</v>
      </c>
      <c r="G55" s="243">
        <v>0</v>
      </c>
      <c r="H55" s="243">
        <v>-46</v>
      </c>
      <c r="I55" s="243"/>
      <c r="J55" s="246">
        <v>-255.55555555555554</v>
      </c>
    </row>
    <row r="56" spans="1:10">
      <c r="A56" s="40"/>
      <c r="B56" s="225" t="s">
        <v>10</v>
      </c>
      <c r="C56" s="225"/>
      <c r="D56" s="243">
        <v>27</v>
      </c>
      <c r="E56" s="243"/>
      <c r="F56" s="243">
        <v>-45</v>
      </c>
      <c r="G56" s="243">
        <v>0</v>
      </c>
      <c r="H56" s="243">
        <v>72</v>
      </c>
      <c r="I56" s="243"/>
      <c r="J56" s="246">
        <v>160</v>
      </c>
    </row>
    <row r="57" spans="1:10">
      <c r="A57" s="40"/>
      <c r="B57" s="225" t="s">
        <v>60</v>
      </c>
      <c r="C57" s="225"/>
      <c r="D57" s="243">
        <v>-67</v>
      </c>
      <c r="E57" s="243"/>
      <c r="F57" s="243">
        <v>-70</v>
      </c>
      <c r="G57" s="243">
        <v>0</v>
      </c>
      <c r="H57" s="243">
        <v>3</v>
      </c>
      <c r="I57" s="243"/>
      <c r="J57" s="246">
        <v>4.2857142857142811</v>
      </c>
    </row>
    <row r="58" spans="1:10">
      <c r="A58" s="40"/>
      <c r="B58" s="225" t="s">
        <v>14</v>
      </c>
      <c r="C58" s="225"/>
      <c r="D58" s="243">
        <v>-337</v>
      </c>
      <c r="E58" s="243"/>
      <c r="F58" s="243">
        <v>-293</v>
      </c>
      <c r="G58" s="243">
        <v>0</v>
      </c>
      <c r="H58" s="243">
        <v>-44</v>
      </c>
      <c r="I58" s="243"/>
      <c r="J58" s="246">
        <v>-15.017064846416384</v>
      </c>
    </row>
    <row r="59" spans="1:10">
      <c r="A59" s="40"/>
      <c r="B59" s="225" t="s">
        <v>61</v>
      </c>
      <c r="C59" s="225"/>
      <c r="D59" s="243">
        <v>-114</v>
      </c>
      <c r="E59" s="243"/>
      <c r="F59" s="243">
        <v>-141</v>
      </c>
      <c r="G59" s="243">
        <v>0</v>
      </c>
      <c r="H59" s="243">
        <v>27</v>
      </c>
      <c r="I59" s="243"/>
      <c r="J59" s="246">
        <v>19.148936170212771</v>
      </c>
    </row>
    <row r="60" spans="1:10">
      <c r="A60" s="40"/>
      <c r="B60" s="247" t="s">
        <v>218</v>
      </c>
      <c r="C60" s="235"/>
      <c r="D60" s="214">
        <v>-519</v>
      </c>
      <c r="E60" s="214"/>
      <c r="F60" s="214">
        <v>-531</v>
      </c>
      <c r="G60" s="214">
        <v>0</v>
      </c>
      <c r="H60" s="214">
        <v>12</v>
      </c>
      <c r="I60" s="214"/>
      <c r="J60" s="232">
        <v>2.2598870056497189</v>
      </c>
    </row>
    <row r="61" spans="1:10">
      <c r="A61" s="40"/>
      <c r="B61" s="233" t="s">
        <v>236</v>
      </c>
      <c r="C61" s="234"/>
      <c r="D61" s="248">
        <v>1126.9000000000001</v>
      </c>
      <c r="E61" s="233"/>
      <c r="F61" s="248">
        <v>845.49600000000009</v>
      </c>
      <c r="G61" s="233">
        <v>0</v>
      </c>
      <c r="H61" s="248">
        <v>282.404</v>
      </c>
      <c r="I61" s="233"/>
      <c r="J61" s="269">
        <v>33.382712159489813</v>
      </c>
    </row>
    <row r="62" spans="1:10">
      <c r="A62" s="40"/>
      <c r="B62" s="225" t="s">
        <v>237</v>
      </c>
      <c r="C62" s="225"/>
      <c r="D62" s="243">
        <v>0</v>
      </c>
      <c r="E62" s="243"/>
      <c r="F62" s="243">
        <v>170</v>
      </c>
      <c r="G62" s="243">
        <v>0</v>
      </c>
      <c r="H62" s="243">
        <v>-170</v>
      </c>
      <c r="I62" s="243"/>
      <c r="J62" s="246">
        <v>-100</v>
      </c>
    </row>
    <row r="63" spans="1:10">
      <c r="A63" s="40"/>
      <c r="B63" s="233" t="s">
        <v>138</v>
      </c>
      <c r="C63" s="234"/>
      <c r="D63" s="248">
        <v>1126.9000000000001</v>
      </c>
      <c r="E63" s="233"/>
      <c r="F63" s="248">
        <v>1015.4960000000001</v>
      </c>
      <c r="G63" s="233">
        <v>0</v>
      </c>
      <c r="H63" s="248">
        <v>112.404</v>
      </c>
      <c r="I63" s="233"/>
      <c r="J63" s="269">
        <v>10.870402640680011</v>
      </c>
    </row>
    <row r="64" spans="1:10">
      <c r="A64" s="40"/>
      <c r="B64" s="228" t="s">
        <v>75</v>
      </c>
      <c r="C64" s="228"/>
      <c r="D64" s="270">
        <v>709</v>
      </c>
      <c r="E64" s="270"/>
      <c r="F64" s="270">
        <v>567</v>
      </c>
      <c r="G64" s="270">
        <v>0</v>
      </c>
      <c r="H64" s="270">
        <v>142</v>
      </c>
      <c r="I64" s="270"/>
      <c r="J64" s="271">
        <v>25.044091710758387</v>
      </c>
    </row>
    <row r="65" spans="1:10">
      <c r="A65" s="40"/>
      <c r="B65" s="225" t="s">
        <v>76</v>
      </c>
      <c r="C65" s="225"/>
      <c r="D65" s="243">
        <v>418</v>
      </c>
      <c r="E65" s="243"/>
      <c r="F65" s="243">
        <v>448</v>
      </c>
      <c r="G65" s="243">
        <v>0</v>
      </c>
      <c r="H65" s="243">
        <v>-30</v>
      </c>
      <c r="I65" s="243"/>
      <c r="J65" s="246">
        <v>-6.6964285714285694</v>
      </c>
    </row>
    <row r="66" spans="1:10">
      <c r="A66" s="40"/>
      <c r="B66" s="225"/>
      <c r="C66" s="225"/>
      <c r="D66" s="225"/>
      <c r="E66" s="225"/>
      <c r="F66" s="225"/>
      <c r="G66" s="225"/>
      <c r="H66" s="225"/>
      <c r="I66" s="225"/>
      <c r="J66" s="225"/>
    </row>
    <row r="67" spans="1:10">
      <c r="A67" s="40"/>
      <c r="B67" s="225"/>
      <c r="C67" s="225"/>
      <c r="D67" s="225"/>
      <c r="E67" s="225"/>
      <c r="F67" s="225"/>
      <c r="G67" s="225"/>
      <c r="H67" s="225"/>
      <c r="I67" s="225"/>
      <c r="J67" s="225"/>
    </row>
  </sheetData>
  <mergeCells count="7">
    <mergeCell ref="D36:H36"/>
    <mergeCell ref="B3:J3"/>
    <mergeCell ref="B4:J4"/>
    <mergeCell ref="D5:J5"/>
    <mergeCell ref="D7:H7"/>
    <mergeCell ref="B32:J32"/>
    <mergeCell ref="D34:J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showGridLines="0" workbookViewId="0"/>
  </sheetViews>
  <sheetFormatPr baseColWidth="10" defaultRowHeight="12.75"/>
  <cols>
    <col min="1" max="1" width="11.42578125" style="128"/>
    <col min="2" max="2" width="54.85546875" style="157" customWidth="1"/>
    <col min="3" max="3" width="10.140625" style="157" bestFit="1" customWidth="1"/>
    <col min="4" max="4" width="2.85546875" style="157" customWidth="1"/>
    <col min="5" max="5" width="12.42578125" style="157" bestFit="1" customWidth="1"/>
    <col min="6" max="6" width="2.42578125" style="157" customWidth="1"/>
    <col min="7" max="7" width="10.28515625" style="157" bestFit="1" customWidth="1"/>
    <col min="8" max="8" width="3.28515625" style="157" customWidth="1"/>
    <col min="9" max="9" width="11.42578125" style="157"/>
    <col min="10" max="16384" width="11.42578125" style="128"/>
  </cols>
  <sheetData>
    <row r="3" spans="2:9">
      <c r="B3" s="468" t="s">
        <v>224</v>
      </c>
      <c r="C3" s="470" t="s">
        <v>253</v>
      </c>
      <c r="D3" s="470"/>
      <c r="E3" s="470"/>
      <c r="F3" s="470"/>
      <c r="G3" s="470"/>
      <c r="H3" s="470"/>
      <c r="I3" s="470"/>
    </row>
    <row r="4" spans="2:9">
      <c r="B4" s="468"/>
      <c r="C4" s="170">
        <v>2017</v>
      </c>
      <c r="D4" s="170"/>
      <c r="E4" s="170">
        <v>2016</v>
      </c>
      <c r="F4" s="170"/>
      <c r="G4" s="170" t="s">
        <v>57</v>
      </c>
      <c r="H4" s="171"/>
      <c r="I4" s="170" t="s">
        <v>57</v>
      </c>
    </row>
    <row r="5" spans="2:9">
      <c r="B5" s="468"/>
      <c r="C5" s="469" t="s">
        <v>232</v>
      </c>
      <c r="D5" s="469"/>
      <c r="E5" s="469"/>
      <c r="F5" s="469"/>
      <c r="G5" s="469"/>
      <c r="H5" s="171"/>
      <c r="I5" s="171" t="s">
        <v>21</v>
      </c>
    </row>
    <row r="6" spans="2:9">
      <c r="C6" s="162"/>
      <c r="D6" s="162"/>
      <c r="E6" s="162"/>
      <c r="F6" s="162"/>
      <c r="G6" s="162"/>
    </row>
    <row r="7" spans="2:9">
      <c r="B7" s="161" t="s">
        <v>69</v>
      </c>
      <c r="C7" s="168">
        <v>4545.3999999999996</v>
      </c>
      <c r="D7" s="168"/>
      <c r="E7" s="168">
        <v>4775.8</v>
      </c>
      <c r="F7" s="168"/>
      <c r="G7" s="168">
        <v>-231.40000000000055</v>
      </c>
      <c r="H7" s="168"/>
      <c r="I7" s="169">
        <v>-4.8243226265756611</v>
      </c>
    </row>
    <row r="8" spans="2:9">
      <c r="B8" s="161" t="s">
        <v>219</v>
      </c>
      <c r="C8" s="168">
        <v>15624</v>
      </c>
      <c r="D8" s="168"/>
      <c r="E8" s="168">
        <v>12075</v>
      </c>
      <c r="F8" s="168"/>
      <c r="G8" s="168">
        <v>3549</v>
      </c>
      <c r="H8" s="168"/>
      <c r="I8" s="169">
        <v>29.391304347826086</v>
      </c>
    </row>
    <row r="9" spans="2:9">
      <c r="C9" s="168"/>
      <c r="D9" s="168"/>
      <c r="E9" s="168"/>
      <c r="F9" s="168"/>
      <c r="G9" s="168"/>
      <c r="H9" s="168"/>
      <c r="I9" s="168"/>
    </row>
    <row r="10" spans="2:9">
      <c r="B10" s="158" t="s">
        <v>70</v>
      </c>
      <c r="C10" s="317">
        <v>20169.400000000001</v>
      </c>
      <c r="D10" s="317"/>
      <c r="E10" s="317">
        <v>16850.8</v>
      </c>
      <c r="F10" s="317"/>
      <c r="G10" s="317">
        <v>3317.5999999999995</v>
      </c>
      <c r="H10" s="158"/>
      <c r="I10" s="318">
        <v>19.694020461936535</v>
      </c>
    </row>
    <row r="13" spans="2:9">
      <c r="B13" s="468" t="s">
        <v>225</v>
      </c>
      <c r="C13" s="470" t="s">
        <v>253</v>
      </c>
      <c r="D13" s="470"/>
      <c r="E13" s="470"/>
      <c r="F13" s="470"/>
      <c r="G13" s="470"/>
      <c r="H13" s="470"/>
      <c r="I13" s="470"/>
    </row>
    <row r="14" spans="2:9">
      <c r="B14" s="468"/>
      <c r="C14" s="170">
        <v>2017</v>
      </c>
      <c r="D14" s="170"/>
      <c r="E14" s="170">
        <v>2016</v>
      </c>
      <c r="F14" s="170"/>
      <c r="G14" s="170" t="s">
        <v>57</v>
      </c>
      <c r="H14" s="171"/>
      <c r="I14" s="170" t="s">
        <v>57</v>
      </c>
    </row>
    <row r="15" spans="2:9">
      <c r="B15" s="468"/>
      <c r="C15" s="469" t="s">
        <v>232</v>
      </c>
      <c r="D15" s="469"/>
      <c r="E15" s="469"/>
      <c r="F15" s="469"/>
      <c r="G15" s="469"/>
      <c r="H15" s="171"/>
      <c r="I15" s="171" t="s">
        <v>21</v>
      </c>
    </row>
    <row r="16" spans="2:9">
      <c r="C16" s="162"/>
      <c r="D16" s="162"/>
      <c r="E16" s="162"/>
      <c r="F16" s="162"/>
      <c r="G16" s="162"/>
    </row>
    <row r="17" spans="2:9">
      <c r="B17" s="161" t="s">
        <v>71</v>
      </c>
      <c r="C17" s="168">
        <v>4934.3</v>
      </c>
      <c r="D17" s="168"/>
      <c r="E17" s="168">
        <v>3822</v>
      </c>
      <c r="F17" s="168"/>
      <c r="G17" s="168">
        <v>1112.3000000000002</v>
      </c>
      <c r="H17" s="168"/>
      <c r="I17" s="169">
        <v>29.102564102564109</v>
      </c>
    </row>
    <row r="18" spans="2:9">
      <c r="B18" s="161" t="s">
        <v>72</v>
      </c>
      <c r="C18" s="168">
        <v>6956</v>
      </c>
      <c r="D18" s="168"/>
      <c r="E18" s="168">
        <v>5149</v>
      </c>
      <c r="F18" s="168"/>
      <c r="G18" s="168">
        <v>1807</v>
      </c>
      <c r="H18" s="168"/>
      <c r="I18" s="169">
        <v>35.094193047193635</v>
      </c>
    </row>
    <row r="19" spans="2:9">
      <c r="B19" s="161"/>
      <c r="C19" s="168"/>
      <c r="D19" s="168"/>
      <c r="E19" s="168"/>
      <c r="F19" s="168"/>
      <c r="G19" s="168"/>
      <c r="H19" s="168"/>
      <c r="I19" s="169"/>
    </row>
    <row r="20" spans="2:9">
      <c r="B20" s="161" t="s">
        <v>220</v>
      </c>
      <c r="C20" s="168">
        <v>8279</v>
      </c>
      <c r="D20" s="168"/>
      <c r="E20" s="168">
        <v>7880.1</v>
      </c>
      <c r="F20" s="168"/>
      <c r="G20" s="168">
        <v>398.89999999999964</v>
      </c>
      <c r="H20" s="168"/>
      <c r="I20" s="169">
        <v>5.0621185010342407</v>
      </c>
    </row>
    <row r="21" spans="2:9">
      <c r="B21" s="137" t="s">
        <v>221</v>
      </c>
      <c r="C21" s="168">
        <v>6481</v>
      </c>
      <c r="D21" s="168"/>
      <c r="E21" s="168">
        <v>6200</v>
      </c>
      <c r="F21" s="168"/>
      <c r="G21" s="168">
        <v>281</v>
      </c>
      <c r="H21" s="168"/>
      <c r="I21" s="169">
        <v>4.532258064516137</v>
      </c>
    </row>
    <row r="22" spans="2:9">
      <c r="B22" s="137" t="s">
        <v>222</v>
      </c>
      <c r="C22" s="128">
        <v>1798</v>
      </c>
      <c r="D22" s="168"/>
      <c r="E22" s="128">
        <v>1680</v>
      </c>
      <c r="F22" s="128"/>
      <c r="G22" s="128">
        <v>118</v>
      </c>
      <c r="H22" s="128"/>
      <c r="I22" s="446">
        <v>7</v>
      </c>
    </row>
    <row r="23" spans="2:9">
      <c r="C23" s="168"/>
      <c r="D23" s="168"/>
      <c r="E23" s="168"/>
      <c r="F23" s="168"/>
      <c r="G23" s="168"/>
      <c r="H23" s="168"/>
      <c r="I23" s="169"/>
    </row>
    <row r="24" spans="2:9">
      <c r="B24" s="158" t="s">
        <v>223</v>
      </c>
      <c r="C24" s="317">
        <v>20169.3</v>
      </c>
      <c r="D24" s="317"/>
      <c r="E24" s="317">
        <v>16851.099999999999</v>
      </c>
      <c r="F24" s="317"/>
      <c r="G24" s="317">
        <v>3318.2</v>
      </c>
      <c r="H24" s="158"/>
      <c r="I24" s="318">
        <v>19.691296117167422</v>
      </c>
    </row>
    <row r="27" spans="2:9">
      <c r="B27" s="468" t="s">
        <v>104</v>
      </c>
      <c r="C27" s="470" t="s">
        <v>253</v>
      </c>
      <c r="D27" s="470"/>
      <c r="E27" s="470"/>
      <c r="F27" s="470"/>
      <c r="G27" s="470"/>
      <c r="H27" s="470"/>
      <c r="I27" s="470"/>
    </row>
    <row r="28" spans="2:9">
      <c r="B28" s="468"/>
      <c r="C28" s="170">
        <v>2017</v>
      </c>
      <c r="D28" s="170"/>
      <c r="E28" s="170">
        <v>2016</v>
      </c>
      <c r="F28" s="170"/>
      <c r="G28" s="170" t="s">
        <v>57</v>
      </c>
      <c r="H28" s="171"/>
      <c r="I28" s="170" t="s">
        <v>57</v>
      </c>
    </row>
    <row r="29" spans="2:9">
      <c r="B29" s="468"/>
      <c r="C29" s="469" t="s">
        <v>232</v>
      </c>
      <c r="D29" s="469"/>
      <c r="E29" s="469"/>
      <c r="F29" s="469"/>
      <c r="G29" s="469"/>
      <c r="H29" s="171"/>
      <c r="I29" s="171" t="s">
        <v>21</v>
      </c>
    </row>
    <row r="30" spans="2:9">
      <c r="C30" s="162"/>
      <c r="D30" s="162"/>
      <c r="E30" s="162"/>
      <c r="F30" s="162"/>
      <c r="G30" s="162"/>
    </row>
    <row r="31" spans="2:9">
      <c r="B31" s="161" t="s">
        <v>103</v>
      </c>
      <c r="C31" s="168">
        <v>1872</v>
      </c>
      <c r="D31" s="168"/>
      <c r="E31" s="168">
        <v>2532</v>
      </c>
      <c r="F31" s="168"/>
      <c r="G31" s="168">
        <v>-660</v>
      </c>
      <c r="H31" s="168"/>
      <c r="I31" s="168">
        <v>-26.066350710900476</v>
      </c>
    </row>
    <row r="32" spans="2:9">
      <c r="B32" s="161"/>
      <c r="C32" s="168"/>
      <c r="D32" s="168"/>
      <c r="E32" s="168"/>
      <c r="F32" s="168"/>
      <c r="G32" s="168"/>
      <c r="H32" s="168"/>
      <c r="I32" s="168"/>
    </row>
    <row r="33" spans="2:9">
      <c r="B33" s="161" t="s">
        <v>102</v>
      </c>
      <c r="C33" s="168">
        <v>-2479</v>
      </c>
      <c r="D33" s="168"/>
      <c r="E33" s="168">
        <v>-735</v>
      </c>
      <c r="F33" s="168"/>
      <c r="G33" s="168">
        <v>-1744</v>
      </c>
      <c r="H33" s="168"/>
      <c r="I33" s="168">
        <v>237.27891156462584</v>
      </c>
    </row>
    <row r="34" spans="2:9">
      <c r="B34" s="161"/>
      <c r="C34" s="168"/>
      <c r="D34" s="168"/>
      <c r="E34" s="168"/>
      <c r="F34" s="168"/>
      <c r="G34" s="168"/>
      <c r="H34" s="168"/>
      <c r="I34" s="168"/>
    </row>
    <row r="35" spans="2:9">
      <c r="B35" s="161" t="s">
        <v>101</v>
      </c>
      <c r="C35" s="168">
        <v>-591</v>
      </c>
      <c r="D35" s="168"/>
      <c r="E35" s="168">
        <v>-1094</v>
      </c>
      <c r="F35" s="168"/>
      <c r="G35" s="168">
        <v>503</v>
      </c>
      <c r="H35" s="168"/>
      <c r="I35" s="168">
        <v>-45.97806215722121</v>
      </c>
    </row>
    <row r="36" spans="2:9">
      <c r="C36" s="168"/>
      <c r="D36" s="168"/>
      <c r="E36" s="168"/>
      <c r="F36" s="168"/>
      <c r="G36" s="168"/>
      <c r="H36" s="168"/>
      <c r="I36" s="169"/>
    </row>
    <row r="37" spans="2:9">
      <c r="B37" s="158" t="s">
        <v>226</v>
      </c>
      <c r="C37" s="317">
        <v>-1198</v>
      </c>
      <c r="D37" s="317"/>
      <c r="E37" s="317">
        <v>703</v>
      </c>
      <c r="F37" s="317"/>
      <c r="G37" s="317">
        <v>-1901</v>
      </c>
      <c r="H37" s="158"/>
      <c r="I37" s="318">
        <v>-270.41251778093886</v>
      </c>
    </row>
  </sheetData>
  <mergeCells count="9">
    <mergeCell ref="B27:B29"/>
    <mergeCell ref="C29:G29"/>
    <mergeCell ref="C3:I3"/>
    <mergeCell ref="C13:I13"/>
    <mergeCell ref="C27:I27"/>
    <mergeCell ref="B3:B5"/>
    <mergeCell ref="C5:G5"/>
    <mergeCell ref="B13:B15"/>
    <mergeCell ref="C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8</vt:i4>
      </vt:variant>
    </vt:vector>
  </HeadingPairs>
  <TitlesOfParts>
    <vt:vector size="29" baseType="lpstr">
      <vt:lpstr>Ebitda</vt:lpstr>
      <vt:lpstr>Generation Business</vt:lpstr>
      <vt:lpstr>Distribution Business</vt:lpstr>
      <vt:lpstr>energy sales revenues</vt:lpstr>
      <vt:lpstr>Income Statement</vt:lpstr>
      <vt:lpstr>Ebitda by business CO</vt:lpstr>
      <vt:lpstr>Ebitda and others by country</vt:lpstr>
      <vt:lpstr>Non operating CO</vt:lpstr>
      <vt:lpstr>Balance sheet</vt:lpstr>
      <vt:lpstr>Ratios OC</vt:lpstr>
      <vt:lpstr>Property, plant and equipment</vt:lpstr>
      <vt:lpstr>Dx physical data</vt:lpstr>
      <vt:lpstr>Gx physical data</vt:lpstr>
      <vt:lpstr>Subsidiaries</vt:lpstr>
      <vt:lpstr>Segment by Country</vt:lpstr>
      <vt:lpstr>Segment by Business</vt:lpstr>
      <vt:lpstr>Generation Segment</vt:lpstr>
      <vt:lpstr>Distribution Segment</vt:lpstr>
      <vt:lpstr>Ebitda y activo fijo</vt:lpstr>
      <vt:lpstr>Merc Generacón</vt:lpstr>
      <vt:lpstr>Impuestos Diferidos</vt:lpstr>
      <vt:lpstr>'Distribution Business'!Área_de_impresión</vt:lpstr>
      <vt:lpstr>'Ebitda y activo fijo'!Área_de_impresión</vt:lpstr>
      <vt:lpstr>'Generation Business'!Área_de_impresión</vt:lpstr>
      <vt:lpstr>'Impuestos Diferidos'!Área_de_impresión</vt:lpstr>
      <vt:lpstr>'Income Statement'!Área_de_impresión</vt:lpstr>
      <vt:lpstr>'Merc Generacón'!Área_de_impresión</vt:lpstr>
      <vt:lpstr>'Property, plant and equipment'!Área_de_impresión</vt:lpstr>
      <vt:lpstr>'Ratios OC'!Área_de_impresión</vt:lpstr>
    </vt:vector>
  </TitlesOfParts>
  <Company>Grupo Endesa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cl090508016</dc:creator>
  <cp:lastModifiedBy>Letzkus Saavedra, Itziar</cp:lastModifiedBy>
  <cp:lastPrinted>2013-07-20T18:15:22Z</cp:lastPrinted>
  <dcterms:created xsi:type="dcterms:W3CDTF">2003-10-23T18:16:48Z</dcterms:created>
  <dcterms:modified xsi:type="dcterms:W3CDTF">2018-02-28T20:47:41Z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