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1.xml" ContentType="application/vnd.openxmlformats-officedocument.drawing+xml"/>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https://enelcom.sharepoint.com/sites/EnelAmricasInvestorRelations/Documentos compartidos/Press Releases/3Q21 Press/Tablas financieras/"/>
    </mc:Choice>
  </mc:AlternateContent>
  <xr:revisionPtr revIDLastSave="163" documentId="8_{B753AF9D-D23F-4B34-8790-8455CB6BF652}" xr6:coauthVersionLast="46" xr6:coauthVersionMax="46" xr10:uidLastSave="{DB59A0E9-257D-4453-9AD7-B1E699E3D414}"/>
  <bookViews>
    <workbookView xWindow="-120" yWindow="-120" windowWidth="20730" windowHeight="11160" tabRatio="744" xr2:uid="{00000000-000D-0000-FFFF-FFFF00000000}"/>
  </bookViews>
  <sheets>
    <sheet name="EBITDA" sheetId="37" r:id="rId1"/>
    <sheet name="Generation Business" sheetId="17" r:id="rId2"/>
    <sheet name="Distribution Business" sheetId="5" r:id="rId3"/>
    <sheet name="Energy sales revenues" sheetId="26" r:id="rId4"/>
    <sheet name="Income Statement" sheetId="8" r:id="rId5"/>
    <sheet name="EBITDA by business CO" sheetId="38" r:id="rId6"/>
    <sheet name="EBITDA Generation Business " sheetId="50" r:id="rId7"/>
    <sheet name="EBITDA Distribution Business" sheetId="51" r:id="rId8"/>
    <sheet name="EBITDA and others by country" sheetId="41" r:id="rId9"/>
    <sheet name="Non operating CO" sheetId="42" r:id="rId10"/>
    <sheet name="Balance sheet" sheetId="43" r:id="rId11"/>
    <sheet name="Ratios OC" sheetId="10" r:id="rId12"/>
    <sheet name="Property, plant and equipment" sheetId="13" r:id="rId13"/>
    <sheet name="Debt Maturity" sheetId="53" r:id="rId14"/>
    <sheet name="Dx physical data" sheetId="54" r:id="rId15"/>
    <sheet name="Gx physical data" sheetId="55" r:id="rId16"/>
    <sheet name="Subsidiaries" sheetId="52" r:id="rId17"/>
    <sheet name="Financial Sheet - EGP Américas" sheetId="56" r:id="rId18"/>
    <sheet name="Segment by country" sheetId="49" r:id="rId19"/>
    <sheet name="Segment by business" sheetId="45" r:id="rId20"/>
    <sheet name="Generation Segment" sheetId="46" r:id="rId21"/>
    <sheet name="Distribution Segment" sheetId="47" r:id="rId22"/>
    <sheet name="Ebitda y activo fijo" sheetId="19" state="hidden" r:id="rId23"/>
    <sheet name="Merc Generacón" sheetId="4" state="hidden" r:id="rId24"/>
    <sheet name="Impuestos Diferidos" sheetId="16" state="hidden" r:id="rId25"/>
  </sheets>
  <definedNames>
    <definedName name="_xlnm.Print_Area" localSheetId="2">'Distribution Business'!$B$3:$P$17</definedName>
    <definedName name="_xlnm.Print_Area" localSheetId="22">'Ebitda y activo fijo'!$C$5:$G$30</definedName>
    <definedName name="_xlnm.Print_Area" localSheetId="1">'Generation Business'!$B$3:$N$32</definedName>
    <definedName name="_xlnm.Print_Area" localSheetId="24">'Impuestos Diferidos'!$C$4:$F$11</definedName>
    <definedName name="_xlnm.Print_Area" localSheetId="4">'Income Statement'!$B$4:$I$38</definedName>
    <definedName name="_xlnm.Print_Area" localSheetId="23">'Merc Generacón'!$B$3:$G$18</definedName>
    <definedName name="_xlnm.Print_Area" localSheetId="12">'Property, plant and equipment'!$B$3:$I$46</definedName>
    <definedName name="_xlnm.Print_Area" localSheetId="11">'Ratios OC'!$B$2:$K$18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 i="16" l="1"/>
  <c r="F9" i="16"/>
  <c r="D11" i="16"/>
  <c r="E11" i="16"/>
  <c r="E13" i="16" s="1"/>
  <c r="D10" i="4"/>
  <c r="D13" i="4"/>
  <c r="E10" i="4"/>
  <c r="G10" i="4"/>
  <c r="E11" i="4"/>
  <c r="E13" i="4" s="1"/>
  <c r="D18" i="4" s="1"/>
  <c r="E18" i="4" s="1"/>
  <c r="F12" i="19"/>
  <c r="F13" i="19"/>
  <c r="F14" i="19"/>
  <c r="F15" i="19"/>
  <c r="F16" i="19"/>
  <c r="D17" i="19"/>
  <c r="F17" i="19" s="1"/>
  <c r="E17" i="19"/>
  <c r="F20" i="19"/>
  <c r="F21" i="19"/>
  <c r="F22" i="19"/>
  <c r="F23" i="19"/>
  <c r="F24" i="19"/>
  <c r="D25" i="19"/>
  <c r="F25" i="19" s="1"/>
  <c r="E25" i="19"/>
  <c r="E29" i="19"/>
  <c r="F27" i="19"/>
  <c r="D29" i="19"/>
  <c r="F29" i="19" s="1"/>
  <c r="E6" i="16"/>
  <c r="D5" i="4"/>
  <c r="F5" i="4" s="1"/>
  <c r="D6" i="16"/>
  <c r="E5" i="4"/>
  <c r="G5" i="4" s="1"/>
  <c r="D13" i="16"/>
  <c r="F11" i="16" l="1"/>
</calcChain>
</file>

<file path=xl/sharedStrings.xml><?xml version="1.0" encoding="utf-8"?>
<sst xmlns="http://schemas.openxmlformats.org/spreadsheetml/2006/main" count="3120" uniqueCount="541">
  <si>
    <t xml:space="preserve">Mercados </t>
  </si>
  <si>
    <t>Ventas de Energía</t>
  </si>
  <si>
    <t>Participación</t>
  </si>
  <si>
    <t>País</t>
  </si>
  <si>
    <t xml:space="preserve">en que </t>
  </si>
  <si>
    <t>(GWh)</t>
  </si>
  <si>
    <t>de mercado</t>
  </si>
  <si>
    <t>participa</t>
  </si>
  <si>
    <t xml:space="preserve">Chile  </t>
  </si>
  <si>
    <t>SIC y SING</t>
  </si>
  <si>
    <t>Argentina</t>
  </si>
  <si>
    <t>SIN</t>
  </si>
  <si>
    <t>Perú</t>
  </si>
  <si>
    <t>SICN</t>
  </si>
  <si>
    <t>Colombia</t>
  </si>
  <si>
    <t xml:space="preserve">Total   </t>
  </si>
  <si>
    <t>Edesur</t>
  </si>
  <si>
    <t>Total</t>
  </si>
  <si>
    <t>%</t>
  </si>
  <si>
    <t>Distribución</t>
  </si>
  <si>
    <t>Chile</t>
  </si>
  <si>
    <t>Variaciones</t>
  </si>
  <si>
    <t>Impuesto Renta</t>
  </si>
  <si>
    <t>Impuesto Diferido</t>
  </si>
  <si>
    <t>Brasil  (1)</t>
  </si>
  <si>
    <t>(1)  En el año 2005  se incluyen las ventas del trimestre octubre-diciembre 2005 de las sociedades Endesa Fortaleza y CIEN.</t>
  </si>
  <si>
    <t>Concepto  (Millones de $)</t>
  </si>
  <si>
    <t>EBITDA Y ACTIVO FIJO NETO POR PAIS</t>
  </si>
  <si>
    <t>Lineas de Negocio</t>
  </si>
  <si>
    <t>EBITDA</t>
  </si>
  <si>
    <t>Activo Fijo neto</t>
  </si>
  <si>
    <t>Generación y Transmisión</t>
  </si>
  <si>
    <t>Brasil</t>
  </si>
  <si>
    <t>Total Gx y Tx</t>
  </si>
  <si>
    <t>Total Dx</t>
  </si>
  <si>
    <t>Total Grupo Enersis</t>
  </si>
  <si>
    <t>Ch$ Millones</t>
  </si>
  <si>
    <t>EBITDA (*)</t>
  </si>
  <si>
    <t>EBITDA / Activo Fijo marzo 2007</t>
  </si>
  <si>
    <t>Impuesto a la Renta e Impuestos diferidos</t>
  </si>
  <si>
    <t>Estructura y ajustes</t>
  </si>
  <si>
    <t>Brasil   (*)</t>
  </si>
  <si>
    <t>(*) Incluye activos intangibles por concesiones en Ampla y Coelce</t>
  </si>
  <si>
    <t>EBITDA / Activo Fijo DIC. 2010</t>
  </si>
  <si>
    <t>Al 31 de marzo de 2011</t>
  </si>
  <si>
    <t>Distribution</t>
  </si>
  <si>
    <t>Brazil</t>
  </si>
  <si>
    <t>Peru</t>
  </si>
  <si>
    <t>Company</t>
  </si>
  <si>
    <t>Energy Sales</t>
  </si>
  <si>
    <t>Current Assets</t>
  </si>
  <si>
    <t>Total Assets</t>
  </si>
  <si>
    <t>Current Liabilities</t>
  </si>
  <si>
    <t>Non Current Liabilities</t>
  </si>
  <si>
    <t>Personnel costs</t>
  </si>
  <si>
    <t>Other Non Operating Income</t>
  </si>
  <si>
    <t>Net Income attributable to owners of parent</t>
  </si>
  <si>
    <t>Net income attributable to non-controlling interest</t>
  </si>
  <si>
    <t>Liquidity</t>
  </si>
  <si>
    <t>Leverage</t>
  </si>
  <si>
    <t>Profitability</t>
  </si>
  <si>
    <t>Operating Income/Operating Revenues</t>
  </si>
  <si>
    <t>Unit</t>
  </si>
  <si>
    <t>PROPERTY, PLANTS AND EQUIPMENT INFORMATION BY COMPANY</t>
  </si>
  <si>
    <t>(*) Includes intangible assets concessions</t>
  </si>
  <si>
    <t>From Financing Activities</t>
  </si>
  <si>
    <t>From Investing Activities</t>
  </si>
  <si>
    <t>From Operating Activities</t>
  </si>
  <si>
    <t>Net Cash Flow</t>
  </si>
  <si>
    <t>Change</t>
  </si>
  <si>
    <t>% Change</t>
  </si>
  <si>
    <t>Times</t>
  </si>
  <si>
    <t>Generation</t>
  </si>
  <si>
    <t>Country</t>
  </si>
  <si>
    <t>Energy Sales Revenues</t>
  </si>
  <si>
    <t>Non regulated customers</t>
  </si>
  <si>
    <t>Regulated customers</t>
  </si>
  <si>
    <t>Other Clients</t>
  </si>
  <si>
    <t>Spot Market</t>
  </si>
  <si>
    <t>Residential</t>
  </si>
  <si>
    <t>Commercial</t>
  </si>
  <si>
    <t>Industrial</t>
  </si>
  <si>
    <t>Less: Consolidation adjustments</t>
  </si>
  <si>
    <t>Total Segments</t>
  </si>
  <si>
    <t>Structure and adjustments</t>
  </si>
  <si>
    <t>Payments for additions of Property, plant and equipment</t>
  </si>
  <si>
    <t>Net Income from Continuing Operations</t>
  </si>
  <si>
    <t xml:space="preserve">NET INCOME </t>
  </si>
  <si>
    <t>Financial Income</t>
  </si>
  <si>
    <t>Financial Costs</t>
  </si>
  <si>
    <t>Foreign currency exchange differences, net</t>
  </si>
  <si>
    <t>Net Income Before Taxes</t>
  </si>
  <si>
    <t>Income Tax</t>
  </si>
  <si>
    <t>Net Income</t>
  </si>
  <si>
    <t>Revenues</t>
  </si>
  <si>
    <t>Sales</t>
  </si>
  <si>
    <t>Other operating income</t>
  </si>
  <si>
    <t>Procurements and Services</t>
  </si>
  <si>
    <t>Energy purchases</t>
  </si>
  <si>
    <t>Fuel consumption</t>
  </si>
  <si>
    <t>Transportation expenses</t>
  </si>
  <si>
    <t>Other variable costs</t>
  </si>
  <si>
    <t>Contribution Margin</t>
  </si>
  <si>
    <t>Other fixed operating expenses</t>
  </si>
  <si>
    <t>Gross Operating Income (EBITDA)</t>
  </si>
  <si>
    <t>Depreciation and amortization</t>
  </si>
  <si>
    <t>Net  Financial Income</t>
  </si>
  <si>
    <t>Financial income</t>
  </si>
  <si>
    <t>Financial costs</t>
  </si>
  <si>
    <t>COMPANY</t>
  </si>
  <si>
    <t>TOTAL</t>
  </si>
  <si>
    <t>Total generation</t>
  </si>
  <si>
    <t>Hydroelectric generation</t>
  </si>
  <si>
    <t>Thermal electric generation</t>
  </si>
  <si>
    <t>Other generation</t>
  </si>
  <si>
    <t>Purchases</t>
  </si>
  <si>
    <t xml:space="preserve">    Purchases to related companies -generators</t>
  </si>
  <si>
    <t xml:space="preserve">    Purchases to others generators</t>
  </si>
  <si>
    <t xml:space="preserve">    Purchases at spot</t>
  </si>
  <si>
    <t>Transmission losses, pump and other consumption</t>
  </si>
  <si>
    <t>Total electricity sales</t>
  </si>
  <si>
    <t>Sales at regulated prices</t>
  </si>
  <si>
    <t>Sales at unregulated prices</t>
  </si>
  <si>
    <t>Sales at spot marginal cost</t>
  </si>
  <si>
    <t>Sales to related companies generators</t>
  </si>
  <si>
    <t>TOTAL SALES IN THE SYSTEM</t>
  </si>
  <si>
    <t>Market Share on total sales (%)</t>
  </si>
  <si>
    <t>Others</t>
  </si>
  <si>
    <t>Less: consolidation adjustments and other activities</t>
  </si>
  <si>
    <t>Total consolidated Revenues Enel Américas</t>
  </si>
  <si>
    <t>Total consolidated Procurement and Services Enel Américas</t>
  </si>
  <si>
    <t>Total consolidated Personnel Expenses Enel Américas</t>
  </si>
  <si>
    <t>EBITDA Generation and Transmission businesses</t>
  </si>
  <si>
    <t>EBITDA Distribution business</t>
  </si>
  <si>
    <t>Total consolidated EBITDA Enel Américas</t>
  </si>
  <si>
    <t>Revenues Generation and Transmission businesses</t>
  </si>
  <si>
    <t>Revenues Distribution business</t>
  </si>
  <si>
    <t>Procurement and Services Generation and Transmission businesses</t>
  </si>
  <si>
    <t>Procurement and Services Distribution business</t>
  </si>
  <si>
    <t xml:space="preserve">EBIT       </t>
  </si>
  <si>
    <t xml:space="preserve">EBIT      </t>
  </si>
  <si>
    <t>Total Consolidated Enel Américas</t>
  </si>
  <si>
    <t>Depreciation, amortization and impairment</t>
  </si>
  <si>
    <t>Segment</t>
  </si>
  <si>
    <t>Generation and Transmission</t>
  </si>
  <si>
    <t>Total Generation and Transmission</t>
  </si>
  <si>
    <t>Total Distribution</t>
  </si>
  <si>
    <t>NON OPERATING INCOME CONTINUING OPERATIONS</t>
  </si>
  <si>
    <t>Consolidation adjustments and other activities</t>
  </si>
  <si>
    <t>Total Financial Income</t>
  </si>
  <si>
    <t>Total Financial Costs</t>
  </si>
  <si>
    <t>Total Foreign currency exchange differences, net</t>
  </si>
  <si>
    <t>Net Financial Income Enel Américas</t>
  </si>
  <si>
    <t>Total Share of profit (loss) of associates accounted for using the equity method</t>
  </si>
  <si>
    <t>Total Non Operating Income</t>
  </si>
  <si>
    <t>Total Income Tax</t>
  </si>
  <si>
    <t>Non current Assets</t>
  </si>
  <si>
    <t>Total Equity</t>
  </si>
  <si>
    <t>attributable to owners of parent company</t>
  </si>
  <si>
    <t>attributable to non-controlling interest</t>
  </si>
  <si>
    <t>Total Liabilities and Equity</t>
  </si>
  <si>
    <t>Assets</t>
  </si>
  <si>
    <t>Liabilities and Equity</t>
  </si>
  <si>
    <t>Total Net Cash Flow</t>
  </si>
  <si>
    <t xml:space="preserve"> </t>
  </si>
  <si>
    <t>(US$ million)</t>
  </si>
  <si>
    <t>(million US$)</t>
  </si>
  <si>
    <t>Variation in million US$ and  %.</t>
  </si>
  <si>
    <t>MMUSD</t>
  </si>
  <si>
    <t>Enel Distribución Ceará S.A.</t>
  </si>
  <si>
    <t>Other Expenses  Generation and Transmission businesses</t>
  </si>
  <si>
    <t>Total consolidated Other Expenses  Enel Américas</t>
  </si>
  <si>
    <t>Other Expenses Distribution business</t>
  </si>
  <si>
    <t>Enel Dx Perú</t>
  </si>
  <si>
    <t>Enel Dx Ceará</t>
  </si>
  <si>
    <t>Enel Dx Río</t>
  </si>
  <si>
    <t>Enel Argentina S.A.</t>
  </si>
  <si>
    <t>Enel Generación Costanera S.A.</t>
  </si>
  <si>
    <t>Enel Generación El Chocón S.A.</t>
  </si>
  <si>
    <t>Empresa Distribuidora Sur S.A.</t>
  </si>
  <si>
    <t>Grupo Enel Argentina</t>
  </si>
  <si>
    <t>Enel Brasil S.A.</t>
  </si>
  <si>
    <t>Enel Generación Fortaleza S.A.</t>
  </si>
  <si>
    <t>EGP Cachoeira Dourada S.A.</t>
  </si>
  <si>
    <t>Enel Cien S.A.</t>
  </si>
  <si>
    <t>Compañía de Transmisión del Mercosur S.A.</t>
  </si>
  <si>
    <t>Transportadora de Energía S.A.</t>
  </si>
  <si>
    <t>Enel Distribución Rio S.A.</t>
  </si>
  <si>
    <t>Grupo Enel Brasil</t>
  </si>
  <si>
    <t>Emgesa S.A. E.S.P.</t>
  </si>
  <si>
    <t>Compañía Distribuidora y Comercializadora de Energía S.A.</t>
  </si>
  <si>
    <t>Enel Perú, S.A.C.</t>
  </si>
  <si>
    <t>Enel Generación Perú S.A.</t>
  </si>
  <si>
    <t>Chinango S.A.C.</t>
  </si>
  <si>
    <t>Enel Generación Piura S.A.</t>
  </si>
  <si>
    <t>Enel Distribución Perú S.A.</t>
  </si>
  <si>
    <t>Grupo Enel Perú</t>
  </si>
  <si>
    <t>Non Current Assets</t>
  </si>
  <si>
    <t>Equity</t>
  </si>
  <si>
    <t>Procurement and Services</t>
  </si>
  <si>
    <t>EBIT</t>
  </si>
  <si>
    <t>Financial Result</t>
  </si>
  <si>
    <t>Net Income before taxes</t>
  </si>
  <si>
    <t>Enel Dx Goias</t>
  </si>
  <si>
    <t>Enel Gx Perú</t>
  </si>
  <si>
    <t>Enel Gx Piura</t>
  </si>
  <si>
    <t>CGT Fortaleza</t>
  </si>
  <si>
    <t>Enel Gx Costanera</t>
  </si>
  <si>
    <t>Enel Gx El Chocón</t>
  </si>
  <si>
    <t>Central Docksud</t>
  </si>
  <si>
    <t>EGP Volta Grande</t>
  </si>
  <si>
    <t>Enel X Brasil S.A.</t>
  </si>
  <si>
    <t>Enel Generación Chocon S.A.</t>
  </si>
  <si>
    <t>Edesur S.A.</t>
  </si>
  <si>
    <t>Enel Distribución Rio (Ampla) (*)</t>
  </si>
  <si>
    <t>Enel Distribución Ceara (Coelce) (*)</t>
  </si>
  <si>
    <t>Codensa S.A.</t>
  </si>
  <si>
    <t>Central Dock Sud S.A.</t>
  </si>
  <si>
    <t>Holding Enel Americas y Sociedades de Inversión</t>
  </si>
  <si>
    <t>Enel Distribución Goiás S.A.</t>
  </si>
  <si>
    <t>SIN Argentina</t>
  </si>
  <si>
    <t>Central Dock Sud</t>
  </si>
  <si>
    <t>SICN Peru</t>
  </si>
  <si>
    <t>SIN Colombia</t>
  </si>
  <si>
    <t>Cash and cash equivalents</t>
  </si>
  <si>
    <t>Other current financial assets</t>
  </si>
  <si>
    <t>Other current non-financial assets</t>
  </si>
  <si>
    <t>Trade and other current receivables</t>
  </si>
  <si>
    <t>Current accounts receivable from related companies</t>
  </si>
  <si>
    <t>Inventories</t>
  </si>
  <si>
    <t>Current tax assets</t>
  </si>
  <si>
    <t>Non-current assets or disposal groups held for sale or for distribution to owners</t>
  </si>
  <si>
    <t>Other non-current financial assets</t>
  </si>
  <si>
    <t>Other non-current non-financial assets</t>
  </si>
  <si>
    <t>Trade and other non-current receivables</t>
  </si>
  <si>
    <t>Non-current accounts receivable from related companies</t>
  </si>
  <si>
    <t>Investments accounted for using the equity method</t>
  </si>
  <si>
    <t>Intangible assets other than goodwill</t>
  </si>
  <si>
    <t>Goodwill</t>
  </si>
  <si>
    <t>Property, plant and equipment</t>
  </si>
  <si>
    <t>Investment property</t>
  </si>
  <si>
    <t>Deferred tax assets</t>
  </si>
  <si>
    <t>Other non-current financial liabilities</t>
  </si>
  <si>
    <t>Trade and other non-current payables</t>
  </si>
  <si>
    <t>Accounts payable to related companies</t>
  </si>
  <si>
    <t>Other short-term provisions</t>
  </si>
  <si>
    <t>Current tax liabilities</t>
  </si>
  <si>
    <t>Current provisions for employee benefits</t>
  </si>
  <si>
    <t>Other current  non-financial liabilities</t>
  </si>
  <si>
    <t>Current liabilities other than those associated with groups of assets for disposal classified as held for sale</t>
  </si>
  <si>
    <t>Non-current accounts payable to related companies</t>
  </si>
  <si>
    <t>Other long-term provisions</t>
  </si>
  <si>
    <t>Deferred tax liabilities</t>
  </si>
  <si>
    <t>Non-current provisions for employee benefits</t>
  </si>
  <si>
    <t>Other non-current non-financial liabilities</t>
  </si>
  <si>
    <t>Issued capital</t>
  </si>
  <si>
    <t>Retained earnings (losses)</t>
  </si>
  <si>
    <t>Share premium</t>
  </si>
  <si>
    <t>Treasury shares</t>
  </si>
  <si>
    <t>Other equity changes</t>
  </si>
  <si>
    <t>Reserves</t>
  </si>
  <si>
    <t>Other Sales</t>
  </si>
  <si>
    <t>Other Services</t>
  </si>
  <si>
    <t>Power purchased</t>
  </si>
  <si>
    <t>Cost of fuel consumed</t>
  </si>
  <si>
    <t>Other variable procurements and services</t>
  </si>
  <si>
    <t>Other work perfomed by the entity and capitalized</t>
  </si>
  <si>
    <t>Employee benefits expenses</t>
  </si>
  <si>
    <t>Other expenses</t>
  </si>
  <si>
    <t>Depreciation and amortization expense</t>
  </si>
  <si>
    <t>Impairment loss recognized in the period's profit or loss</t>
  </si>
  <si>
    <t>Others financial income</t>
  </si>
  <si>
    <t>Bank loans</t>
  </si>
  <si>
    <t>Secured and unsecured obligations</t>
  </si>
  <si>
    <t>Income (Loss) for indexed assets and liabilities</t>
  </si>
  <si>
    <t>Foreign currency exchange differences</t>
  </si>
  <si>
    <t>Share of profit (loss) of associates and joint ventures accounted for using the equity method</t>
  </si>
  <si>
    <t>Other profit (losses)</t>
  </si>
  <si>
    <t>Other investments result</t>
  </si>
  <si>
    <t>Profit (Loss) from sales of assets</t>
  </si>
  <si>
    <t>Income tax expenses</t>
  </si>
  <si>
    <t>Income (loss) from discontinued operations</t>
  </si>
  <si>
    <t>Net Income attributable to:</t>
  </si>
  <si>
    <t>Cash flow from (used in) operating activities</t>
  </si>
  <si>
    <t>Cash flow from (used in) investing activities</t>
  </si>
  <si>
    <t>Cash flows from (used in) financing activities</t>
  </si>
  <si>
    <t>ASSETS</t>
  </si>
  <si>
    <t>CURRENT ASSETS</t>
  </si>
  <si>
    <t>NON-CURRENT ASSETS</t>
  </si>
  <si>
    <t>TOTAL ASSETS</t>
  </si>
  <si>
    <t>LIABILITIES AND EQUITY</t>
  </si>
  <si>
    <t>CURRENT LIABILITIES</t>
  </si>
  <si>
    <t>NON-CURRENT LIABILITIES</t>
  </si>
  <si>
    <t>EQUITY</t>
  </si>
  <si>
    <t>Equity Attributable to Shareholders of the Company</t>
  </si>
  <si>
    <t>Equity Attributable to Minority Interest</t>
  </si>
  <si>
    <t>TOTAL LIABILITIES AND EQUITY</t>
  </si>
  <si>
    <t>CONSOLIDATED FINANCIAL STATEMENTS</t>
  </si>
  <si>
    <t>REVENUES</t>
  </si>
  <si>
    <t>PROCUREMENTS AND SERVICES</t>
  </si>
  <si>
    <t>CONTRIBUTION MARGIN</t>
  </si>
  <si>
    <t>GROSS OPERATING INCOME (EBITDA)</t>
  </si>
  <si>
    <t>OPERATING INCOME</t>
  </si>
  <si>
    <t>NET FINANCIAL INCOME</t>
  </si>
  <si>
    <t>Income (loss) before taxes</t>
  </si>
  <si>
    <t>Income from continuing operations</t>
  </si>
  <si>
    <t>Consolidated Statements of Cash Flow</t>
  </si>
  <si>
    <t>Energy sales</t>
  </si>
  <si>
    <t>Other sales</t>
  </si>
  <si>
    <t>Other services</t>
  </si>
  <si>
    <t>Income (losses) before taxes</t>
  </si>
  <si>
    <t>Chile ( Holdings y Others)</t>
  </si>
  <si>
    <t>Adjustments</t>
  </si>
  <si>
    <t>Depreciation</t>
  </si>
  <si>
    <t>Enel Dx Goiás</t>
  </si>
  <si>
    <t>Enel Dx Sao Paulo</t>
  </si>
  <si>
    <t>Enel Codensa</t>
  </si>
  <si>
    <t>Enel Emgesa</t>
  </si>
  <si>
    <t>Enel Américas (*)</t>
  </si>
  <si>
    <t>(*) Includes Holding and Adjustments</t>
  </si>
  <si>
    <t>SICN Brasil</t>
  </si>
  <si>
    <t>Holdings, Adjustments and others</t>
  </si>
  <si>
    <t>Enel Generación Fortaleza</t>
  </si>
  <si>
    <t>Impairment gains and reversals of impairment losses (Impairment losses) determined in accordance with IFRS 9</t>
  </si>
  <si>
    <t>(1) Corresponds to the ratio between (i) Current Assets and (ii) Current Liabilities.</t>
  </si>
  <si>
    <t>(2) Corresponds to the ratio between (i) Current Assets net of Inventories and anticipated Expenses and (ii) Current Liabilities.</t>
  </si>
  <si>
    <t>(3) Corresponds to the ratio between (i) Total Liabilities and (ii) Total Equity.</t>
  </si>
  <si>
    <t>(4) Corresponds to the proportion of (i) Current Liabilities in relation to (ii) Total Liabilities</t>
  </si>
  <si>
    <t>(5) Corresponds to the proportion of (i) Non-Current Liabilities in relation to (ii) Total Liabilities.</t>
  </si>
  <si>
    <t>(6) Corresponds to the ratio between (i) the Gross Operating Income and (ii) Net financial result of Financial Income.</t>
  </si>
  <si>
    <t>Impairment gains and impairment losses reversal (Impairment losses) determined in accordance with IFRS 9</t>
  </si>
  <si>
    <t>Results of companies accounted for by participation method</t>
  </si>
  <si>
    <t>Enel Green Power Volta Grande</t>
  </si>
  <si>
    <t>Dock Sud S.A.</t>
  </si>
  <si>
    <t>Enel Distribuicao Sao Paulo S.A.</t>
  </si>
  <si>
    <t>Net Income after taxes</t>
  </si>
  <si>
    <t>Right of use assets</t>
  </si>
  <si>
    <t>Liabilities for current leases</t>
  </si>
  <si>
    <t>Liabilities for non-current leases</t>
  </si>
  <si>
    <t>Other current financial liabilities</t>
  </si>
  <si>
    <t>Accumulated figures</t>
  </si>
  <si>
    <t>Quarterly figures</t>
  </si>
  <si>
    <t>Markets in which operates</t>
  </si>
  <si>
    <t>Market Share</t>
  </si>
  <si>
    <t>Energy Sales (GWh)</t>
  </si>
  <si>
    <t>Energy losses (%)</t>
  </si>
  <si>
    <t>Clients/Employees</t>
  </si>
  <si>
    <t>Accumulated figures (Figures in million US$)</t>
  </si>
  <si>
    <t>Quarterly figures (Figures in million US$)</t>
  </si>
  <si>
    <t>CONSOLIDATED INCOME STATEMENT (million US$)</t>
  </si>
  <si>
    <t>Earning per share US$ (*)</t>
  </si>
  <si>
    <t>EBITDA (million US$)</t>
  </si>
  <si>
    <t>EBITDA FROM CONTINUING OPERATIONS BY BUSINESS SEGMENT
(million US$)</t>
  </si>
  <si>
    <t>Personnel Expenses Generation and Transmission businesses</t>
  </si>
  <si>
    <t>Personnel Expenses Distribution business</t>
  </si>
  <si>
    <t>Subsidiaries</t>
  </si>
  <si>
    <t>Enel Generación Costanera</t>
  </si>
  <si>
    <t>Enel Generación Chocón</t>
  </si>
  <si>
    <t>Enel Trading Argentina</t>
  </si>
  <si>
    <t>ARGENTINA</t>
  </si>
  <si>
    <t>BRAZIL</t>
  </si>
  <si>
    <t>EGP Cachoeira Dourada</t>
  </si>
  <si>
    <t>Enel Cien</t>
  </si>
  <si>
    <t>EBITDA Generation and Transmission Businesses</t>
  </si>
  <si>
    <t>COLOMBIA</t>
  </si>
  <si>
    <t>PERU</t>
  </si>
  <si>
    <t>Enel Generación Perú</t>
  </si>
  <si>
    <t>Chinango</t>
  </si>
  <si>
    <t>EBITDA Distribution Business</t>
  </si>
  <si>
    <t>Enel Distribución Río</t>
  </si>
  <si>
    <t>Enel Distribución Ceará</t>
  </si>
  <si>
    <t>Enel Distribución Goiás</t>
  </si>
  <si>
    <t>Enel Distribución Sao Paulo</t>
  </si>
  <si>
    <t>Energy Losses (%)</t>
  </si>
  <si>
    <t>Total Distribution Business</t>
  </si>
  <si>
    <t>Enel Distribución Perú</t>
  </si>
  <si>
    <t>Accumulated figures (million US$)</t>
  </si>
  <si>
    <t>Generation and Transmission:</t>
  </si>
  <si>
    <t>Distribution:</t>
  </si>
  <si>
    <t>Quarterly figures (million US$)</t>
  </si>
  <si>
    <t>Total results by adjustment units (hyperinflation - Argentina)</t>
  </si>
  <si>
    <t>Financial Indicator</t>
  </si>
  <si>
    <r>
      <t xml:space="preserve">Current liquidity </t>
    </r>
    <r>
      <rPr>
        <b/>
        <sz val="10"/>
        <rFont val="Arial"/>
        <family val="2"/>
      </rPr>
      <t>(1)</t>
    </r>
  </si>
  <si>
    <r>
      <t>Acid ratio test</t>
    </r>
    <r>
      <rPr>
        <b/>
        <sz val="10"/>
        <rFont val="Arial"/>
        <family val="2"/>
      </rPr>
      <t xml:space="preserve"> (2)</t>
    </r>
  </si>
  <si>
    <t>Working Capital</t>
  </si>
  <si>
    <r>
      <t xml:space="preserve">Leverage </t>
    </r>
    <r>
      <rPr>
        <b/>
        <sz val="10"/>
        <rFont val="Arial"/>
        <family val="2"/>
      </rPr>
      <t>(3)</t>
    </r>
  </si>
  <si>
    <r>
      <t xml:space="preserve">Short Term Debt </t>
    </r>
    <r>
      <rPr>
        <b/>
        <sz val="10"/>
        <rFont val="Arial"/>
        <family val="2"/>
      </rPr>
      <t>(4)</t>
    </r>
  </si>
  <si>
    <r>
      <t xml:space="preserve">Long Term Debt </t>
    </r>
    <r>
      <rPr>
        <b/>
        <sz val="10"/>
        <rFont val="Arial"/>
        <family val="2"/>
      </rPr>
      <t>(5)</t>
    </r>
  </si>
  <si>
    <r>
      <t>Financial Expenses Coverage</t>
    </r>
    <r>
      <rPr>
        <b/>
        <sz val="10"/>
        <rFont val="Arial"/>
        <family val="2"/>
      </rPr>
      <t xml:space="preserve"> (6)</t>
    </r>
  </si>
  <si>
    <r>
      <t xml:space="preserve">ROE (annualized) </t>
    </r>
    <r>
      <rPr>
        <b/>
        <sz val="10"/>
        <rFont val="Arial"/>
        <family val="2"/>
      </rPr>
      <t>(7)</t>
    </r>
  </si>
  <si>
    <r>
      <t xml:space="preserve">ROA (annualized) </t>
    </r>
    <r>
      <rPr>
        <b/>
        <sz val="10"/>
        <rFont val="Arial"/>
        <family val="2"/>
      </rPr>
      <t>(8)</t>
    </r>
  </si>
  <si>
    <t>Clients (N°)</t>
  </si>
  <si>
    <t>Type of client</t>
  </si>
  <si>
    <t>SALES (Accumulated figures)</t>
  </si>
  <si>
    <t>SALES (Quarterly figures)</t>
  </si>
  <si>
    <t>-</t>
  </si>
  <si>
    <t>Empresa Distribuidora Sur (Edesur)</t>
  </si>
  <si>
    <t xml:space="preserve">Enel Distribución Goiás </t>
  </si>
  <si>
    <t>Hyperinflation results</t>
  </si>
  <si>
    <t>Results by units of adjustments (hyperinflation - Argentina)</t>
  </si>
  <si>
    <t>Generation and Transmission businesses:</t>
  </si>
  <si>
    <t>Distribution business:</t>
  </si>
  <si>
    <t>Clients (million)</t>
  </si>
  <si>
    <t>EBITDA Generation Business</t>
  </si>
  <si>
    <t>Enel Generación Piura</t>
  </si>
  <si>
    <t>US$ th</t>
  </si>
  <si>
    <t>Debt Maturity</t>
  </si>
  <si>
    <t>Balance</t>
  </si>
  <si>
    <t>Enel Americas</t>
  </si>
  <si>
    <t>Enel Argentina</t>
  </si>
  <si>
    <t>Docksud</t>
  </si>
  <si>
    <t>Cemsa</t>
  </si>
  <si>
    <t>Enel Gx Chocon</t>
  </si>
  <si>
    <t>Hidroinvest</t>
  </si>
  <si>
    <t>Enel Dx Peru</t>
  </si>
  <si>
    <t>Enel Gx Peru</t>
  </si>
  <si>
    <t>Enel Peru</t>
  </si>
  <si>
    <t>Enel Brasil</t>
  </si>
  <si>
    <t>Enel Dx Ceara</t>
  </si>
  <si>
    <t>Enel Dx Rio</t>
  </si>
  <si>
    <t>EGP Cachoeira</t>
  </si>
  <si>
    <t>Enel Gx Fortaleza</t>
  </si>
  <si>
    <t>Tesa</t>
  </si>
  <si>
    <t>Ctm</t>
  </si>
  <si>
    <t>Enel Sudeste</t>
  </si>
  <si>
    <t>Enel X Brasil</t>
  </si>
  <si>
    <t>Codensa</t>
  </si>
  <si>
    <t>Emgesa</t>
  </si>
  <si>
    <t>US$ mn</t>
  </si>
  <si>
    <t>December 2020</t>
  </si>
  <si>
    <t>12/31/2020</t>
  </si>
  <si>
    <t>EGP Peru</t>
  </si>
  <si>
    <t>EGP Brasil</t>
  </si>
  <si>
    <t>USME</t>
  </si>
  <si>
    <t>EGP Colombia</t>
  </si>
  <si>
    <t>CAM</t>
  </si>
  <si>
    <t>EGP Costa Rica</t>
  </si>
  <si>
    <t>EGP Guatemala</t>
  </si>
  <si>
    <t>EGP Panama</t>
  </si>
  <si>
    <t>EGP Brazil</t>
  </si>
  <si>
    <t>Panama</t>
  </si>
  <si>
    <t>Costa Rica</t>
  </si>
  <si>
    <t>Guatemala</t>
  </si>
  <si>
    <t>Central America</t>
  </si>
  <si>
    <t>EGP Argentina</t>
  </si>
  <si>
    <t>Wind electric generation</t>
  </si>
  <si>
    <t>Solar electric generation</t>
  </si>
  <si>
    <t xml:space="preserve">Enel Trading Argentina S.R.L
</t>
  </si>
  <si>
    <t>Enel Green Power Colombia S.A.S Esp</t>
  </si>
  <si>
    <t>Enel Green Power Costa Rica S.A.</t>
  </si>
  <si>
    <t>PH Chucas S.A.</t>
  </si>
  <si>
    <t>Enel Green Power Guatemala, S.A.</t>
  </si>
  <si>
    <t>Generadora de Occidente, Ltda.</t>
  </si>
  <si>
    <t>Generadora Montecristo, S.A.</t>
  </si>
  <si>
    <t>Renovables de Guatemala, S.A.</t>
  </si>
  <si>
    <t>Tecnoguat, S.A.</t>
  </si>
  <si>
    <t>Transmisora de Energia Renovable, S.A.</t>
  </si>
  <si>
    <t>Enel Green Power Panama S.A.</t>
  </si>
  <si>
    <t>Enel Fortuna S.A.</t>
  </si>
  <si>
    <t>Enel Solar S.R.L</t>
  </si>
  <si>
    <t>Enel Green Power Peru S.A.</t>
  </si>
  <si>
    <t>Grupo EGP Brasil</t>
  </si>
  <si>
    <t>EGP Central America</t>
  </si>
  <si>
    <t>Enel Generación Perú S.A. (Edegel)</t>
  </si>
  <si>
    <t>Enel Generación Piura S.A. (Piura)</t>
  </si>
  <si>
    <t>Emgesa S.A.</t>
  </si>
  <si>
    <t>EGP Volta Grande S.A.</t>
  </si>
  <si>
    <t>EGP PERÚ</t>
  </si>
  <si>
    <t>EGP Centroamérica</t>
  </si>
  <si>
    <t>(**)</t>
  </si>
  <si>
    <t>Operating Income (EBIT)</t>
  </si>
  <si>
    <t>Enel Trading</t>
  </si>
  <si>
    <t>EGP Perú</t>
  </si>
  <si>
    <t>CENTRAL AMERICA</t>
  </si>
  <si>
    <t>EGP Panamá</t>
  </si>
  <si>
    <t>Emgesa S.A.E.S.P.</t>
  </si>
  <si>
    <t>Enel  Distribución Goiás (Celg) (*)</t>
  </si>
  <si>
    <t>Enel Distribución Sao Paulo S.A. (Eletropaulo) (*)</t>
  </si>
  <si>
    <t>Enel Green Power Brasil</t>
  </si>
  <si>
    <t>Enel Green Power Colombia</t>
  </si>
  <si>
    <t>Enel Green Power Perú</t>
  </si>
  <si>
    <t>Enel Green Power Centroamérica</t>
  </si>
  <si>
    <t>EGP Cachoeira Dourada S.A. (*)</t>
  </si>
  <si>
    <t>(***)</t>
  </si>
  <si>
    <t>Clients (th)</t>
  </si>
  <si>
    <t xml:space="preserve">-       </t>
  </si>
  <si>
    <t>9M 2021</t>
  </si>
  <si>
    <t>9M 2020</t>
  </si>
  <si>
    <t>Q3 2021</t>
  </si>
  <si>
    <t>Q3 2020</t>
  </si>
  <si>
    <t>September 2021</t>
  </si>
  <si>
    <t>September 2020</t>
  </si>
  <si>
    <t>Other gains (losses)</t>
  </si>
  <si>
    <t>Earning per share US$ (*) Continuing Operations</t>
  </si>
  <si>
    <t>(*) As of September 30, 2021 and 2020 the average number of ordinary shares were 96,995,808,491 and 76,086,311,036, respectively</t>
  </si>
  <si>
    <t>Central Geradora Sao Francisco</t>
  </si>
  <si>
    <t>Total Other gains (losses)</t>
  </si>
  <si>
    <t>Share of profit (loss) of associates accounted for using the equity method</t>
  </si>
  <si>
    <t xml:space="preserve"> -   </t>
  </si>
  <si>
    <t>(*) As of September 30, 2020, the reported figure was 14,258 GWh and 5,330 GWh in accumulated terms and for the third quarter, respectively, which is included in 5,902 GWh in accumulated terms and 2,065 GWh for the third quarter, corresponding to the energy that EGP Cachoeira Dourada S.A. intermediated in the Brazilian electricity market. As of this year, this intermediation business is carried out by Enel Trading Brasil, so for comparative purposes the aforementioned figures have been excluded from the physical sales of 2020.</t>
  </si>
  <si>
    <t>(**) Companies from Costa Rica, Guatemala, and Panama, participate in their local SEN, SEN and SIN markets respectively, and additionally are part of the MER (Regional Electricity Market), which is a global market that covers the 6 Central American countries.</t>
  </si>
  <si>
    <t>(***) The market share of the EGP Américas Companies that were incorporated on April 1, 2021 has not been incorporated, as six months of operation are not representative of the actual market share held in each of their countries.</t>
  </si>
  <si>
    <t>N/A</t>
  </si>
  <si>
    <t>(7) Corresponds to the ratio between (i) Net Income attributable to owners of parent for the last 12 months as of September 30, 2021 and (ii) the average between Equity attributable to owners of parent at the beginning of the period and at the end of the period.</t>
  </si>
  <si>
    <t>(8) Corresponds to the ratio between (i) total result for the last 12 months as of September 30, 2021 and (ii) the average of total assets at the beginning of the period and at the end of the period.</t>
  </si>
  <si>
    <t>(*): Sales to end customers and tolls are included.</t>
  </si>
  <si>
    <t>(**): The energy sales data reported for the accumulated and third quarter ended September 30, 2020, were 84,932 GWh and 28,883GWh, and have been modified to standardize slight improvements in the criteria considerations used to obtain figures in the Brazilian distribution subsidiaries.</t>
  </si>
  <si>
    <t>9M 2020 (**)</t>
  </si>
  <si>
    <t>Energy Sales (GWh) (*)</t>
  </si>
  <si>
    <t>09/30/2021</t>
  </si>
  <si>
    <t>09/30/2020</t>
  </si>
  <si>
    <t>EGP AMÉRICAS SpA</t>
  </si>
  <si>
    <t>ENERGIA Y SERVICIOS SOUTH AMERICAS SPA</t>
  </si>
  <si>
    <t>ESSA2 SpA</t>
  </si>
  <si>
    <t>SUBTOTAL</t>
  </si>
  <si>
    <t>Current commercial and other receivables</t>
  </si>
  <si>
    <t>Current Inventories</t>
  </si>
  <si>
    <t>Total current assets other than assets or groups of assets for disposal classified as held for sale or as held for distribution to owners</t>
  </si>
  <si>
    <t>Non-current commercial and other receivables</t>
  </si>
  <si>
    <t>Current other financial liabilities</t>
  </si>
  <si>
    <t>Current liabilities for leases</t>
  </si>
  <si>
    <t>Commercial accounts payable and other accounts payable</t>
  </si>
  <si>
    <t>Current other provisions</t>
  </si>
  <si>
    <t>Other current non-financial liabilities</t>
  </si>
  <si>
    <t>Total current liabilities other than liabilities included in groups of assets for disposal classified as held for sale</t>
  </si>
  <si>
    <t>Liabilities included in groups of assets for disposal classified as held for sale</t>
  </si>
  <si>
    <t>Non-current other financial liabilities</t>
  </si>
  <si>
    <t>Non-current liabilities for leases</t>
  </si>
  <si>
    <t>Non-current commercial accounts payable and other accounts payable</t>
  </si>
  <si>
    <t>Non-current other provisions</t>
  </si>
  <si>
    <t>Non-current other non-financial liabilities</t>
  </si>
  <si>
    <t>Accumulated gains (losses)</t>
  </si>
  <si>
    <t>Issue premium</t>
  </si>
  <si>
    <t>Other reserves</t>
  </si>
  <si>
    <t>ENERGIA Y SERVICIOS SOUTH AMERICA SPA</t>
  </si>
  <si>
    <t>Depreciation and amortization expenses</t>
  </si>
  <si>
    <t>Impairment losses (reversals of impairment losses) recognized in profit or loss</t>
  </si>
  <si>
    <t>Financial expenses</t>
  </si>
  <si>
    <t>Results by indexed units</t>
  </si>
  <si>
    <t>Other Expenses Other Than Operating Expenses</t>
  </si>
  <si>
    <t>TOTAL LIABILITIES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</si>
</sst>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41" formatCode="_ * #,##0_ ;_ * \-#,##0_ ;_ * &quot;-&quot;_ ;_ @_ "/>
    <numFmt numFmtId="164" formatCode="_(* #,##0_);_(* \(#,##0\);_(* &quot;-&quot;_);_(@_)"/>
    <numFmt numFmtId="165" formatCode="_-* #,##0_-;\-* #,##0_-;_-* &quot;-&quot;_-;_-@_-"/>
    <numFmt numFmtId="166" formatCode="_-* #,##0.00_-;\-* #,##0.00_-;_-* &quot;-&quot;??_-;_-@_-"/>
    <numFmt numFmtId="167" formatCode="0.0%"/>
    <numFmt numFmtId="168" formatCode="#,##0.000;[Red]\-#,##0.000"/>
    <numFmt numFmtId="169" formatCode="#,##0_ ;[Red]\-#,##0\ "/>
    <numFmt numFmtId="170" formatCode="0.000%"/>
    <numFmt numFmtId="171" formatCode="#,##0_);[Black]\(#,##0\);&quot;-       &quot;"/>
    <numFmt numFmtId="172" formatCode="0.0%;\(0.0%\)"/>
    <numFmt numFmtId="173" formatCode="0.0%_);\(0.0%\)"/>
    <numFmt numFmtId="174" formatCode="#,##0.000;\-#,##0.000"/>
    <numFmt numFmtId="175" formatCode="0_);\(0\)"/>
    <numFmt numFmtId="176" formatCode="#,##0\ ;\(#,##0\);&quot;-       &quot;"/>
    <numFmt numFmtId="177" formatCode="#,##0\ ;[Black]\(#,##0\);&quot;-       &quot;"/>
    <numFmt numFmtId="178" formatCode="#,##0.0\ ;\(#,##0.0\);&quot;-       &quot;"/>
    <numFmt numFmtId="179" formatCode="#,##0;\(#,##0\)"/>
    <numFmt numFmtId="180" formatCode="#,##0;\(#,##0\);&quot;-&quot;"/>
    <numFmt numFmtId="181" formatCode="0%_);\(0%\)"/>
    <numFmt numFmtId="182" formatCode="#,##0.0"/>
    <numFmt numFmtId="183" formatCode="_-* #,##0_-;\-* #,##0_-;_-* &quot;-&quot;??_-;_-@_-"/>
    <numFmt numFmtId="184" formatCode="#,##0.0;[Black]\(#,##0.0\);&quot; - &quot;"/>
    <numFmt numFmtId="185" formatCode="#,##0.0;\(#,##0.0\)"/>
    <numFmt numFmtId="186" formatCode="#,##0.00000\ ;\(#,##0.00000\);&quot;-       &quot;"/>
    <numFmt numFmtId="187" formatCode="#,##0;[Black]\(#,##0\);&quot;-&quot;"/>
    <numFmt numFmtId="188" formatCode="#,##0.00_);[Black]\(#,##0.00\);&quot;-       &quot;"/>
    <numFmt numFmtId="189" formatCode="#,##0.000000_);[Black]\(#,##0.000000\);&quot;-       &quot;"/>
    <numFmt numFmtId="190" formatCode="#,##0.00;\(#,##0.00\)"/>
    <numFmt numFmtId="191" formatCode="#,##0.00\ ;\(#,##0.00\);&quot;-       &quot;"/>
    <numFmt numFmtId="192" formatCode="_-* #,##0.00_-;\-* #,##0.00_-;_-* &quot;-&quot;_-;_-@_-"/>
    <numFmt numFmtId="193" formatCode="#,##0.0_);[Black]\(#,##0.0\);&quot;-       &quot;"/>
  </numFmts>
  <fonts count="43">
    <font>
      <sz val="10"/>
      <name val="Arial"/>
    </font>
    <font>
      <sz val="10"/>
      <name val="Arial"/>
      <family val="2"/>
    </font>
    <font>
      <sz val="10"/>
      <name val="Courier"/>
      <family val="3"/>
    </font>
    <font>
      <sz val="8"/>
      <name val="Comic Sans MS"/>
      <family val="4"/>
    </font>
    <font>
      <sz val="9"/>
      <name val="Tahoma"/>
      <family val="2"/>
    </font>
    <font>
      <b/>
      <sz val="10"/>
      <name val="Tahoma"/>
      <family val="2"/>
    </font>
    <font>
      <sz val="11"/>
      <name val="Tahoma"/>
      <family val="2"/>
    </font>
    <font>
      <sz val="10"/>
      <name val="Tahoma"/>
      <family val="2"/>
    </font>
    <font>
      <b/>
      <sz val="11"/>
      <name val="Tahoma"/>
      <family val="2"/>
    </font>
    <font>
      <sz val="8"/>
      <name val="Tahoma"/>
      <family val="2"/>
    </font>
    <font>
      <b/>
      <sz val="10"/>
      <name val="Arial"/>
      <family val="2"/>
    </font>
    <font>
      <b/>
      <sz val="12"/>
      <name val="Tahoma"/>
      <family val="2"/>
    </font>
    <font>
      <sz val="8"/>
      <name val="Arial"/>
      <family val="2"/>
    </font>
    <font>
      <b/>
      <sz val="12"/>
      <name val="Arial"/>
      <family val="2"/>
    </font>
    <font>
      <sz val="9"/>
      <name val="Arial"/>
      <family val="2"/>
    </font>
    <font>
      <sz val="11"/>
      <color indexed="9"/>
      <name val="Czcionka tekstu podstawowego"/>
      <family val="2"/>
      <charset val="238"/>
    </font>
    <font>
      <b/>
      <sz val="8"/>
      <name val="Arial"/>
      <family val="2"/>
    </font>
    <font>
      <sz val="10"/>
      <name val="Arial Narrow"/>
      <family val="2"/>
    </font>
    <font>
      <b/>
      <sz val="11"/>
      <name val="Arial"/>
      <family val="2"/>
    </font>
    <font>
      <b/>
      <i/>
      <sz val="10"/>
      <name val="Arial"/>
      <family val="2"/>
    </font>
    <font>
      <sz val="10"/>
      <name val="Times New Roman"/>
      <family val="1"/>
    </font>
    <font>
      <sz val="8"/>
      <name val="ＭＳ Ｐゴシック"/>
      <family val="3"/>
      <charset val="128"/>
    </font>
    <font>
      <b/>
      <sz val="10"/>
      <color theme="0"/>
      <name val="Arial"/>
      <family val="2"/>
    </font>
    <font>
      <sz val="10"/>
      <color theme="0"/>
      <name val="Arial"/>
      <family val="2"/>
    </font>
    <font>
      <sz val="10"/>
      <color theme="1"/>
      <name val="Arial"/>
      <family val="2"/>
    </font>
    <font>
      <b/>
      <sz val="10"/>
      <color theme="1"/>
      <name val="Arial"/>
      <family val="2"/>
    </font>
    <font>
      <b/>
      <sz val="11"/>
      <color theme="0"/>
      <name val="Arial"/>
      <family val="2"/>
    </font>
    <font>
      <sz val="10"/>
      <color indexed="8"/>
      <name val="Arial"/>
      <family val="2"/>
    </font>
    <font>
      <b/>
      <sz val="10"/>
      <color indexed="8"/>
      <name val="Arial"/>
      <family val="2"/>
    </font>
    <font>
      <sz val="10"/>
      <color indexed="12"/>
      <name val="Arial"/>
      <family val="2"/>
    </font>
    <font>
      <sz val="11"/>
      <color theme="1"/>
      <name val="Arial"/>
      <family val="2"/>
    </font>
    <font>
      <sz val="11"/>
      <color theme="1"/>
      <name val="Tahoma"/>
      <family val="2"/>
    </font>
    <font>
      <i/>
      <sz val="10"/>
      <name val="Arial"/>
      <family val="2"/>
    </font>
    <font>
      <b/>
      <u/>
      <sz val="10"/>
      <color theme="1"/>
      <name val="Arial"/>
      <family val="2"/>
    </font>
    <font>
      <b/>
      <sz val="11"/>
      <color theme="1"/>
      <name val="Arial"/>
      <family val="2"/>
    </font>
    <font>
      <sz val="11"/>
      <name val="Arial"/>
      <family val="2"/>
    </font>
    <font>
      <b/>
      <i/>
      <sz val="11"/>
      <color indexed="12"/>
      <name val="Arial"/>
      <family val="2"/>
    </font>
    <font>
      <sz val="11"/>
      <color theme="0"/>
      <name val="Arial"/>
      <family val="2"/>
    </font>
    <font>
      <sz val="10"/>
      <name val="Arial"/>
      <family val="2"/>
    </font>
    <font>
      <sz val="10"/>
      <color rgb="FFFF0000"/>
      <name val="Arial"/>
      <family val="2"/>
    </font>
    <font>
      <sz val="11"/>
      <color rgb="FFFF0000"/>
      <name val="Arial"/>
      <family val="2"/>
    </font>
    <font>
      <sz val="8"/>
      <color rgb="FFFF0000"/>
      <name val="Arial"/>
      <family val="2"/>
    </font>
    <font>
      <b/>
      <sz val="8"/>
      <color rgb="FFFF0000"/>
      <name val="Arial"/>
      <family val="2"/>
    </font>
  </fonts>
  <fills count="13">
    <fill>
      <patternFill patternType="none"/>
    </fill>
    <fill>
      <patternFill patternType="gray125"/>
    </fill>
    <fill>
      <patternFill patternType="solid">
        <fgColor indexed="30"/>
      </patternFill>
    </fill>
    <fill>
      <patternFill patternType="solid">
        <fgColor indexed="22"/>
        <bgColor indexed="64"/>
      </patternFill>
    </fill>
    <fill>
      <patternFill patternType="solid">
        <fgColor indexed="41"/>
        <bgColor indexed="64"/>
      </patternFill>
    </fill>
    <fill>
      <patternFill patternType="solid">
        <fgColor indexed="9"/>
        <bgColor indexed="64"/>
      </patternFill>
    </fill>
    <fill>
      <patternFill patternType="solid">
        <fgColor indexed="65"/>
        <bgColor indexed="64"/>
      </patternFill>
    </fill>
    <fill>
      <patternFill patternType="solid">
        <fgColor indexed="44"/>
        <bgColor indexed="64"/>
      </patternFill>
    </fill>
    <fill>
      <patternFill patternType="solid">
        <fgColor indexed="44"/>
        <bgColor indexed="44"/>
      </patternFill>
    </fill>
    <fill>
      <patternFill patternType="solid">
        <fgColor indexed="9"/>
        <bgColor indexed="44"/>
      </patternFill>
    </fill>
    <fill>
      <patternFill patternType="solid">
        <fgColor theme="0"/>
        <bgColor indexed="64"/>
      </patternFill>
    </fill>
    <fill>
      <patternFill patternType="solid">
        <fgColor rgb="FF0555FA"/>
        <bgColor indexed="64"/>
      </patternFill>
    </fill>
    <fill>
      <patternFill patternType="solid">
        <fgColor rgb="FFDDDDDD"/>
        <bgColor indexed="64"/>
      </patternFill>
    </fill>
  </fills>
  <borders count="70">
    <border>
      <left/>
      <right/>
      <top/>
      <bottom/>
      <diagonal/>
    </border>
    <border>
      <left style="thin">
        <color indexed="22"/>
      </left>
      <right style="thin">
        <color indexed="22"/>
      </right>
      <top style="thin">
        <color indexed="22"/>
      </top>
      <bottom style="thin">
        <color indexed="22"/>
      </bottom>
      <diagonal/>
    </border>
    <border>
      <left/>
      <right/>
      <top style="thin">
        <color indexed="9"/>
      </top>
      <bottom style="thin">
        <color indexed="22"/>
      </bottom>
      <diagonal/>
    </border>
    <border>
      <left style="thin">
        <color indexed="9"/>
      </left>
      <right style="thin">
        <color indexed="9"/>
      </right>
      <top style="thin">
        <color indexed="9"/>
      </top>
      <bottom style="thin">
        <color indexed="22"/>
      </bottom>
      <diagonal/>
    </border>
    <border>
      <left style="thin">
        <color indexed="9"/>
      </left>
      <right style="thin">
        <color indexed="22"/>
      </right>
      <top style="thin">
        <color indexed="9"/>
      </top>
      <bottom style="thin">
        <color indexed="22"/>
      </bottom>
      <diagonal/>
    </border>
    <border>
      <left style="thin">
        <color indexed="22"/>
      </left>
      <right style="thin">
        <color indexed="9"/>
      </right>
      <top style="thin">
        <color indexed="22"/>
      </top>
      <bottom style="thin">
        <color indexed="22"/>
      </bottom>
      <diagonal/>
    </border>
    <border>
      <left style="thin">
        <color indexed="9"/>
      </left>
      <right/>
      <top style="thin">
        <color indexed="22"/>
      </top>
      <bottom style="thin">
        <color indexed="9"/>
      </bottom>
      <diagonal/>
    </border>
    <border>
      <left style="thin">
        <color indexed="9"/>
      </left>
      <right style="thin">
        <color indexed="9"/>
      </right>
      <top style="thin">
        <color indexed="22"/>
      </top>
      <bottom style="thin">
        <color indexed="22"/>
      </bottom>
      <diagonal/>
    </border>
    <border>
      <left style="thin">
        <color indexed="9"/>
      </left>
      <right style="thin">
        <color indexed="9"/>
      </right>
      <top style="thin">
        <color indexed="22"/>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thin">
        <color indexed="9"/>
      </left>
      <right style="thin">
        <color indexed="9"/>
      </right>
      <top style="thin">
        <color indexed="22"/>
      </top>
      <bottom/>
      <diagonal/>
    </border>
    <border>
      <left style="thin">
        <color indexed="22"/>
      </left>
      <right style="thin">
        <color indexed="9"/>
      </right>
      <top style="thin">
        <color indexed="22"/>
      </top>
      <bottom/>
      <diagonal/>
    </border>
    <border>
      <left/>
      <right style="thin">
        <color indexed="9"/>
      </right>
      <top style="thin">
        <color indexed="9"/>
      </top>
      <bottom style="thin">
        <color indexed="22"/>
      </bottom>
      <diagonal/>
    </border>
    <border>
      <left style="thin">
        <color indexed="22"/>
      </left>
      <right style="thin">
        <color indexed="9"/>
      </right>
      <top/>
      <bottom/>
      <diagonal/>
    </border>
    <border>
      <left style="thin">
        <color indexed="9"/>
      </left>
      <right style="thin">
        <color indexed="9"/>
      </right>
      <top/>
      <bottom/>
      <diagonal/>
    </border>
    <border>
      <left style="thin">
        <color indexed="22"/>
      </left>
      <right style="thin">
        <color indexed="9"/>
      </right>
      <top/>
      <bottom style="thin">
        <color indexed="22"/>
      </bottom>
      <diagonal/>
    </border>
    <border>
      <left style="thin">
        <color indexed="9"/>
      </left>
      <right style="thin">
        <color indexed="9"/>
      </right>
      <top/>
      <bottom style="thin">
        <color indexed="22"/>
      </bottom>
      <diagonal/>
    </border>
    <border>
      <left style="thin">
        <color indexed="22"/>
      </left>
      <right style="thin">
        <color indexed="22"/>
      </right>
      <top style="thin">
        <color indexed="22"/>
      </top>
      <bottom/>
      <diagonal/>
    </border>
    <border>
      <left style="thin">
        <color indexed="22"/>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55"/>
      </left>
      <right style="thin">
        <color indexed="55"/>
      </right>
      <top/>
      <bottom style="thin">
        <color indexed="55"/>
      </bottom>
      <diagonal/>
    </border>
    <border>
      <left style="thin">
        <color indexed="55"/>
      </left>
      <right style="thin">
        <color indexed="55"/>
      </right>
      <top style="thin">
        <color indexed="55"/>
      </top>
      <bottom style="thin">
        <color indexed="55"/>
      </bottom>
      <diagonal/>
    </border>
    <border>
      <left/>
      <right style="thin">
        <color indexed="22"/>
      </right>
      <top style="thin">
        <color indexed="22"/>
      </top>
      <bottom style="thin">
        <color indexed="22"/>
      </bottom>
      <diagonal/>
    </border>
    <border>
      <left/>
      <right/>
      <top style="thin">
        <color indexed="22"/>
      </top>
      <bottom/>
      <diagonal/>
    </border>
    <border>
      <left style="thin">
        <color indexed="22"/>
      </left>
      <right/>
      <top style="thin">
        <color indexed="22"/>
      </top>
      <bottom/>
      <diagonal/>
    </border>
    <border>
      <left style="thin">
        <color indexed="22"/>
      </left>
      <right style="thin">
        <color indexed="22"/>
      </right>
      <top/>
      <bottom style="thin">
        <color indexed="22"/>
      </bottom>
      <diagonal/>
    </border>
    <border>
      <left/>
      <right/>
      <top style="thin">
        <color indexed="22"/>
      </top>
      <bottom style="thin">
        <color indexed="22"/>
      </bottom>
      <diagonal/>
    </border>
    <border>
      <left style="thin">
        <color indexed="22"/>
      </left>
      <right/>
      <top/>
      <bottom style="thin">
        <color indexed="22"/>
      </bottom>
      <diagonal/>
    </border>
    <border>
      <left/>
      <right style="thin">
        <color indexed="22"/>
      </right>
      <top/>
      <bottom style="thin">
        <color indexed="22"/>
      </bottom>
      <diagonal/>
    </border>
    <border>
      <left/>
      <right style="thin">
        <color indexed="22"/>
      </right>
      <top style="thin">
        <color indexed="22"/>
      </top>
      <bottom/>
      <diagonal/>
    </border>
    <border>
      <left style="thin">
        <color indexed="9"/>
      </left>
      <right style="thin">
        <color indexed="22"/>
      </right>
      <top style="thin">
        <color indexed="22"/>
      </top>
      <bottom/>
      <diagonal/>
    </border>
    <border>
      <left style="thin">
        <color indexed="9"/>
      </left>
      <right style="thin">
        <color indexed="9"/>
      </right>
      <top/>
      <bottom style="thin">
        <color indexed="9"/>
      </bottom>
      <diagonal/>
    </border>
    <border>
      <left style="thin">
        <color indexed="9"/>
      </left>
      <right style="thin">
        <color indexed="22"/>
      </right>
      <top/>
      <bottom style="thin">
        <color indexed="9"/>
      </bottom>
      <diagonal/>
    </border>
    <border>
      <left/>
      <right style="thin">
        <color indexed="9"/>
      </right>
      <top style="thin">
        <color indexed="22"/>
      </top>
      <bottom/>
      <diagonal/>
    </border>
    <border>
      <left/>
      <right style="thin">
        <color indexed="9"/>
      </right>
      <top/>
      <bottom style="thin">
        <color indexed="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55"/>
      </left>
      <right style="thin">
        <color indexed="55"/>
      </right>
      <top/>
      <bottom/>
      <diagonal/>
    </border>
    <border>
      <left/>
      <right/>
      <top/>
      <bottom style="thin">
        <color rgb="FF0555FA"/>
      </bottom>
      <diagonal/>
    </border>
    <border>
      <left/>
      <right/>
      <top style="thin">
        <color rgb="FF0555FA"/>
      </top>
      <bottom style="thin">
        <color rgb="FF0555FA"/>
      </bottom>
      <diagonal/>
    </border>
    <border>
      <left/>
      <right/>
      <top style="thin">
        <color rgb="FF0555FA"/>
      </top>
      <bottom/>
      <diagonal/>
    </border>
    <border>
      <left/>
      <right/>
      <top/>
      <bottom style="medium">
        <color rgb="FF0555FA"/>
      </bottom>
      <diagonal/>
    </border>
    <border>
      <left/>
      <right/>
      <top style="medium">
        <color rgb="FF0555FA"/>
      </top>
      <bottom style="thin">
        <color rgb="FF0555FA"/>
      </bottom>
      <diagonal/>
    </border>
    <border>
      <left/>
      <right/>
      <top style="medium">
        <color rgb="FF0555FA"/>
      </top>
      <bottom/>
      <diagonal/>
    </border>
    <border>
      <left/>
      <right style="thin">
        <color indexed="22"/>
      </right>
      <top/>
      <bottom/>
      <diagonal/>
    </border>
    <border>
      <left style="thin">
        <color indexed="22"/>
      </left>
      <right style="thin">
        <color indexed="22"/>
      </right>
      <top/>
      <bottom/>
      <diagonal/>
    </border>
    <border>
      <left/>
      <right/>
      <top/>
      <bottom style="thin">
        <color theme="0" tint="-0.34998626667073579"/>
      </bottom>
      <diagonal/>
    </border>
    <border>
      <left style="thin">
        <color theme="0" tint="-0.34998626667073579"/>
      </left>
      <right/>
      <top/>
      <bottom/>
      <diagonal/>
    </border>
    <border>
      <left style="thin">
        <color rgb="FF0555FA"/>
      </left>
      <right style="thin">
        <color rgb="FF0555FA"/>
      </right>
      <top style="thin">
        <color rgb="FF0555FA"/>
      </top>
      <bottom/>
      <diagonal/>
    </border>
    <border>
      <left style="thin">
        <color indexed="22"/>
      </left>
      <right/>
      <top style="thin">
        <color indexed="22"/>
      </top>
      <bottom style="thin">
        <color theme="0" tint="-0.34998626667073579"/>
      </bottom>
      <diagonal/>
    </border>
    <border>
      <left/>
      <right style="thin">
        <color indexed="22"/>
      </right>
      <top style="thin">
        <color indexed="22"/>
      </top>
      <bottom style="thin">
        <color theme="0" tint="-0.34998626667073579"/>
      </bottom>
      <diagonal/>
    </border>
    <border>
      <left/>
      <right/>
      <top style="thin">
        <color indexed="22"/>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indexed="22"/>
      </top>
      <bottom style="thin">
        <color theme="0" tint="-0.34998626667073579"/>
      </bottom>
      <diagonal/>
    </border>
    <border>
      <left/>
      <right/>
      <top/>
      <bottom style="thin">
        <color theme="0" tint="-0.499984740745262"/>
      </bottom>
      <diagonal/>
    </border>
    <border>
      <left style="thin">
        <color theme="0" tint="-0.499984740745262"/>
      </left>
      <right style="thin">
        <color indexed="55"/>
      </right>
      <top style="thin">
        <color theme="0" tint="-0.499984740745262"/>
      </top>
      <bottom style="thin">
        <color theme="0" tint="-0.499984740745262"/>
      </bottom>
      <diagonal/>
    </border>
    <border>
      <left style="thin">
        <color indexed="55"/>
      </left>
      <right style="thin">
        <color indexed="55"/>
      </right>
      <top style="thin">
        <color theme="0" tint="-0.499984740745262"/>
      </top>
      <bottom style="thin">
        <color theme="0" tint="-0.499984740745262"/>
      </bottom>
      <diagonal/>
    </border>
    <border>
      <left/>
      <right style="thin">
        <color rgb="FF0555FA"/>
      </right>
      <top/>
      <bottom/>
      <diagonal/>
    </border>
    <border>
      <left style="thin">
        <color rgb="FF0555FA"/>
      </left>
      <right/>
      <top/>
      <bottom style="thin">
        <color rgb="FF0555FA"/>
      </bottom>
      <diagonal/>
    </border>
    <border>
      <left style="thin">
        <color rgb="FF0555FA"/>
      </left>
      <right/>
      <top style="thin">
        <color rgb="FF0555FA"/>
      </top>
      <bottom style="thin">
        <color rgb="FF0555FA"/>
      </bottom>
      <diagonal/>
    </border>
    <border>
      <left/>
      <right style="thin">
        <color rgb="FF0555FA"/>
      </right>
      <top style="thin">
        <color rgb="FF0555FA"/>
      </top>
      <bottom style="thin">
        <color rgb="FF0555FA"/>
      </bottom>
      <diagonal/>
    </border>
    <border>
      <left/>
      <right style="thin">
        <color rgb="FF0555FA"/>
      </right>
      <top/>
      <bottom style="thin">
        <color rgb="FF0555FA"/>
      </bottom>
      <diagonal/>
    </border>
    <border>
      <left style="thin">
        <color indexed="55"/>
      </left>
      <right/>
      <top style="thin">
        <color theme="0" tint="-0.499984740745262"/>
      </top>
      <bottom style="thin">
        <color theme="0" tint="-0.499984740745262"/>
      </bottom>
      <diagonal/>
    </border>
    <border>
      <left/>
      <right style="thin">
        <color indexed="55"/>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21">
    <xf numFmtId="0" fontId="0" fillId="0" borderId="0"/>
    <xf numFmtId="0" fontId="15" fillId="2" borderId="0" applyNumberFormat="0" applyBorder="0" applyAlignment="0" applyProtection="0"/>
    <xf numFmtId="0" fontId="1" fillId="0" borderId="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2" fillId="0" borderId="0"/>
    <xf numFmtId="0" fontId="1" fillId="0" borderId="0"/>
    <xf numFmtId="0" fontId="1" fillId="0" borderId="0"/>
    <xf numFmtId="0" fontId="20" fillId="0" borderId="0"/>
    <xf numFmtId="0" fontId="3" fillId="0" borderId="0"/>
    <xf numFmtId="0" fontId="21" fillId="0" borderId="0" applyNumberFormat="0" applyFill="0" applyBorder="0">
      <alignment vertical="center"/>
    </xf>
    <xf numFmtId="0" fontId="1" fillId="0" borderId="0" applyNumberFormat="0" applyFont="0" applyFill="0" applyBorder="0" applyAlignment="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41" fontId="38" fillId="0" borderId="0" applyFont="0" applyFill="0" applyBorder="0" applyAlignment="0" applyProtection="0"/>
  </cellStyleXfs>
  <cellXfs count="839">
    <xf numFmtId="0" fontId="0" fillId="0" borderId="0" xfId="0"/>
    <xf numFmtId="0" fontId="4" fillId="0" borderId="0" xfId="12" applyFont="1"/>
    <xf numFmtId="0" fontId="6" fillId="0" borderId="0" xfId="0" applyFont="1"/>
    <xf numFmtId="0" fontId="7" fillId="0" borderId="0" xfId="0" applyFont="1"/>
    <xf numFmtId="17" fontId="5" fillId="3" borderId="2" xfId="0" applyNumberFormat="1" applyFont="1" applyFill="1" applyBorder="1" applyAlignment="1">
      <alignment horizontal="center" vertical="center"/>
    </xf>
    <xf numFmtId="17" fontId="5" fillId="4" borderId="3" xfId="0" applyNumberFormat="1" applyFont="1" applyFill="1" applyBorder="1" applyAlignment="1">
      <alignment horizontal="center" vertical="center"/>
    </xf>
    <xf numFmtId="17" fontId="5" fillId="3" borderId="4" xfId="0" applyNumberFormat="1" applyFont="1" applyFill="1" applyBorder="1" applyAlignment="1">
      <alignment horizontal="center" vertical="center"/>
    </xf>
    <xf numFmtId="17" fontId="8" fillId="0" borderId="0" xfId="0" applyNumberFormat="1" applyFont="1" applyFill="1" applyBorder="1" applyAlignment="1">
      <alignment horizontal="center"/>
    </xf>
    <xf numFmtId="0" fontId="9" fillId="0" borderId="0" xfId="12" applyFont="1" applyAlignment="1">
      <alignment vertical="center"/>
    </xf>
    <xf numFmtId="0" fontId="6" fillId="0" borderId="1" xfId="0" quotePrefix="1" applyFont="1" applyBorder="1" applyAlignment="1">
      <alignment horizontal="left" vertical="center" indent="1"/>
    </xf>
    <xf numFmtId="37" fontId="6" fillId="5" borderId="1" xfId="0" applyNumberFormat="1" applyFont="1" applyFill="1" applyBorder="1" applyAlignment="1">
      <alignment horizontal="center" vertical="center"/>
    </xf>
    <xf numFmtId="176" fontId="6" fillId="4" borderId="5" xfId="0" applyNumberFormat="1" applyFont="1" applyFill="1" applyBorder="1" applyAlignment="1">
      <alignment vertical="center"/>
    </xf>
    <xf numFmtId="176" fontId="6" fillId="3" borderId="6" xfId="0" applyNumberFormat="1" applyFont="1" applyFill="1" applyBorder="1" applyAlignment="1">
      <alignment vertical="center"/>
    </xf>
    <xf numFmtId="167" fontId="6" fillId="4" borderId="7" xfId="16" applyNumberFormat="1" applyFont="1" applyFill="1" applyBorder="1" applyAlignment="1">
      <alignment vertical="center"/>
    </xf>
    <xf numFmtId="167" fontId="6" fillId="3" borderId="8" xfId="16" applyNumberFormat="1" applyFont="1" applyFill="1" applyBorder="1" applyAlignment="1">
      <alignment vertical="center"/>
    </xf>
    <xf numFmtId="0" fontId="6" fillId="0" borderId="0" xfId="0" applyFont="1" applyAlignment="1">
      <alignment vertical="center"/>
    </xf>
    <xf numFmtId="164" fontId="9" fillId="0" borderId="0" xfId="7" applyFont="1" applyAlignment="1">
      <alignment vertical="center"/>
    </xf>
    <xf numFmtId="0" fontId="6" fillId="0" borderId="1" xfId="0" applyFont="1" applyBorder="1" applyAlignment="1">
      <alignment horizontal="left" vertical="center" indent="1"/>
    </xf>
    <xf numFmtId="176" fontId="6" fillId="3" borderId="9" xfId="0" applyNumberFormat="1" applyFont="1" applyFill="1" applyBorder="1" applyAlignment="1">
      <alignment vertical="center"/>
    </xf>
    <xf numFmtId="167" fontId="6" fillId="3" borderId="10" xfId="16" applyNumberFormat="1" applyFont="1" applyFill="1" applyBorder="1" applyAlignment="1">
      <alignment vertical="center"/>
    </xf>
    <xf numFmtId="176" fontId="6" fillId="3" borderId="3" xfId="0" applyNumberFormat="1" applyFont="1" applyFill="1" applyBorder="1" applyAlignment="1">
      <alignment vertical="center"/>
    </xf>
    <xf numFmtId="167" fontId="6" fillId="3" borderId="3" xfId="16" applyNumberFormat="1" applyFont="1" applyFill="1" applyBorder="1" applyAlignment="1">
      <alignment vertical="center"/>
    </xf>
    <xf numFmtId="176" fontId="8" fillId="3" borderId="11" xfId="0" applyNumberFormat="1" applyFont="1" applyFill="1" applyBorder="1" applyAlignment="1">
      <alignment vertical="center"/>
    </xf>
    <xf numFmtId="0" fontId="9" fillId="0" borderId="0" xfId="12" applyFont="1"/>
    <xf numFmtId="0" fontId="6" fillId="0" borderId="0" xfId="12" applyFont="1"/>
    <xf numFmtId="0" fontId="9" fillId="0" borderId="0" xfId="12" quotePrefix="1" applyFont="1" applyAlignment="1">
      <alignment horizontal="left"/>
    </xf>
    <xf numFmtId="169" fontId="9" fillId="0" borderId="0" xfId="12" applyNumberFormat="1" applyFont="1"/>
    <xf numFmtId="10" fontId="9" fillId="0" borderId="0" xfId="16" applyNumberFormat="1" applyFont="1"/>
    <xf numFmtId="175" fontId="9" fillId="0" borderId="0" xfId="12" quotePrefix="1" applyNumberFormat="1" applyFont="1" applyAlignment="1">
      <alignment horizontal="left"/>
    </xf>
    <xf numFmtId="0" fontId="9" fillId="0" borderId="0" xfId="12" applyFont="1" applyBorder="1"/>
    <xf numFmtId="174" fontId="7" fillId="5" borderId="0" xfId="0" applyNumberFormat="1" applyFont="1" applyFill="1" applyBorder="1" applyAlignment="1">
      <alignment vertical="center"/>
    </xf>
    <xf numFmtId="167" fontId="7" fillId="5" borderId="0" xfId="16" applyNumberFormat="1" applyFont="1" applyFill="1" applyBorder="1" applyAlignment="1">
      <alignment vertical="center"/>
    </xf>
    <xf numFmtId="174" fontId="9" fillId="0" borderId="0" xfId="12" applyNumberFormat="1" applyFont="1" applyBorder="1"/>
    <xf numFmtId="17" fontId="8" fillId="3" borderId="7" xfId="0" applyNumberFormat="1" applyFont="1" applyFill="1" applyBorder="1" applyAlignment="1">
      <alignment horizontal="center" vertical="center" wrapText="1"/>
    </xf>
    <xf numFmtId="0" fontId="1" fillId="0" borderId="0" xfId="0" applyFont="1"/>
    <xf numFmtId="17" fontId="5" fillId="3" borderId="13" xfId="0" applyNumberFormat="1" applyFont="1" applyFill="1" applyBorder="1" applyAlignment="1">
      <alignment horizontal="center"/>
    </xf>
    <xf numFmtId="17" fontId="5" fillId="3" borderId="14" xfId="0" applyNumberFormat="1" applyFont="1" applyFill="1" applyBorder="1" applyAlignment="1">
      <alignment horizontal="center"/>
    </xf>
    <xf numFmtId="176" fontId="8" fillId="4" borderId="5" xfId="0" applyNumberFormat="1" applyFont="1" applyFill="1" applyBorder="1" applyAlignment="1">
      <alignment vertical="center"/>
    </xf>
    <xf numFmtId="0" fontId="8" fillId="3" borderId="1" xfId="0" applyFont="1" applyFill="1" applyBorder="1" applyAlignment="1">
      <alignment horizontal="left" vertical="center" indent="1"/>
    </xf>
    <xf numFmtId="17" fontId="5" fillId="4" borderId="15" xfId="0" applyNumberFormat="1" applyFont="1" applyFill="1" applyBorder="1" applyAlignment="1">
      <alignment horizontal="center" vertical="center"/>
    </xf>
    <xf numFmtId="17" fontId="5" fillId="3" borderId="16" xfId="0" applyNumberFormat="1" applyFont="1" applyFill="1" applyBorder="1" applyAlignment="1">
      <alignment horizontal="center"/>
    </xf>
    <xf numFmtId="17" fontId="5" fillId="3" borderId="17" xfId="0" applyNumberFormat="1" applyFont="1" applyFill="1" applyBorder="1" applyAlignment="1">
      <alignment horizontal="center"/>
    </xf>
    <xf numFmtId="17" fontId="5" fillId="3" borderId="18" xfId="0" applyNumberFormat="1" applyFont="1" applyFill="1" applyBorder="1" applyAlignment="1">
      <alignment horizontal="center"/>
    </xf>
    <xf numFmtId="17" fontId="5" fillId="3" borderId="19" xfId="0" applyNumberFormat="1" applyFont="1" applyFill="1" applyBorder="1" applyAlignment="1">
      <alignment horizontal="center"/>
    </xf>
    <xf numFmtId="171" fontId="0" fillId="0" borderId="0" xfId="0" applyNumberFormat="1"/>
    <xf numFmtId="169" fontId="4" fillId="0" borderId="0" xfId="12" applyNumberFormat="1" applyFont="1"/>
    <xf numFmtId="170" fontId="4" fillId="0" borderId="0" xfId="16" applyNumberFormat="1" applyFont="1"/>
    <xf numFmtId="17" fontId="8" fillId="4" borderId="20" xfId="0" applyNumberFormat="1" applyFont="1" applyFill="1" applyBorder="1" applyAlignment="1">
      <alignment horizontal="center" vertical="center"/>
    </xf>
    <xf numFmtId="0" fontId="0" fillId="6" borderId="0" xfId="0" applyFill="1"/>
    <xf numFmtId="0" fontId="0" fillId="6" borderId="0" xfId="0" applyFill="1" applyAlignment="1">
      <alignment horizontal="center"/>
    </xf>
    <xf numFmtId="0" fontId="7" fillId="6" borderId="21" xfId="0" applyFont="1" applyFill="1" applyBorder="1" applyAlignment="1">
      <alignment horizontal="center" vertical="center"/>
    </xf>
    <xf numFmtId="0" fontId="6" fillId="6" borderId="10" xfId="0" applyFont="1" applyFill="1" applyBorder="1" applyAlignment="1">
      <alignment horizontal="center" vertical="center"/>
    </xf>
    <xf numFmtId="0" fontId="6" fillId="6" borderId="12" xfId="0" applyFont="1" applyFill="1" applyBorder="1" applyAlignment="1">
      <alignment horizontal="left" vertical="center" indent="1"/>
    </xf>
    <xf numFmtId="0" fontId="6" fillId="6" borderId="21" xfId="0" applyFont="1" applyFill="1" applyBorder="1"/>
    <xf numFmtId="179" fontId="7" fillId="6" borderId="10" xfId="0" applyNumberFormat="1" applyFont="1" applyFill="1" applyBorder="1"/>
    <xf numFmtId="0" fontId="6" fillId="6" borderId="1" xfId="0" applyFont="1" applyFill="1" applyBorder="1" applyAlignment="1">
      <alignment horizontal="left" vertical="center" indent="1"/>
    </xf>
    <xf numFmtId="179" fontId="6" fillId="4" borderId="10" xfId="0" applyNumberFormat="1" applyFont="1" applyFill="1" applyBorder="1"/>
    <xf numFmtId="179" fontId="6" fillId="3" borderId="10" xfId="0" applyNumberFormat="1" applyFont="1" applyFill="1" applyBorder="1"/>
    <xf numFmtId="179" fontId="8" fillId="4" borderId="19" xfId="0" applyNumberFormat="1" applyFont="1" applyFill="1" applyBorder="1"/>
    <xf numFmtId="179" fontId="8" fillId="3" borderId="19" xfId="0" applyNumberFormat="1" applyFont="1" applyFill="1" applyBorder="1"/>
    <xf numFmtId="17" fontId="8" fillId="4" borderId="22" xfId="0" applyNumberFormat="1" applyFont="1" applyFill="1" applyBorder="1" applyAlignment="1">
      <alignment horizontal="center" vertical="center" wrapText="1"/>
    </xf>
    <xf numFmtId="0" fontId="0" fillId="0" borderId="23" xfId="0" applyBorder="1"/>
    <xf numFmtId="3" fontId="0" fillId="0" borderId="23" xfId="0" applyNumberFormat="1" applyBorder="1"/>
    <xf numFmtId="3" fontId="0" fillId="0" borderId="0" xfId="0" applyNumberFormat="1"/>
    <xf numFmtId="0" fontId="10" fillId="0" borderId="23" xfId="0" applyFont="1" applyBorder="1"/>
    <xf numFmtId="0" fontId="10" fillId="0" borderId="22" xfId="0" applyFont="1" applyBorder="1"/>
    <xf numFmtId="3" fontId="10" fillId="0" borderId="22" xfId="0" applyNumberFormat="1" applyFont="1" applyBorder="1"/>
    <xf numFmtId="0" fontId="10" fillId="0" borderId="24" xfId="0" applyFont="1" applyBorder="1"/>
    <xf numFmtId="3" fontId="10" fillId="0" borderId="24" xfId="0" applyNumberFormat="1" applyFont="1" applyBorder="1"/>
    <xf numFmtId="3" fontId="0" fillId="0" borderId="0" xfId="0" applyNumberFormat="1" applyBorder="1"/>
    <xf numFmtId="0" fontId="0" fillId="0" borderId="0" xfId="0" applyBorder="1"/>
    <xf numFmtId="3" fontId="10" fillId="0" borderId="23" xfId="0" applyNumberFormat="1" applyFont="1" applyBorder="1"/>
    <xf numFmtId="3" fontId="10" fillId="4" borderId="22" xfId="0" applyNumberFormat="1" applyFont="1" applyFill="1" applyBorder="1"/>
    <xf numFmtId="3" fontId="0" fillId="0" borderId="23" xfId="0" applyNumberFormat="1" applyBorder="1" applyAlignment="1">
      <alignment horizontal="center"/>
    </xf>
    <xf numFmtId="167" fontId="1" fillId="0" borderId="23" xfId="16" applyNumberFormat="1" applyBorder="1" applyAlignment="1">
      <alignment horizontal="center"/>
    </xf>
    <xf numFmtId="167" fontId="10" fillId="0" borderId="22" xfId="16" applyNumberFormat="1" applyFont="1" applyBorder="1" applyAlignment="1">
      <alignment horizontal="center"/>
    </xf>
    <xf numFmtId="167" fontId="10" fillId="0" borderId="24" xfId="16" applyNumberFormat="1" applyFont="1" applyBorder="1" applyAlignment="1">
      <alignment horizontal="center"/>
    </xf>
    <xf numFmtId="167" fontId="10" fillId="0" borderId="23" xfId="16" applyNumberFormat="1" applyFont="1" applyBorder="1" applyAlignment="1">
      <alignment horizontal="center"/>
    </xf>
    <xf numFmtId="167" fontId="10" fillId="4" borderId="22" xfId="16" applyNumberFormat="1" applyFont="1" applyFill="1" applyBorder="1" applyAlignment="1">
      <alignment horizontal="center"/>
    </xf>
    <xf numFmtId="166" fontId="0" fillId="6" borderId="0" xfId="3" applyFont="1" applyFill="1"/>
    <xf numFmtId="176" fontId="6" fillId="0" borderId="0" xfId="0" applyNumberFormat="1" applyFont="1" applyFill="1" applyBorder="1" applyAlignment="1">
      <alignment vertical="center"/>
    </xf>
    <xf numFmtId="171" fontId="6" fillId="0" borderId="0" xfId="0" applyNumberFormat="1" applyFont="1" applyFill="1" applyBorder="1" applyAlignment="1">
      <alignment vertical="center"/>
    </xf>
    <xf numFmtId="173" fontId="6" fillId="0" borderId="0" xfId="16" applyNumberFormat="1" applyFont="1" applyFill="1" applyBorder="1" applyAlignment="1">
      <alignment vertical="center"/>
    </xf>
    <xf numFmtId="0" fontId="14" fillId="0" borderId="0" xfId="0" applyFont="1"/>
    <xf numFmtId="0" fontId="17" fillId="0" borderId="0" xfId="0" applyFont="1" applyAlignment="1">
      <alignment vertical="center"/>
    </xf>
    <xf numFmtId="176" fontId="1" fillId="0" borderId="0" xfId="0" applyNumberFormat="1" applyFont="1" applyFill="1" applyBorder="1" applyAlignment="1">
      <alignment vertical="center"/>
    </xf>
    <xf numFmtId="176" fontId="10" fillId="0" borderId="0" xfId="0" applyNumberFormat="1" applyFont="1" applyFill="1" applyBorder="1" applyAlignment="1">
      <alignment vertical="center"/>
    </xf>
    <xf numFmtId="173" fontId="1" fillId="0" borderId="0" xfId="16" applyNumberFormat="1" applyFont="1" applyFill="1" applyBorder="1" applyAlignment="1">
      <alignment vertical="center"/>
    </xf>
    <xf numFmtId="0" fontId="1" fillId="0" borderId="0" xfId="0" applyFont="1" applyFill="1" applyBorder="1" applyAlignment="1">
      <alignment horizontal="left" vertical="center" wrapText="1" indent="2"/>
    </xf>
    <xf numFmtId="0" fontId="1" fillId="10" borderId="0" xfId="10" applyFont="1" applyFill="1"/>
    <xf numFmtId="0" fontId="10" fillId="10" borderId="0" xfId="10" applyFont="1" applyFill="1"/>
    <xf numFmtId="176" fontId="1" fillId="10" borderId="0" xfId="0" applyNumberFormat="1" applyFont="1" applyFill="1" applyBorder="1" applyAlignment="1">
      <alignment vertical="center"/>
    </xf>
    <xf numFmtId="176" fontId="22" fillId="11" borderId="0" xfId="0" applyNumberFormat="1" applyFont="1" applyFill="1" applyBorder="1" applyAlignment="1">
      <alignment vertical="center"/>
    </xf>
    <xf numFmtId="186" fontId="22" fillId="11" borderId="0" xfId="0" applyNumberFormat="1" applyFont="1" applyFill="1" applyBorder="1" applyAlignment="1">
      <alignment vertical="center"/>
    </xf>
    <xf numFmtId="173" fontId="10" fillId="0" borderId="0" xfId="16" applyNumberFormat="1" applyFont="1" applyFill="1" applyBorder="1" applyAlignment="1">
      <alignment vertical="center"/>
    </xf>
    <xf numFmtId="0" fontId="12" fillId="0" borderId="0" xfId="10" applyFont="1"/>
    <xf numFmtId="187" fontId="16" fillId="7" borderId="25" xfId="11" applyNumberFormat="1" applyFont="1" applyFill="1" applyBorder="1" applyAlignment="1" applyProtection="1">
      <alignment horizontal="center" vertical="center"/>
    </xf>
    <xf numFmtId="0" fontId="12" fillId="5" borderId="0" xfId="10" applyFont="1" applyFill="1" applyBorder="1"/>
    <xf numFmtId="187" fontId="16" fillId="5" borderId="0" xfId="11" applyNumberFormat="1" applyFont="1" applyFill="1" applyBorder="1" applyAlignment="1" applyProtection="1">
      <alignment horizontal="center" vertical="center"/>
    </xf>
    <xf numFmtId="0" fontId="1" fillId="10" borderId="0" xfId="0" applyFont="1" applyFill="1" applyBorder="1" applyAlignment="1">
      <alignment vertical="center"/>
    </xf>
    <xf numFmtId="0" fontId="1" fillId="0" borderId="0" xfId="0" applyFont="1" applyAlignment="1">
      <alignment vertical="center"/>
    </xf>
    <xf numFmtId="0" fontId="1" fillId="0" borderId="0" xfId="14" applyFont="1" applyFill="1" applyBorder="1" applyAlignment="1">
      <alignment horizontal="left" vertical="center"/>
    </xf>
    <xf numFmtId="171" fontId="1" fillId="0" borderId="0" xfId="14" applyNumberFormat="1" applyFont="1" applyFill="1" applyBorder="1" applyAlignment="1">
      <alignment vertical="center"/>
    </xf>
    <xf numFmtId="0" fontId="10" fillId="10" borderId="0" xfId="14" applyFont="1" applyFill="1" applyBorder="1" applyAlignment="1">
      <alignment horizontal="left" vertical="center"/>
    </xf>
    <xf numFmtId="171" fontId="10" fillId="10" borderId="0" xfId="14" applyNumberFormat="1" applyFont="1" applyFill="1" applyBorder="1" applyAlignment="1">
      <alignment vertical="center"/>
    </xf>
    <xf numFmtId="0" fontId="1" fillId="0" borderId="0" xfId="14" applyFont="1" applyFill="1" applyBorder="1" applyAlignment="1">
      <alignment vertical="center"/>
    </xf>
    <xf numFmtId="177" fontId="1" fillId="0" borderId="0" xfId="0" applyNumberFormat="1" applyFont="1" applyBorder="1" applyAlignment="1">
      <alignment vertical="center"/>
    </xf>
    <xf numFmtId="0" fontId="1" fillId="0" borderId="0" xfId="14" applyFont="1" applyBorder="1" applyAlignment="1">
      <alignment vertical="center"/>
    </xf>
    <xf numFmtId="0" fontId="1" fillId="0" borderId="0" xfId="0" applyFont="1" applyBorder="1" applyAlignment="1">
      <alignment vertical="center"/>
    </xf>
    <xf numFmtId="177" fontId="1" fillId="0" borderId="0" xfId="0" applyNumberFormat="1" applyFont="1" applyAlignment="1">
      <alignment vertical="center"/>
    </xf>
    <xf numFmtId="171" fontId="1" fillId="0" borderId="0" xfId="0" applyNumberFormat="1" applyFont="1" applyAlignment="1">
      <alignment vertical="center"/>
    </xf>
    <xf numFmtId="0" fontId="1" fillId="10" borderId="0" xfId="10" applyFont="1" applyFill="1" applyAlignment="1">
      <alignment vertical="center"/>
    </xf>
    <xf numFmtId="0" fontId="10" fillId="10" borderId="0" xfId="10" applyFont="1" applyFill="1" applyAlignment="1">
      <alignment horizontal="center" vertical="center"/>
    </xf>
    <xf numFmtId="0" fontId="19" fillId="10" borderId="0" xfId="10" applyFont="1" applyFill="1" applyAlignment="1">
      <alignment vertical="center"/>
    </xf>
    <xf numFmtId="0" fontId="22" fillId="11" borderId="0" xfId="10" applyFont="1" applyFill="1" applyAlignment="1">
      <alignment vertical="center"/>
    </xf>
    <xf numFmtId="0" fontId="19" fillId="0" borderId="0" xfId="10" applyFont="1" applyFill="1" applyAlignment="1">
      <alignment vertical="center"/>
    </xf>
    <xf numFmtId="0" fontId="10" fillId="10" borderId="0" xfId="10" applyFont="1" applyFill="1" applyAlignment="1">
      <alignment vertical="center"/>
    </xf>
    <xf numFmtId="0" fontId="17" fillId="10" borderId="0" xfId="10" applyFont="1" applyFill="1" applyAlignment="1">
      <alignment vertical="center"/>
    </xf>
    <xf numFmtId="0" fontId="0" fillId="0" borderId="0" xfId="0" applyAlignment="1">
      <alignment vertical="center"/>
    </xf>
    <xf numFmtId="0" fontId="0" fillId="10" borderId="0" xfId="0" applyFill="1" applyAlignment="1">
      <alignment vertical="center"/>
    </xf>
    <xf numFmtId="176" fontId="10" fillId="10" borderId="0" xfId="0" applyNumberFormat="1" applyFont="1" applyFill="1" applyBorder="1" applyAlignment="1">
      <alignment vertical="center"/>
    </xf>
    <xf numFmtId="0" fontId="16" fillId="7" borderId="41" xfId="10" applyFont="1" applyFill="1" applyBorder="1" applyAlignment="1" applyProtection="1">
      <alignment horizontal="center" vertical="center" wrapText="1"/>
    </xf>
    <xf numFmtId="180" fontId="16" fillId="7" borderId="41" xfId="13" applyNumberFormat="1" applyFont="1" applyFill="1" applyBorder="1" applyAlignment="1" applyProtection="1">
      <alignment horizontal="center" vertical="center" wrapText="1"/>
    </xf>
    <xf numFmtId="0" fontId="1" fillId="0" borderId="0" xfId="0" applyFont="1" applyFill="1" applyAlignment="1">
      <alignment vertical="center"/>
    </xf>
    <xf numFmtId="171" fontId="1" fillId="0" borderId="0" xfId="14" applyNumberFormat="1" applyFont="1" applyFill="1" applyBorder="1" applyAlignment="1">
      <alignment horizontal="right" vertical="center"/>
    </xf>
    <xf numFmtId="0" fontId="24" fillId="0" borderId="40" xfId="10" applyFont="1" applyFill="1" applyBorder="1"/>
    <xf numFmtId="0" fontId="10" fillId="10" borderId="0" xfId="0" applyFont="1" applyFill="1"/>
    <xf numFmtId="0" fontId="1" fillId="10" borderId="0" xfId="10" applyFont="1" applyFill="1" applyAlignment="1">
      <alignment horizontal="center"/>
    </xf>
    <xf numFmtId="179" fontId="27" fillId="10" borderId="0" xfId="0" applyNumberFormat="1" applyFont="1" applyFill="1" applyBorder="1" applyAlignment="1" applyProtection="1">
      <alignment vertical="center"/>
      <protection locked="0"/>
    </xf>
    <xf numFmtId="185" fontId="27" fillId="10" borderId="0" xfId="0" applyNumberFormat="1" applyFont="1" applyFill="1" applyBorder="1" applyAlignment="1" applyProtection="1">
      <alignment vertical="center"/>
      <protection locked="0"/>
    </xf>
    <xf numFmtId="9" fontId="1" fillId="10" borderId="0" xfId="16" applyFont="1" applyFill="1"/>
    <xf numFmtId="0" fontId="1" fillId="10" borderId="0" xfId="0" applyFont="1" applyFill="1"/>
    <xf numFmtId="0" fontId="1" fillId="10" borderId="0" xfId="0" applyFont="1" applyFill="1" applyAlignment="1">
      <alignment vertical="center"/>
    </xf>
    <xf numFmtId="0" fontId="17" fillId="10" borderId="0" xfId="0" applyFont="1" applyFill="1" applyAlignment="1">
      <alignment vertical="center"/>
    </xf>
    <xf numFmtId="0" fontId="7" fillId="0" borderId="0" xfId="0" applyFont="1" applyAlignment="1">
      <alignment vertical="center"/>
    </xf>
    <xf numFmtId="38" fontId="7" fillId="0" borderId="0" xfId="0" applyNumberFormat="1" applyFont="1" applyAlignment="1">
      <alignment vertical="center"/>
    </xf>
    <xf numFmtId="168" fontId="7" fillId="0" borderId="0" xfId="0" applyNumberFormat="1" applyFont="1" applyAlignment="1">
      <alignment vertical="center"/>
    </xf>
    <xf numFmtId="0" fontId="10" fillId="0" borderId="0" xfId="0" applyFont="1" applyFill="1" applyBorder="1" applyAlignment="1">
      <alignment horizontal="left" vertical="center"/>
    </xf>
    <xf numFmtId="167" fontId="1" fillId="0" borderId="0" xfId="16" applyNumberFormat="1" applyFont="1" applyAlignment="1">
      <alignment vertical="center"/>
    </xf>
    <xf numFmtId="0" fontId="22" fillId="11" borderId="0" xfId="0" applyFont="1" applyFill="1" applyBorder="1" applyAlignment="1">
      <alignment horizontal="left" vertical="center"/>
    </xf>
    <xf numFmtId="0" fontId="7" fillId="0" borderId="0" xfId="0" applyFont="1" applyFill="1" applyAlignment="1">
      <alignment vertical="center"/>
    </xf>
    <xf numFmtId="0" fontId="6" fillId="0" borderId="0" xfId="0" applyFont="1" applyFill="1" applyBorder="1" applyAlignment="1">
      <alignment horizontal="left" vertical="center" wrapText="1"/>
    </xf>
    <xf numFmtId="0" fontId="6" fillId="0" borderId="12" xfId="0" applyFont="1" applyBorder="1" applyAlignment="1">
      <alignment horizontal="left" vertical="center"/>
    </xf>
    <xf numFmtId="179" fontId="28" fillId="10" borderId="0" xfId="0" applyNumberFormat="1" applyFont="1" applyFill="1" applyBorder="1" applyAlignment="1" applyProtection="1">
      <alignment vertical="center"/>
      <protection locked="0"/>
    </xf>
    <xf numFmtId="0" fontId="24" fillId="10" borderId="0" xfId="0" applyFont="1" applyFill="1" applyAlignment="1">
      <alignment vertical="center"/>
    </xf>
    <xf numFmtId="167" fontId="24" fillId="10" borderId="0" xfId="16" applyNumberFormat="1" applyFont="1" applyFill="1" applyAlignment="1">
      <alignment vertical="center"/>
    </xf>
    <xf numFmtId="0" fontId="24" fillId="0" borderId="0" xfId="0" applyFont="1" applyAlignment="1">
      <alignment vertical="center"/>
    </xf>
    <xf numFmtId="0" fontId="24" fillId="0" borderId="0" xfId="0" applyFont="1" applyBorder="1" applyAlignment="1">
      <alignment vertical="center"/>
    </xf>
    <xf numFmtId="0" fontId="24" fillId="10" borderId="0" xfId="0" applyFont="1" applyFill="1" applyBorder="1" applyAlignment="1">
      <alignment vertical="center"/>
    </xf>
    <xf numFmtId="3" fontId="24" fillId="10" borderId="0" xfId="0" applyNumberFormat="1" applyFont="1" applyFill="1" applyBorder="1" applyAlignment="1">
      <alignment horizontal="right" vertical="center"/>
    </xf>
    <xf numFmtId="167" fontId="24" fillId="10" borderId="0" xfId="0" applyNumberFormat="1" applyFont="1" applyFill="1" applyBorder="1" applyAlignment="1">
      <alignment horizontal="right" vertical="center"/>
    </xf>
    <xf numFmtId="0" fontId="25" fillId="10" borderId="0" xfId="0" applyFont="1" applyFill="1" applyAlignment="1">
      <alignment vertical="center"/>
    </xf>
    <xf numFmtId="0" fontId="25" fillId="10" borderId="0" xfId="0" applyFont="1" applyFill="1" applyAlignment="1">
      <alignment horizontal="center" vertical="center"/>
    </xf>
    <xf numFmtId="0" fontId="25" fillId="10" borderId="0" xfId="0" applyNumberFormat="1" applyFont="1" applyFill="1" applyAlignment="1">
      <alignment horizontal="center" vertical="center"/>
    </xf>
    <xf numFmtId="0" fontId="24" fillId="10" borderId="0" xfId="0" applyFont="1" applyFill="1" applyAlignment="1">
      <alignment horizontal="center" vertical="center"/>
    </xf>
    <xf numFmtId="0" fontId="24" fillId="0" borderId="0" xfId="10" applyFont="1" applyFill="1" applyBorder="1" applyAlignment="1">
      <alignment vertical="center"/>
    </xf>
    <xf numFmtId="183" fontId="24" fillId="0" borderId="0" xfId="3" applyNumberFormat="1" applyFont="1" applyFill="1" applyBorder="1" applyAlignment="1">
      <alignment vertical="center"/>
    </xf>
    <xf numFmtId="0" fontId="24" fillId="10" borderId="0" xfId="10" applyFont="1" applyFill="1" applyBorder="1" applyAlignment="1">
      <alignment vertical="center"/>
    </xf>
    <xf numFmtId="0" fontId="24" fillId="10" borderId="0" xfId="14" applyFont="1" applyFill="1" applyBorder="1" applyAlignment="1">
      <alignment vertical="center"/>
    </xf>
    <xf numFmtId="174" fontId="24" fillId="10" borderId="0" xfId="0" applyNumberFormat="1" applyFont="1" applyFill="1" applyBorder="1" applyAlignment="1">
      <alignment vertical="center"/>
    </xf>
    <xf numFmtId="174" fontId="24" fillId="5" borderId="0" xfId="0" applyNumberFormat="1" applyFont="1" applyFill="1" applyBorder="1" applyAlignment="1">
      <alignment vertical="center"/>
    </xf>
    <xf numFmtId="167" fontId="24" fillId="5" borderId="0" xfId="16" applyNumberFormat="1" applyFont="1" applyFill="1" applyBorder="1" applyAlignment="1">
      <alignment vertical="center"/>
    </xf>
    <xf numFmtId="167" fontId="24" fillId="10" borderId="0" xfId="16" applyNumberFormat="1" applyFont="1" applyFill="1" applyBorder="1" applyAlignment="1">
      <alignment vertical="center"/>
    </xf>
    <xf numFmtId="176" fontId="24" fillId="10" borderId="0" xfId="0" applyNumberFormat="1" applyFont="1" applyFill="1" applyAlignment="1">
      <alignment vertical="center"/>
    </xf>
    <xf numFmtId="178" fontId="24" fillId="10" borderId="0" xfId="0" applyNumberFormat="1" applyFont="1" applyFill="1" applyAlignment="1">
      <alignment vertical="center"/>
    </xf>
    <xf numFmtId="0" fontId="24" fillId="10" borderId="0" xfId="12" applyFont="1" applyFill="1" applyAlignment="1">
      <alignment vertical="center"/>
    </xf>
    <xf numFmtId="0" fontId="24" fillId="10" borderId="0" xfId="12" applyFont="1" applyFill="1" applyAlignment="1">
      <alignment horizontal="center" vertical="center"/>
    </xf>
    <xf numFmtId="164" fontId="24" fillId="10" borderId="0" xfId="7" applyFont="1" applyFill="1" applyAlignment="1">
      <alignment vertical="center"/>
    </xf>
    <xf numFmtId="182" fontId="24" fillId="10" borderId="0" xfId="12" applyNumberFormat="1" applyFont="1" applyFill="1" applyAlignment="1">
      <alignment vertical="center"/>
    </xf>
    <xf numFmtId="170" fontId="24" fillId="10" borderId="0" xfId="16" applyNumberFormat="1" applyFont="1" applyFill="1" applyAlignment="1">
      <alignment vertical="center"/>
    </xf>
    <xf numFmtId="10" fontId="24" fillId="10" borderId="0" xfId="16" applyNumberFormat="1" applyFont="1" applyFill="1" applyAlignment="1">
      <alignment vertical="center"/>
    </xf>
    <xf numFmtId="2" fontId="24" fillId="10" borderId="0" xfId="12" applyNumberFormat="1" applyFont="1" applyFill="1" applyAlignment="1">
      <alignment vertical="center"/>
    </xf>
    <xf numFmtId="0" fontId="24" fillId="0" borderId="0" xfId="12" applyFont="1" applyAlignment="1">
      <alignment vertical="center"/>
    </xf>
    <xf numFmtId="164" fontId="24" fillId="0" borderId="0" xfId="7" applyFont="1" applyAlignment="1">
      <alignment vertical="center"/>
    </xf>
    <xf numFmtId="0" fontId="24" fillId="10" borderId="0" xfId="12" applyFont="1" applyFill="1" applyBorder="1" applyAlignment="1">
      <alignment vertical="center"/>
    </xf>
    <xf numFmtId="0" fontId="24" fillId="0" borderId="0" xfId="12" applyFont="1" applyBorder="1" applyAlignment="1">
      <alignment vertical="center"/>
    </xf>
    <xf numFmtId="176" fontId="24" fillId="10" borderId="0" xfId="12" applyNumberFormat="1" applyFont="1" applyFill="1" applyBorder="1" applyAlignment="1">
      <alignment vertical="center"/>
    </xf>
    <xf numFmtId="174" fontId="24" fillId="0" borderId="0" xfId="12" applyNumberFormat="1" applyFont="1" applyBorder="1" applyAlignment="1">
      <alignment vertical="center"/>
    </xf>
    <xf numFmtId="0" fontId="24" fillId="0" borderId="0" xfId="12" quotePrefix="1" applyFont="1" applyBorder="1" applyAlignment="1">
      <alignment horizontal="left" vertical="center"/>
    </xf>
    <xf numFmtId="167" fontId="24" fillId="0" borderId="0" xfId="16" applyNumberFormat="1" applyFont="1" applyBorder="1" applyAlignment="1">
      <alignment vertical="center"/>
    </xf>
    <xf numFmtId="10" fontId="24" fillId="0" borderId="0" xfId="16" applyNumberFormat="1" applyFont="1" applyBorder="1" applyAlignment="1">
      <alignment vertical="center"/>
    </xf>
    <xf numFmtId="169" fontId="24" fillId="0" borderId="0" xfId="12" applyNumberFormat="1" applyFont="1" applyAlignment="1">
      <alignment vertical="center"/>
    </xf>
    <xf numFmtId="175" fontId="24" fillId="0" borderId="0" xfId="12" quotePrefix="1" applyNumberFormat="1" applyFont="1" applyAlignment="1">
      <alignment horizontal="left" vertical="center"/>
    </xf>
    <xf numFmtId="0" fontId="25" fillId="10" borderId="42" xfId="0" applyFont="1" applyFill="1" applyBorder="1" applyAlignment="1">
      <alignment horizontal="center" vertical="center"/>
    </xf>
    <xf numFmtId="0" fontId="25" fillId="10" borderId="42" xfId="0" applyNumberFormat="1" applyFont="1" applyFill="1" applyBorder="1" applyAlignment="1">
      <alignment horizontal="center" vertical="center"/>
    </xf>
    <xf numFmtId="0" fontId="25" fillId="12" borderId="42" xfId="0" applyNumberFormat="1" applyFont="1" applyFill="1" applyBorder="1" applyAlignment="1">
      <alignment horizontal="center" vertical="center"/>
    </xf>
    <xf numFmtId="0" fontId="25" fillId="12" borderId="0" xfId="0" applyNumberFormat="1" applyFont="1" applyFill="1" applyAlignment="1">
      <alignment horizontal="center" vertical="center"/>
    </xf>
    <xf numFmtId="0" fontId="25" fillId="12" borderId="42" xfId="0" applyFont="1" applyFill="1" applyBorder="1" applyAlignment="1">
      <alignment horizontal="center" vertical="center"/>
    </xf>
    <xf numFmtId="0" fontId="24" fillId="12" borderId="0" xfId="0" applyFont="1" applyFill="1" applyAlignment="1">
      <alignment horizontal="center" vertical="center"/>
    </xf>
    <xf numFmtId="0" fontId="25" fillId="10" borderId="0" xfId="12" applyFont="1" applyFill="1" applyAlignment="1">
      <alignment vertical="center"/>
    </xf>
    <xf numFmtId="176" fontId="25" fillId="10" borderId="0" xfId="0" applyNumberFormat="1" applyFont="1" applyFill="1" applyAlignment="1">
      <alignment vertical="center"/>
    </xf>
    <xf numFmtId="167" fontId="25" fillId="10" borderId="0" xfId="16" applyNumberFormat="1" applyFont="1" applyFill="1" applyAlignment="1">
      <alignment vertical="center"/>
    </xf>
    <xf numFmtId="164" fontId="25" fillId="10" borderId="0" xfId="7" applyFont="1" applyFill="1" applyAlignment="1">
      <alignment vertical="center"/>
    </xf>
    <xf numFmtId="0" fontId="25" fillId="10" borderId="0" xfId="0" applyFont="1" applyFill="1" applyBorder="1" applyAlignment="1">
      <alignment vertical="center" wrapText="1"/>
    </xf>
    <xf numFmtId="0" fontId="22" fillId="12" borderId="0" xfId="0" applyFont="1" applyFill="1" applyBorder="1" applyAlignment="1">
      <alignment horizontal="center" vertical="center"/>
    </xf>
    <xf numFmtId="0" fontId="25" fillId="10" borderId="0" xfId="0" applyFont="1" applyFill="1" applyBorder="1" applyAlignment="1">
      <alignment horizontal="center" vertical="center"/>
    </xf>
    <xf numFmtId="183" fontId="24" fillId="10" borderId="0" xfId="3" applyNumberFormat="1" applyFont="1" applyFill="1" applyAlignment="1">
      <alignment vertical="center"/>
    </xf>
    <xf numFmtId="183" fontId="24" fillId="12" borderId="0" xfId="3" applyNumberFormat="1" applyFont="1" applyFill="1" applyAlignment="1">
      <alignment vertical="center"/>
    </xf>
    <xf numFmtId="176" fontId="24" fillId="10" borderId="0" xfId="0" applyNumberFormat="1" applyFont="1" applyFill="1" applyBorder="1" applyAlignment="1">
      <alignment vertical="center"/>
    </xf>
    <xf numFmtId="3" fontId="24" fillId="10" borderId="0" xfId="11" applyNumberFormat="1" applyFont="1" applyFill="1" applyAlignment="1">
      <alignment vertical="center"/>
    </xf>
    <xf numFmtId="3" fontId="29" fillId="0" borderId="0" xfId="11" applyNumberFormat="1" applyFont="1" applyAlignment="1">
      <alignment vertical="center"/>
    </xf>
    <xf numFmtId="3" fontId="29" fillId="10" borderId="0" xfId="11" applyNumberFormat="1" applyFont="1" applyFill="1" applyAlignment="1">
      <alignment vertical="center"/>
    </xf>
    <xf numFmtId="0" fontId="1" fillId="10" borderId="0" xfId="12" applyFont="1" applyFill="1" applyAlignment="1">
      <alignment vertical="center"/>
    </xf>
    <xf numFmtId="17" fontId="25" fillId="10" borderId="0" xfId="0" applyNumberFormat="1" applyFont="1" applyFill="1" applyBorder="1" applyAlignment="1">
      <alignment vertical="center"/>
    </xf>
    <xf numFmtId="0" fontId="1" fillId="10" borderId="0" xfId="0" applyFont="1" applyFill="1" applyBorder="1" applyAlignment="1">
      <alignment horizontal="left" vertical="center"/>
    </xf>
    <xf numFmtId="0" fontId="1" fillId="0" borderId="0" xfId="12" applyFont="1" applyAlignment="1">
      <alignment vertical="center"/>
    </xf>
    <xf numFmtId="176" fontId="1" fillId="0" borderId="0" xfId="12" applyNumberFormat="1" applyFont="1" applyAlignment="1">
      <alignment vertical="center"/>
    </xf>
    <xf numFmtId="0" fontId="1" fillId="10" borderId="0" xfId="12" applyFont="1" applyFill="1" applyBorder="1" applyAlignment="1">
      <alignment vertical="center"/>
    </xf>
    <xf numFmtId="0" fontId="1" fillId="12" borderId="0" xfId="0" applyFont="1" applyFill="1" applyBorder="1" applyAlignment="1">
      <alignment vertical="center"/>
    </xf>
    <xf numFmtId="176" fontId="24" fillId="12" borderId="0" xfId="0" applyNumberFormat="1" applyFont="1" applyFill="1" applyBorder="1" applyAlignment="1">
      <alignment vertical="center"/>
    </xf>
    <xf numFmtId="0" fontId="25" fillId="0" borderId="0" xfId="0" applyFont="1" applyAlignment="1">
      <alignment vertical="center"/>
    </xf>
    <xf numFmtId="17" fontId="25" fillId="10" borderId="43" xfId="0" applyNumberFormat="1" applyFont="1" applyFill="1" applyBorder="1" applyAlignment="1">
      <alignment horizontal="center" vertical="center"/>
    </xf>
    <xf numFmtId="0" fontId="24" fillId="10" borderId="0" xfId="9" applyFont="1" applyFill="1" applyBorder="1" applyAlignment="1">
      <alignment horizontal="left" vertical="center"/>
    </xf>
    <xf numFmtId="171" fontId="24" fillId="10" borderId="0" xfId="9" applyNumberFormat="1" applyFont="1" applyFill="1" applyBorder="1" applyAlignment="1">
      <alignment vertical="center"/>
    </xf>
    <xf numFmtId="0" fontId="25" fillId="10" borderId="0" xfId="9" applyFont="1" applyFill="1" applyBorder="1" applyAlignment="1">
      <alignment horizontal="left" vertical="center"/>
    </xf>
    <xf numFmtId="0" fontId="24" fillId="10" borderId="0" xfId="9" applyFont="1" applyFill="1" applyBorder="1" applyAlignment="1">
      <alignment vertical="center"/>
    </xf>
    <xf numFmtId="17" fontId="25" fillId="12" borderId="43" xfId="0" applyNumberFormat="1" applyFont="1" applyFill="1" applyBorder="1" applyAlignment="1">
      <alignment horizontal="center" vertical="center"/>
    </xf>
    <xf numFmtId="171" fontId="24" fillId="12" borderId="0" xfId="9" applyNumberFormat="1" applyFont="1" applyFill="1" applyBorder="1" applyAlignment="1">
      <alignment vertical="center"/>
    </xf>
    <xf numFmtId="0" fontId="24" fillId="10" borderId="42" xfId="0" applyFont="1" applyFill="1" applyBorder="1" applyAlignment="1">
      <alignment vertical="center"/>
    </xf>
    <xf numFmtId="0" fontId="24" fillId="0" borderId="42" xfId="0" applyFont="1" applyBorder="1" applyAlignment="1">
      <alignment vertical="center"/>
    </xf>
    <xf numFmtId="0" fontId="30" fillId="0" borderId="0" xfId="0" applyFont="1" applyFill="1" applyAlignment="1">
      <alignment vertical="center"/>
    </xf>
    <xf numFmtId="0" fontId="31" fillId="0" borderId="0" xfId="0" applyFont="1" applyFill="1" applyAlignment="1">
      <alignment vertical="center"/>
    </xf>
    <xf numFmtId="0" fontId="0" fillId="0" borderId="0" xfId="0" applyFill="1" applyAlignment="1">
      <alignment vertical="center"/>
    </xf>
    <xf numFmtId="1" fontId="7" fillId="10" borderId="0" xfId="0" applyNumberFormat="1" applyFont="1" applyFill="1" applyAlignment="1">
      <alignment vertical="center"/>
    </xf>
    <xf numFmtId="0" fontId="7" fillId="10" borderId="0" xfId="0" applyFont="1" applyFill="1" applyAlignment="1">
      <alignment vertical="center"/>
    </xf>
    <xf numFmtId="0" fontId="1" fillId="10" borderId="0" xfId="0" applyFont="1" applyFill="1" applyBorder="1" applyAlignment="1">
      <alignment horizontal="left" vertical="center" wrapText="1"/>
    </xf>
    <xf numFmtId="0" fontId="25" fillId="0" borderId="42" xfId="0" applyNumberFormat="1" applyFont="1" applyFill="1" applyBorder="1" applyAlignment="1">
      <alignment horizontal="center" vertical="center"/>
    </xf>
    <xf numFmtId="0" fontId="7" fillId="0" borderId="42" xfId="0" applyFont="1" applyBorder="1" applyAlignment="1">
      <alignment vertical="center"/>
    </xf>
    <xf numFmtId="38" fontId="7" fillId="0" borderId="42" xfId="0" applyNumberFormat="1" applyFont="1" applyBorder="1" applyAlignment="1">
      <alignment vertical="center"/>
    </xf>
    <xf numFmtId="176" fontId="10" fillId="12" borderId="0" xfId="0" applyNumberFormat="1" applyFont="1" applyFill="1" applyBorder="1" applyAlignment="1">
      <alignment vertical="center"/>
    </xf>
    <xf numFmtId="0" fontId="10" fillId="0" borderId="42" xfId="0" applyFont="1" applyBorder="1" applyAlignment="1">
      <alignment horizontal="center" vertical="center"/>
    </xf>
    <xf numFmtId="0" fontId="10" fillId="10" borderId="42" xfId="10" applyFont="1" applyFill="1" applyBorder="1" applyAlignment="1">
      <alignment horizontal="center" vertical="center"/>
    </xf>
    <xf numFmtId="0" fontId="0" fillId="0" borderId="42" xfId="0" applyBorder="1" applyAlignment="1">
      <alignment vertical="center"/>
    </xf>
    <xf numFmtId="0" fontId="10" fillId="0" borderId="0" xfId="10" applyFont="1" applyFill="1" applyAlignment="1">
      <alignment vertical="center"/>
    </xf>
    <xf numFmtId="0" fontId="32" fillId="10" borderId="0" xfId="10" applyFont="1" applyFill="1" applyAlignment="1">
      <alignment vertical="center"/>
    </xf>
    <xf numFmtId="0" fontId="10" fillId="10" borderId="0" xfId="0" applyFont="1" applyFill="1" applyAlignment="1">
      <alignment vertical="center"/>
    </xf>
    <xf numFmtId="0" fontId="32" fillId="0" borderId="0" xfId="0" applyFont="1" applyAlignment="1">
      <alignment vertical="center"/>
    </xf>
    <xf numFmtId="0" fontId="10" fillId="10" borderId="42" xfId="10" applyFont="1" applyFill="1" applyBorder="1" applyAlignment="1">
      <alignment vertical="center"/>
    </xf>
    <xf numFmtId="0" fontId="0" fillId="10" borderId="42" xfId="0" applyFill="1" applyBorder="1" applyAlignment="1">
      <alignment vertical="center"/>
    </xf>
    <xf numFmtId="0" fontId="32" fillId="10" borderId="42" xfId="10" applyFont="1" applyFill="1" applyBorder="1" applyAlignment="1">
      <alignment vertical="center"/>
    </xf>
    <xf numFmtId="0" fontId="32" fillId="10" borderId="43" xfId="10" applyFont="1" applyFill="1" applyBorder="1" applyAlignment="1">
      <alignment vertical="center"/>
    </xf>
    <xf numFmtId="0" fontId="1" fillId="10" borderId="42" xfId="10" applyFont="1" applyFill="1" applyBorder="1" applyAlignment="1">
      <alignment vertical="center"/>
    </xf>
    <xf numFmtId="0" fontId="24" fillId="0" borderId="0" xfId="0" applyFont="1" applyFill="1" applyAlignment="1">
      <alignment vertical="center"/>
    </xf>
    <xf numFmtId="0" fontId="22" fillId="0" borderId="0" xfId="10" applyFont="1" applyFill="1" applyBorder="1" applyAlignment="1">
      <alignment vertical="center"/>
    </xf>
    <xf numFmtId="0" fontId="10" fillId="0" borderId="42" xfId="10" applyFont="1" applyFill="1" applyBorder="1" applyAlignment="1">
      <alignment vertical="center"/>
    </xf>
    <xf numFmtId="0" fontId="1" fillId="0" borderId="42" xfId="0" applyFont="1" applyFill="1" applyBorder="1" applyAlignment="1">
      <alignment vertical="center"/>
    </xf>
    <xf numFmtId="0" fontId="1" fillId="0" borderId="0" xfId="10" applyFont="1" applyFill="1" applyAlignment="1">
      <alignment vertical="center"/>
    </xf>
    <xf numFmtId="176" fontId="1" fillId="0" borderId="42" xfId="0" applyNumberFormat="1" applyFont="1" applyFill="1" applyBorder="1" applyAlignment="1">
      <alignment vertical="center"/>
    </xf>
    <xf numFmtId="176" fontId="1" fillId="0" borderId="43" xfId="0" applyNumberFormat="1" applyFont="1" applyFill="1" applyBorder="1" applyAlignment="1">
      <alignment vertical="center"/>
    </xf>
    <xf numFmtId="0" fontId="22" fillId="0" borderId="0" xfId="10" applyFont="1" applyFill="1" applyAlignment="1">
      <alignment vertical="center"/>
    </xf>
    <xf numFmtId="0" fontId="0" fillId="10" borderId="0" xfId="0" applyFill="1" applyAlignment="1">
      <alignment horizontal="center" vertical="center"/>
    </xf>
    <xf numFmtId="0" fontId="10" fillId="10" borderId="43" xfId="0" applyFont="1" applyFill="1" applyBorder="1" applyAlignment="1">
      <alignment horizontal="center" vertical="center"/>
    </xf>
    <xf numFmtId="0" fontId="10" fillId="10" borderId="0" xfId="0" applyFont="1" applyFill="1" applyAlignment="1">
      <alignment horizontal="center" vertical="center"/>
    </xf>
    <xf numFmtId="0" fontId="10" fillId="12" borderId="42" xfId="0" applyFont="1" applyFill="1" applyBorder="1" applyAlignment="1">
      <alignment vertical="center"/>
    </xf>
    <xf numFmtId="0" fontId="10" fillId="10" borderId="42" xfId="0" applyFont="1" applyFill="1" applyBorder="1" applyAlignment="1">
      <alignment horizontal="center" vertical="center"/>
    </xf>
    <xf numFmtId="0" fontId="25" fillId="0" borderId="42" xfId="10" applyFont="1" applyFill="1" applyBorder="1" applyAlignment="1">
      <alignment horizontal="center" vertical="center" wrapText="1"/>
    </xf>
    <xf numFmtId="0" fontId="10" fillId="12" borderId="43" xfId="10" applyFont="1" applyFill="1" applyBorder="1" applyAlignment="1">
      <alignment vertical="center"/>
    </xf>
    <xf numFmtId="176" fontId="10" fillId="12" borderId="43" xfId="0" applyNumberFormat="1" applyFont="1" applyFill="1" applyBorder="1" applyAlignment="1">
      <alignment vertical="center"/>
    </xf>
    <xf numFmtId="0" fontId="10" fillId="0" borderId="43" xfId="10" applyFont="1" applyFill="1" applyBorder="1" applyAlignment="1">
      <alignment vertical="center"/>
    </xf>
    <xf numFmtId="176" fontId="10" fillId="0" borderId="43" xfId="0" applyNumberFormat="1" applyFont="1" applyFill="1" applyBorder="1" applyAlignment="1">
      <alignment vertical="center"/>
    </xf>
    <xf numFmtId="0" fontId="17" fillId="0" borderId="0" xfId="0" applyFont="1" applyFill="1" applyAlignment="1">
      <alignment vertical="center"/>
    </xf>
    <xf numFmtId="0" fontId="19" fillId="12" borderId="43" xfId="10" applyFont="1" applyFill="1" applyBorder="1" applyAlignment="1">
      <alignment vertical="center"/>
    </xf>
    <xf numFmtId="0" fontId="10" fillId="0" borderId="42" xfId="10" applyFont="1" applyFill="1" applyBorder="1" applyAlignment="1">
      <alignment horizontal="center"/>
    </xf>
    <xf numFmtId="0" fontId="10" fillId="0" borderId="43" xfId="10" applyFont="1" applyFill="1" applyBorder="1" applyAlignment="1">
      <alignment horizontal="center"/>
    </xf>
    <xf numFmtId="179" fontId="27" fillId="10" borderId="42" xfId="0" applyNumberFormat="1" applyFont="1" applyFill="1" applyBorder="1" applyAlignment="1" applyProtection="1">
      <alignment vertical="center"/>
      <protection locked="0"/>
    </xf>
    <xf numFmtId="179" fontId="25" fillId="12" borderId="43" xfId="0" applyNumberFormat="1" applyFont="1" applyFill="1" applyBorder="1" applyAlignment="1" applyProtection="1">
      <alignment vertical="center"/>
      <protection locked="0"/>
    </xf>
    <xf numFmtId="173" fontId="25" fillId="12" borderId="43" xfId="16" applyNumberFormat="1" applyFont="1" applyFill="1" applyBorder="1" applyAlignment="1">
      <alignment vertical="center"/>
    </xf>
    <xf numFmtId="0" fontId="1" fillId="0" borderId="0" xfId="0" applyFont="1" applyFill="1"/>
    <xf numFmtId="38" fontId="1" fillId="0" borderId="0" xfId="0" applyNumberFormat="1" applyFont="1" applyAlignment="1">
      <alignment vertical="center"/>
    </xf>
    <xf numFmtId="167" fontId="12" fillId="0" borderId="0" xfId="16" applyNumberFormat="1" applyFont="1" applyFill="1" applyAlignment="1">
      <alignment horizontal="right" vertical="center"/>
    </xf>
    <xf numFmtId="38" fontId="1" fillId="0" borderId="0" xfId="0" applyNumberFormat="1" applyFont="1" applyFill="1" applyAlignment="1">
      <alignment vertical="center"/>
    </xf>
    <xf numFmtId="0" fontId="25" fillId="0" borderId="0" xfId="0" applyNumberFormat="1" applyFont="1" applyFill="1" applyBorder="1" applyAlignment="1">
      <alignment horizontal="center" vertical="center"/>
    </xf>
    <xf numFmtId="0" fontId="1" fillId="0" borderId="42" xfId="0" applyFont="1" applyBorder="1" applyAlignment="1">
      <alignment vertical="center"/>
    </xf>
    <xf numFmtId="38" fontId="1" fillId="0" borderId="42" xfId="0" applyNumberFormat="1" applyFont="1" applyBorder="1" applyAlignment="1">
      <alignment vertical="center"/>
    </xf>
    <xf numFmtId="0" fontId="25" fillId="0" borderId="43" xfId="0" applyNumberFormat="1" applyFont="1" applyFill="1" applyBorder="1" applyAlignment="1">
      <alignment horizontal="center" vertical="center"/>
    </xf>
    <xf numFmtId="0" fontId="25" fillId="12" borderId="43" xfId="0" applyFont="1" applyFill="1" applyBorder="1" applyAlignment="1">
      <alignment horizontal="center" vertical="center"/>
    </xf>
    <xf numFmtId="0" fontId="25" fillId="12" borderId="43" xfId="0" applyNumberFormat="1" applyFont="1" applyFill="1" applyBorder="1" applyAlignment="1">
      <alignment horizontal="center" vertical="center"/>
    </xf>
    <xf numFmtId="0" fontId="1" fillId="0" borderId="0" xfId="10" applyFont="1" applyFill="1" applyAlignment="1">
      <alignment horizontal="center" vertical="center"/>
    </xf>
    <xf numFmtId="166" fontId="1" fillId="0" borderId="0" xfId="3" applyFont="1" applyFill="1" applyAlignment="1">
      <alignment horizontal="right" vertical="center"/>
    </xf>
    <xf numFmtId="166" fontId="1" fillId="0" borderId="0" xfId="3" applyFont="1" applyFill="1" applyAlignment="1">
      <alignment vertical="center"/>
    </xf>
    <xf numFmtId="190" fontId="27" fillId="0" borderId="0" xfId="0" applyNumberFormat="1" applyFont="1" applyFill="1" applyBorder="1" applyAlignment="1" applyProtection="1">
      <alignment vertical="center"/>
      <protection locked="0"/>
    </xf>
    <xf numFmtId="172" fontId="27" fillId="0" borderId="0" xfId="16" applyNumberFormat="1" applyFont="1" applyFill="1" applyBorder="1" applyAlignment="1" applyProtection="1">
      <alignment vertical="center"/>
      <protection locked="0"/>
    </xf>
    <xf numFmtId="0" fontId="1" fillId="0" borderId="42" xfId="10" applyFont="1" applyFill="1" applyBorder="1" applyAlignment="1">
      <alignment vertical="center"/>
    </xf>
    <xf numFmtId="0" fontId="1" fillId="0" borderId="42" xfId="10" applyFont="1" applyFill="1" applyBorder="1" applyAlignment="1">
      <alignment horizontal="center" vertical="center"/>
    </xf>
    <xf numFmtId="179" fontId="27" fillId="0" borderId="42" xfId="0" applyNumberFormat="1" applyFont="1" applyFill="1" applyBorder="1" applyAlignment="1" applyProtection="1">
      <alignment vertical="center"/>
      <protection locked="0"/>
    </xf>
    <xf numFmtId="172" fontId="27" fillId="0" borderId="42" xfId="16" applyNumberFormat="1" applyFont="1" applyFill="1" applyBorder="1" applyAlignment="1" applyProtection="1">
      <alignment vertical="center"/>
      <protection locked="0"/>
    </xf>
    <xf numFmtId="167" fontId="1" fillId="0" borderId="0" xfId="16" applyNumberFormat="1" applyFont="1" applyFill="1" applyAlignment="1">
      <alignment vertical="center"/>
    </xf>
    <xf numFmtId="172" fontId="1" fillId="0" borderId="0" xfId="16" applyNumberFormat="1" applyFont="1" applyFill="1" applyAlignment="1">
      <alignment vertical="center"/>
    </xf>
    <xf numFmtId="166" fontId="1" fillId="0" borderId="42" xfId="3" applyFont="1" applyFill="1" applyBorder="1" applyAlignment="1">
      <alignment vertical="center"/>
    </xf>
    <xf numFmtId="166" fontId="1" fillId="0" borderId="42" xfId="3" applyFont="1" applyFill="1" applyBorder="1" applyAlignment="1">
      <alignment horizontal="center" vertical="center"/>
    </xf>
    <xf numFmtId="190" fontId="1" fillId="0" borderId="42" xfId="3" applyNumberFormat="1" applyFont="1" applyFill="1" applyBorder="1" applyAlignment="1">
      <alignment horizontal="right" vertical="center"/>
    </xf>
    <xf numFmtId="172" fontId="1" fillId="0" borderId="42" xfId="16" applyNumberFormat="1" applyFont="1" applyFill="1" applyBorder="1" applyAlignment="1">
      <alignment horizontal="right" vertical="center"/>
    </xf>
    <xf numFmtId="167" fontId="1" fillId="0" borderId="0" xfId="16" applyNumberFormat="1" applyFont="1" applyFill="1" applyAlignment="1">
      <alignment horizontal="right" vertical="center"/>
    </xf>
    <xf numFmtId="172" fontId="1" fillId="0" borderId="0" xfId="16" applyNumberFormat="1" applyFont="1" applyFill="1" applyAlignment="1">
      <alignment horizontal="right" vertical="center"/>
    </xf>
    <xf numFmtId="167" fontId="1" fillId="0" borderId="42" xfId="16" applyNumberFormat="1" applyFont="1" applyFill="1" applyBorder="1" applyAlignment="1">
      <alignment vertical="center"/>
    </xf>
    <xf numFmtId="167" fontId="1" fillId="0" borderId="42" xfId="10" applyNumberFormat="1" applyFont="1" applyFill="1" applyBorder="1" applyAlignment="1">
      <alignment horizontal="right" vertical="center"/>
    </xf>
    <xf numFmtId="172" fontId="1" fillId="0" borderId="42" xfId="10" applyNumberFormat="1" applyFont="1" applyFill="1" applyBorder="1" applyAlignment="1">
      <alignment horizontal="right" vertical="center"/>
    </xf>
    <xf numFmtId="0" fontId="1" fillId="0" borderId="45" xfId="0" applyFont="1" applyBorder="1" applyAlignment="1">
      <alignment vertical="center"/>
    </xf>
    <xf numFmtId="171" fontId="1" fillId="12" borderId="0" xfId="14" applyNumberFormat="1" applyFont="1" applyFill="1" applyBorder="1" applyAlignment="1">
      <alignment vertical="center"/>
    </xf>
    <xf numFmtId="0" fontId="33" fillId="0" borderId="47" xfId="14" applyFont="1" applyFill="1" applyBorder="1" applyAlignment="1">
      <alignment horizontal="center" vertical="center" wrapText="1"/>
    </xf>
    <xf numFmtId="0" fontId="10" fillId="0" borderId="43" xfId="0" applyFont="1" applyBorder="1" applyAlignment="1">
      <alignment horizontal="center" vertical="center"/>
    </xf>
    <xf numFmtId="0" fontId="1" fillId="0" borderId="42" xfId="14" applyFont="1" applyFill="1" applyBorder="1" applyAlignment="1">
      <alignment horizontal="left" vertical="center"/>
    </xf>
    <xf numFmtId="171" fontId="25" fillId="12" borderId="43" xfId="14" applyNumberFormat="1" applyFont="1" applyFill="1" applyBorder="1" applyAlignment="1">
      <alignment horizontal="right" vertical="center"/>
    </xf>
    <xf numFmtId="0" fontId="25" fillId="12" borderId="43" xfId="14" applyFont="1" applyFill="1" applyBorder="1" applyAlignment="1">
      <alignment horizontal="center" vertical="center"/>
    </xf>
    <xf numFmtId="167" fontId="1" fillId="0" borderId="0" xfId="16" applyNumberFormat="1" applyFont="1" applyFill="1" applyBorder="1" applyAlignment="1">
      <alignment vertical="center"/>
    </xf>
    <xf numFmtId="0" fontId="10" fillId="0" borderId="0" xfId="9" applyFont="1" applyAlignment="1">
      <alignment vertical="center"/>
    </xf>
    <xf numFmtId="0" fontId="1" fillId="10" borderId="0" xfId="14" applyFont="1" applyFill="1" applyBorder="1" applyAlignment="1">
      <alignment horizontal="left" vertical="center"/>
    </xf>
    <xf numFmtId="171" fontId="1" fillId="10" borderId="0" xfId="14" applyNumberFormat="1" applyFont="1" applyFill="1" applyBorder="1" applyAlignment="1">
      <alignment vertical="center"/>
    </xf>
    <xf numFmtId="171" fontId="24" fillId="10" borderId="0" xfId="14" applyNumberFormat="1" applyFont="1" applyFill="1" applyBorder="1" applyAlignment="1">
      <alignment vertical="center"/>
    </xf>
    <xf numFmtId="0" fontId="1" fillId="10" borderId="42" xfId="14" applyFont="1" applyFill="1" applyBorder="1" applyAlignment="1">
      <alignment horizontal="left" vertical="center"/>
    </xf>
    <xf numFmtId="171" fontId="1" fillId="10" borderId="42" xfId="14" applyNumberFormat="1" applyFont="1" applyFill="1" applyBorder="1" applyAlignment="1">
      <alignment vertical="center"/>
    </xf>
    <xf numFmtId="171" fontId="24" fillId="10" borderId="42" xfId="14" applyNumberFormat="1" applyFont="1" applyFill="1" applyBorder="1" applyAlignment="1">
      <alignment vertical="center"/>
    </xf>
    <xf numFmtId="0" fontId="22" fillId="10" borderId="42" xfId="14" applyFont="1" applyFill="1" applyBorder="1" applyAlignment="1">
      <alignment vertical="center"/>
    </xf>
    <xf numFmtId="17" fontId="22" fillId="10" borderId="42" xfId="9" applyNumberFormat="1" applyFont="1" applyFill="1" applyBorder="1" applyAlignment="1">
      <alignment horizontal="center" vertical="center"/>
    </xf>
    <xf numFmtId="9" fontId="1" fillId="10" borderId="0" xfId="16" applyFont="1" applyFill="1" applyBorder="1" applyAlignment="1">
      <alignment vertical="center"/>
    </xf>
    <xf numFmtId="177" fontId="25" fillId="12" borderId="43" xfId="14" applyNumberFormat="1" applyFont="1" applyFill="1" applyBorder="1" applyAlignment="1">
      <alignment vertical="center"/>
    </xf>
    <xf numFmtId="9" fontId="25" fillId="12" borderId="43" xfId="16" applyFont="1" applyFill="1" applyBorder="1" applyAlignment="1">
      <alignment vertical="center"/>
    </xf>
    <xf numFmtId="17" fontId="25" fillId="12" borderId="43" xfId="9" applyNumberFormat="1" applyFont="1" applyFill="1" applyBorder="1" applyAlignment="1">
      <alignment horizontal="center" vertical="center"/>
    </xf>
    <xf numFmtId="171" fontId="1" fillId="12" borderId="42" xfId="14" applyNumberFormat="1" applyFont="1" applyFill="1" applyBorder="1" applyAlignment="1">
      <alignment vertical="center"/>
    </xf>
    <xf numFmtId="171" fontId="24" fillId="12" borderId="0" xfId="14" applyNumberFormat="1" applyFont="1" applyFill="1" applyBorder="1" applyAlignment="1">
      <alignment vertical="center"/>
    </xf>
    <xf numFmtId="171" fontId="24" fillId="12" borderId="42" xfId="14" applyNumberFormat="1" applyFont="1" applyFill="1" applyBorder="1" applyAlignment="1">
      <alignment vertical="center"/>
    </xf>
    <xf numFmtId="0" fontId="30" fillId="10" borderId="0" xfId="0" applyFont="1" applyFill="1" applyAlignment="1">
      <alignment vertical="center"/>
    </xf>
    <xf numFmtId="0" fontId="30" fillId="10" borderId="0" xfId="0" applyFont="1" applyFill="1" applyAlignment="1">
      <alignment horizontal="center" vertical="center"/>
    </xf>
    <xf numFmtId="0" fontId="18" fillId="0" borderId="0" xfId="0" applyFont="1" applyAlignment="1">
      <alignment vertical="center"/>
    </xf>
    <xf numFmtId="0" fontId="35" fillId="0" borderId="0" xfId="14" applyFont="1" applyFill="1" applyBorder="1" applyAlignment="1">
      <alignment horizontal="left" vertical="center"/>
    </xf>
    <xf numFmtId="171" fontId="35" fillId="0" borderId="0" xfId="14" applyNumberFormat="1" applyFont="1" applyFill="1" applyBorder="1" applyAlignment="1">
      <alignment vertical="center"/>
    </xf>
    <xf numFmtId="0" fontId="35" fillId="0" borderId="0" xfId="0" applyFont="1" applyAlignment="1">
      <alignment vertical="center"/>
    </xf>
    <xf numFmtId="0" fontId="35" fillId="0" borderId="42" xfId="0" applyFont="1" applyBorder="1" applyAlignment="1">
      <alignment vertical="center"/>
    </xf>
    <xf numFmtId="171" fontId="18" fillId="0" borderId="43" xfId="14" applyNumberFormat="1" applyFont="1" applyFill="1" applyBorder="1" applyAlignment="1">
      <alignment vertical="center"/>
    </xf>
    <xf numFmtId="49" fontId="34" fillId="12" borderId="43" xfId="10" applyNumberFormat="1" applyFont="1" applyFill="1" applyBorder="1" applyAlignment="1">
      <alignment horizontal="center" vertical="center" wrapText="1"/>
    </xf>
    <xf numFmtId="171" fontId="18" fillId="12" borderId="43" xfId="14" applyNumberFormat="1" applyFont="1" applyFill="1" applyBorder="1" applyAlignment="1">
      <alignment vertical="center"/>
    </xf>
    <xf numFmtId="171" fontId="35" fillId="12" borderId="0" xfId="14" applyNumberFormat="1" applyFont="1" applyFill="1" applyBorder="1" applyAlignment="1">
      <alignment vertical="center"/>
    </xf>
    <xf numFmtId="49" fontId="26" fillId="11" borderId="43" xfId="10" applyNumberFormat="1" applyFont="1" applyFill="1" applyBorder="1" applyAlignment="1">
      <alignment horizontal="center" vertical="center" wrapText="1"/>
    </xf>
    <xf numFmtId="171" fontId="26" fillId="11" borderId="43" xfId="14" applyNumberFormat="1" applyFont="1" applyFill="1" applyBorder="1" applyAlignment="1">
      <alignment vertical="center"/>
    </xf>
    <xf numFmtId="171" fontId="10" fillId="12" borderId="0" xfId="14" applyNumberFormat="1" applyFont="1" applyFill="1" applyBorder="1" applyAlignment="1">
      <alignment vertical="center"/>
    </xf>
    <xf numFmtId="167" fontId="10" fillId="12" borderId="0" xfId="16" applyNumberFormat="1" applyFont="1" applyFill="1" applyBorder="1" applyAlignment="1">
      <alignment vertical="center"/>
    </xf>
    <xf numFmtId="171" fontId="25" fillId="12" borderId="42" xfId="14" applyNumberFormat="1" applyFont="1" applyFill="1" applyBorder="1" applyAlignment="1">
      <alignment vertical="center"/>
    </xf>
    <xf numFmtId="171" fontId="25" fillId="10" borderId="42" xfId="14" applyNumberFormat="1" applyFont="1" applyFill="1" applyBorder="1" applyAlignment="1">
      <alignment vertical="center"/>
    </xf>
    <xf numFmtId="171" fontId="25" fillId="12" borderId="0" xfId="14" applyNumberFormat="1" applyFont="1" applyFill="1" applyBorder="1" applyAlignment="1">
      <alignment vertical="center"/>
    </xf>
    <xf numFmtId="177" fontId="25" fillId="0" borderId="43" xfId="14" applyNumberFormat="1" applyFont="1" applyFill="1" applyBorder="1" applyAlignment="1">
      <alignment vertical="center"/>
    </xf>
    <xf numFmtId="167" fontId="18" fillId="12" borderId="43" xfId="16" applyNumberFormat="1" applyFont="1" applyFill="1" applyBorder="1" applyAlignment="1">
      <alignment vertical="center"/>
    </xf>
    <xf numFmtId="167" fontId="18" fillId="0" borderId="43" xfId="16" applyNumberFormat="1" applyFont="1" applyFill="1" applyBorder="1" applyAlignment="1">
      <alignment vertical="center"/>
    </xf>
    <xf numFmtId="171" fontId="37" fillId="11" borderId="43" xfId="14" applyNumberFormat="1" applyFont="1" applyFill="1" applyBorder="1" applyAlignment="1">
      <alignment vertical="center"/>
    </xf>
    <xf numFmtId="171" fontId="26" fillId="11" borderId="43" xfId="14" applyNumberFormat="1" applyFont="1" applyFill="1" applyBorder="1" applyAlignment="1">
      <alignment horizontal="center" vertical="center"/>
    </xf>
    <xf numFmtId="167" fontId="18" fillId="12" borderId="43" xfId="16" applyNumberFormat="1" applyFont="1" applyFill="1" applyBorder="1" applyAlignment="1">
      <alignment horizontal="center" vertical="center"/>
    </xf>
    <xf numFmtId="167" fontId="18" fillId="0" borderId="43" xfId="16" applyNumberFormat="1" applyFont="1" applyFill="1" applyBorder="1" applyAlignment="1">
      <alignment horizontal="center" vertical="center"/>
    </xf>
    <xf numFmtId="0" fontId="26" fillId="11" borderId="43" xfId="0" applyFont="1" applyFill="1" applyBorder="1" applyAlignment="1">
      <alignment horizontal="center" vertical="center"/>
    </xf>
    <xf numFmtId="0" fontId="25" fillId="10" borderId="43" xfId="0" applyFont="1" applyFill="1" applyBorder="1" applyAlignment="1">
      <alignment horizontal="center" vertical="center"/>
    </xf>
    <xf numFmtId="0" fontId="1" fillId="0" borderId="0" xfId="0" applyFont="1" applyFill="1" applyBorder="1" applyAlignment="1">
      <alignment horizontal="left" vertical="center" wrapText="1"/>
    </xf>
    <xf numFmtId="171" fontId="10" fillId="4" borderId="1" xfId="5" applyNumberFormat="1" applyFont="1" applyFill="1" applyBorder="1" applyAlignment="1">
      <alignment vertical="center"/>
    </xf>
    <xf numFmtId="171" fontId="10" fillId="10" borderId="1" xfId="19" applyNumberFormat="1" applyFont="1" applyFill="1" applyBorder="1" applyAlignment="1">
      <alignment vertical="center"/>
    </xf>
    <xf numFmtId="171" fontId="10" fillId="10" borderId="1" xfId="5" applyNumberFormat="1" applyFont="1" applyFill="1" applyBorder="1" applyAlignment="1">
      <alignment vertical="center"/>
    </xf>
    <xf numFmtId="171" fontId="1" fillId="4" borderId="1" xfId="4" applyNumberFormat="1" applyFont="1" applyFill="1" applyBorder="1" applyAlignment="1">
      <alignment vertical="center"/>
    </xf>
    <xf numFmtId="171" fontId="1" fillId="10" borderId="1" xfId="19" applyNumberFormat="1" applyFont="1" applyFill="1" applyBorder="1" applyAlignment="1">
      <alignment vertical="center"/>
    </xf>
    <xf numFmtId="171" fontId="1" fillId="4" borderId="1" xfId="5" applyNumberFormat="1" applyFont="1" applyFill="1" applyBorder="1" applyAlignment="1">
      <alignment vertical="center"/>
    </xf>
    <xf numFmtId="171" fontId="1" fillId="10" borderId="1" xfId="5" applyNumberFormat="1" applyFont="1" applyFill="1" applyBorder="1" applyAlignment="1">
      <alignment vertical="center"/>
    </xf>
    <xf numFmtId="171" fontId="1" fillId="5" borderId="0" xfId="0" applyNumberFormat="1" applyFont="1" applyFill="1" applyAlignment="1">
      <alignment vertical="center"/>
    </xf>
    <xf numFmtId="171" fontId="10" fillId="5" borderId="1" xfId="5" applyNumberFormat="1" applyFont="1" applyFill="1" applyBorder="1" applyAlignment="1">
      <alignment vertical="center"/>
    </xf>
    <xf numFmtId="171" fontId="1" fillId="5" borderId="1" xfId="5" applyNumberFormat="1" applyFont="1" applyFill="1" applyBorder="1" applyAlignment="1">
      <alignment vertical="center"/>
    </xf>
    <xf numFmtId="183" fontId="10" fillId="5" borderId="1" xfId="3" applyNumberFormat="1" applyFont="1" applyFill="1" applyBorder="1" applyAlignment="1">
      <alignment vertical="center"/>
    </xf>
    <xf numFmtId="171" fontId="10" fillId="4" borderId="1" xfId="4" applyNumberFormat="1" applyFont="1" applyFill="1" applyBorder="1" applyAlignment="1">
      <alignment vertical="center"/>
    </xf>
    <xf numFmtId="171" fontId="1" fillId="9" borderId="1" xfId="5" applyNumberFormat="1" applyFont="1" applyFill="1" applyBorder="1" applyAlignment="1">
      <alignment vertical="center"/>
    </xf>
    <xf numFmtId="171" fontId="10" fillId="5" borderId="1" xfId="4" applyNumberFormat="1" applyFont="1" applyFill="1" applyBorder="1" applyAlignment="1">
      <alignment vertical="center"/>
    </xf>
    <xf numFmtId="188" fontId="10" fillId="4" borderId="1" xfId="5" applyNumberFormat="1" applyFont="1" applyFill="1" applyBorder="1" applyAlignment="1">
      <alignment vertical="center"/>
    </xf>
    <xf numFmtId="14" fontId="10" fillId="4" borderId="49" xfId="0" applyNumberFormat="1" applyFont="1" applyFill="1" applyBorder="1" applyAlignment="1">
      <alignment horizontal="center" vertical="center"/>
    </xf>
    <xf numFmtId="14" fontId="10" fillId="8" borderId="49" xfId="0" applyNumberFormat="1" applyFont="1" applyFill="1" applyBorder="1" applyAlignment="1">
      <alignment horizontal="center" vertical="center"/>
    </xf>
    <xf numFmtId="0" fontId="10" fillId="4" borderId="30" xfId="0" applyFont="1" applyFill="1" applyBorder="1" applyAlignment="1">
      <alignment horizontal="center" vertical="center"/>
    </xf>
    <xf numFmtId="0" fontId="28" fillId="7" borderId="30" xfId="0" applyFont="1" applyFill="1" applyBorder="1" applyAlignment="1">
      <alignment horizontal="center" vertical="center"/>
    </xf>
    <xf numFmtId="0" fontId="10" fillId="5" borderId="12" xfId="0" applyFont="1" applyFill="1" applyBorder="1" applyAlignment="1">
      <alignment vertical="center"/>
    </xf>
    <xf numFmtId="0" fontId="10" fillId="5" borderId="27" xfId="0" applyFont="1" applyFill="1" applyBorder="1" applyAlignment="1">
      <alignment vertical="center"/>
    </xf>
    <xf numFmtId="171" fontId="10" fillId="5" borderId="1" xfId="3" applyNumberFormat="1" applyFont="1" applyFill="1" applyBorder="1" applyAlignment="1">
      <alignment vertical="center"/>
    </xf>
    <xf numFmtId="0" fontId="1" fillId="5" borderId="12" xfId="0" applyFont="1" applyFill="1" applyBorder="1" applyAlignment="1">
      <alignment vertical="center"/>
    </xf>
    <xf numFmtId="0" fontId="1" fillId="5" borderId="27" xfId="0" applyFont="1" applyFill="1" applyBorder="1" applyAlignment="1">
      <alignment vertical="center"/>
    </xf>
    <xf numFmtId="171" fontId="1" fillId="9" borderId="1" xfId="4" applyNumberFormat="1" applyFont="1" applyFill="1" applyBorder="1" applyAlignment="1">
      <alignment vertical="center"/>
    </xf>
    <xf numFmtId="0" fontId="1" fillId="5" borderId="0" xfId="0" applyFont="1" applyFill="1"/>
    <xf numFmtId="171" fontId="10" fillId="9" borderId="1" xfId="4" applyNumberFormat="1" applyFont="1" applyFill="1" applyBorder="1" applyAlignment="1">
      <alignment vertical="center"/>
    </xf>
    <xf numFmtId="171" fontId="1" fillId="5" borderId="1" xfId="4" applyNumberFormat="1" applyFont="1" applyFill="1" applyBorder="1" applyAlignment="1">
      <alignment vertical="center"/>
    </xf>
    <xf numFmtId="171" fontId="1" fillId="5" borderId="0" xfId="0" applyNumberFormat="1" applyFont="1" applyFill="1"/>
    <xf numFmtId="188" fontId="10" fillId="5" borderId="1" xfId="5" applyNumberFormat="1" applyFont="1" applyFill="1" applyBorder="1" applyAlignment="1">
      <alignment vertical="center"/>
    </xf>
    <xf numFmtId="0" fontId="1" fillId="5" borderId="12" xfId="0" applyFont="1" applyFill="1" applyBorder="1" applyAlignment="1">
      <alignment vertical="center" wrapText="1"/>
    </xf>
    <xf numFmtId="0" fontId="1" fillId="5" borderId="27" xfId="0" applyFont="1" applyFill="1" applyBorder="1" applyAlignment="1">
      <alignment vertical="center" wrapText="1"/>
    </xf>
    <xf numFmtId="0" fontId="10" fillId="5" borderId="27" xfId="0" applyFont="1" applyFill="1" applyBorder="1" applyAlignment="1">
      <alignment vertical="center" wrapText="1"/>
    </xf>
    <xf numFmtId="0" fontId="1" fillId="5" borderId="27" xfId="0" applyFont="1" applyFill="1" applyBorder="1" applyAlignment="1">
      <alignment horizontal="left" vertical="center" wrapText="1" indent="2"/>
    </xf>
    <xf numFmtId="171" fontId="10" fillId="4" borderId="1" xfId="5" applyNumberFormat="1" applyFont="1" applyFill="1" applyBorder="1" applyAlignment="1">
      <alignment horizontal="right" vertical="center"/>
    </xf>
    <xf numFmtId="171" fontId="10" fillId="5" borderId="1" xfId="5" applyNumberFormat="1" applyFont="1" applyFill="1" applyBorder="1" applyAlignment="1">
      <alignment horizontal="right" vertical="center"/>
    </xf>
    <xf numFmtId="171" fontId="1" fillId="4" borderId="1" xfId="5" applyNumberFormat="1" applyFont="1" applyFill="1" applyBorder="1" applyAlignment="1">
      <alignment horizontal="right" vertical="center"/>
    </xf>
    <xf numFmtId="171" fontId="1" fillId="5" borderId="1" xfId="5" applyNumberFormat="1" applyFont="1" applyFill="1" applyBorder="1" applyAlignment="1">
      <alignment horizontal="right" vertical="center"/>
    </xf>
    <xf numFmtId="171" fontId="10" fillId="4" borderId="1" xfId="5" applyNumberFormat="1" applyFont="1" applyFill="1" applyBorder="1" applyAlignment="1">
      <alignment horizontal="center" vertical="center"/>
    </xf>
    <xf numFmtId="171" fontId="10" fillId="5" borderId="1" xfId="5" applyNumberFormat="1" applyFont="1" applyFill="1" applyBorder="1" applyAlignment="1">
      <alignment horizontal="center" vertical="center"/>
    </xf>
    <xf numFmtId="171" fontId="10" fillId="5" borderId="1" xfId="5" quotePrefix="1" applyNumberFormat="1" applyFont="1" applyFill="1" applyBorder="1" applyAlignment="1">
      <alignment horizontal="center" vertical="center"/>
    </xf>
    <xf numFmtId="14" fontId="10" fillId="4" borderId="20" xfId="0" applyNumberFormat="1" applyFont="1" applyFill="1" applyBorder="1" applyAlignment="1">
      <alignment horizontal="center" vertical="center"/>
    </xf>
    <xf numFmtId="14" fontId="10" fillId="8" borderId="20" xfId="0" applyNumberFormat="1" applyFont="1" applyFill="1" applyBorder="1" applyAlignment="1">
      <alignment horizontal="center" vertical="center"/>
    </xf>
    <xf numFmtId="0" fontId="10" fillId="0" borderId="0" xfId="0" applyFont="1" applyAlignment="1">
      <alignment vertical="center"/>
    </xf>
    <xf numFmtId="0" fontId="1" fillId="5" borderId="0" xfId="0" applyFont="1" applyFill="1" applyAlignment="1">
      <alignment vertical="center"/>
    </xf>
    <xf numFmtId="166" fontId="1" fillId="5" borderId="0" xfId="3" applyFont="1" applyFill="1" applyAlignment="1">
      <alignment vertical="center"/>
    </xf>
    <xf numFmtId="0" fontId="1" fillId="5" borderId="27" xfId="0" applyFont="1" applyFill="1" applyBorder="1" applyAlignment="1">
      <alignment horizontal="left" vertical="center" wrapText="1"/>
    </xf>
    <xf numFmtId="0" fontId="10" fillId="5" borderId="1" xfId="0" applyFont="1" applyFill="1" applyBorder="1" applyAlignment="1">
      <alignment vertical="center"/>
    </xf>
    <xf numFmtId="0" fontId="10" fillId="5" borderId="27" xfId="0" applyFont="1" applyFill="1" applyBorder="1"/>
    <xf numFmtId="0" fontId="1" fillId="5" borderId="27" xfId="0" applyFont="1" applyFill="1" applyBorder="1"/>
    <xf numFmtId="0" fontId="1" fillId="5" borderId="32" xfId="0" applyFont="1" applyFill="1" applyBorder="1" applyAlignment="1">
      <alignment vertical="center"/>
    </xf>
    <xf numFmtId="171" fontId="1" fillId="5" borderId="27" xfId="0" applyNumberFormat="1" applyFont="1" applyFill="1" applyBorder="1" applyAlignment="1">
      <alignment vertical="center" wrapText="1"/>
    </xf>
    <xf numFmtId="171" fontId="10" fillId="5" borderId="27" xfId="0" applyNumberFormat="1" applyFont="1" applyFill="1" applyBorder="1" applyAlignment="1">
      <alignment vertical="center" wrapText="1"/>
    </xf>
    <xf numFmtId="171" fontId="1" fillId="10" borderId="27" xfId="0" applyNumberFormat="1" applyFont="1" applyFill="1" applyBorder="1" applyAlignment="1">
      <alignment vertical="center" wrapText="1"/>
    </xf>
    <xf numFmtId="0" fontId="10" fillId="5" borderId="12" xfId="0" applyFont="1" applyFill="1" applyBorder="1" applyAlignment="1">
      <alignment vertical="center" wrapText="1"/>
    </xf>
    <xf numFmtId="0" fontId="10" fillId="5" borderId="12" xfId="0" applyFont="1" applyFill="1" applyBorder="1" applyAlignment="1">
      <alignment horizontal="left" vertical="center" wrapText="1"/>
    </xf>
    <xf numFmtId="171" fontId="1" fillId="5" borderId="27" xfId="0" applyNumberFormat="1" applyFont="1" applyFill="1" applyBorder="1" applyAlignment="1">
      <alignment horizontal="left" vertical="center" wrapText="1"/>
    </xf>
    <xf numFmtId="171" fontId="10" fillId="10" borderId="1" xfId="4" applyNumberFormat="1" applyFont="1" applyFill="1" applyBorder="1" applyAlignment="1">
      <alignment vertical="center"/>
    </xf>
    <xf numFmtId="0" fontId="10" fillId="5" borderId="31" xfId="0" applyFont="1" applyFill="1" applyBorder="1" applyAlignment="1">
      <alignment vertical="center" wrapText="1"/>
    </xf>
    <xf numFmtId="0" fontId="1" fillId="10" borderId="27" xfId="0" applyFont="1" applyFill="1" applyBorder="1" applyAlignment="1">
      <alignment vertical="center" wrapText="1"/>
    </xf>
    <xf numFmtId="165" fontId="1" fillId="5" borderId="0" xfId="4" applyFont="1" applyFill="1" applyAlignment="1">
      <alignment vertical="center"/>
    </xf>
    <xf numFmtId="165" fontId="1" fillId="5" borderId="0" xfId="4" applyFont="1" applyFill="1"/>
    <xf numFmtId="0" fontId="1" fillId="5" borderId="50" xfId="0" applyFont="1" applyFill="1" applyBorder="1" applyAlignment="1">
      <alignment vertical="center"/>
    </xf>
    <xf numFmtId="189" fontId="1" fillId="10" borderId="50" xfId="0" applyNumberFormat="1" applyFont="1" applyFill="1" applyBorder="1" applyAlignment="1">
      <alignment vertical="center"/>
    </xf>
    <xf numFmtId="171" fontId="1" fillId="5" borderId="50" xfId="0" applyNumberFormat="1" applyFont="1" applyFill="1" applyBorder="1" applyAlignment="1">
      <alignment vertical="center"/>
    </xf>
    <xf numFmtId="0" fontId="1" fillId="10" borderId="50" xfId="0" applyFont="1" applyFill="1" applyBorder="1" applyAlignment="1">
      <alignment vertical="center"/>
    </xf>
    <xf numFmtId="0" fontId="1" fillId="10" borderId="51" xfId="0" applyFont="1" applyFill="1" applyBorder="1" applyAlignment="1">
      <alignment vertical="center"/>
    </xf>
    <xf numFmtId="173" fontId="1" fillId="10" borderId="0" xfId="16" applyNumberFormat="1" applyFont="1" applyFill="1" applyBorder="1" applyAlignment="1">
      <alignment horizontal="right" vertical="center"/>
    </xf>
    <xf numFmtId="173" fontId="10" fillId="10" borderId="0" xfId="16" applyNumberFormat="1" applyFont="1" applyFill="1" applyBorder="1" applyAlignment="1">
      <alignment horizontal="right" vertical="center"/>
    </xf>
    <xf numFmtId="173" fontId="1" fillId="10" borderId="42" xfId="16" applyNumberFormat="1" applyFont="1" applyFill="1" applyBorder="1" applyAlignment="1">
      <alignment horizontal="right" vertical="center"/>
    </xf>
    <xf numFmtId="0" fontId="25" fillId="10" borderId="43" xfId="0" applyFont="1" applyFill="1" applyBorder="1" applyAlignment="1">
      <alignment vertical="center"/>
    </xf>
    <xf numFmtId="183" fontId="25" fillId="12" borderId="43" xfId="3" applyNumberFormat="1" applyFont="1" applyFill="1" applyBorder="1" applyAlignment="1">
      <alignment vertical="center"/>
    </xf>
    <xf numFmtId="183" fontId="25" fillId="10" borderId="43" xfId="3" applyNumberFormat="1" applyFont="1" applyFill="1" applyBorder="1" applyAlignment="1">
      <alignment vertical="center"/>
    </xf>
    <xf numFmtId="173" fontId="10" fillId="10" borderId="43" xfId="16" applyNumberFormat="1" applyFont="1" applyFill="1" applyBorder="1" applyAlignment="1">
      <alignment horizontal="right" vertical="center"/>
    </xf>
    <xf numFmtId="3" fontId="24" fillId="10" borderId="42" xfId="0" applyNumberFormat="1" applyFont="1" applyFill="1" applyBorder="1" applyAlignment="1">
      <alignment horizontal="right" vertical="center"/>
    </xf>
    <xf numFmtId="3" fontId="25" fillId="12" borderId="43" xfId="0" applyNumberFormat="1" applyFont="1" applyFill="1" applyBorder="1" applyAlignment="1">
      <alignment horizontal="right" vertical="center"/>
    </xf>
    <xf numFmtId="3" fontId="25" fillId="10" borderId="43" xfId="0" applyNumberFormat="1" applyFont="1" applyFill="1" applyBorder="1" applyAlignment="1">
      <alignment horizontal="right" vertical="center"/>
    </xf>
    <xf numFmtId="0" fontId="1" fillId="10" borderId="42" xfId="0" applyFont="1" applyFill="1" applyBorder="1" applyAlignment="1">
      <alignment horizontal="left" vertical="center"/>
    </xf>
    <xf numFmtId="176" fontId="24" fillId="12" borderId="42" xfId="0" applyNumberFormat="1" applyFont="1" applyFill="1" applyBorder="1" applyAlignment="1">
      <alignment vertical="center"/>
    </xf>
    <xf numFmtId="0" fontId="25" fillId="10" borderId="43" xfId="0" applyFont="1" applyFill="1" applyBorder="1" applyAlignment="1">
      <alignment horizontal="left" vertical="center"/>
    </xf>
    <xf numFmtId="176" fontId="25" fillId="12" borderId="43" xfId="0" applyNumberFormat="1" applyFont="1" applyFill="1" applyBorder="1" applyAlignment="1">
      <alignment vertical="center"/>
    </xf>
    <xf numFmtId="176" fontId="25" fillId="10" borderId="43" xfId="0" applyNumberFormat="1" applyFont="1" applyFill="1" applyBorder="1" applyAlignment="1">
      <alignment vertical="center"/>
    </xf>
    <xf numFmtId="167" fontId="25" fillId="10" borderId="43" xfId="16" applyNumberFormat="1" applyFont="1" applyFill="1" applyBorder="1" applyAlignment="1">
      <alignment vertical="center"/>
    </xf>
    <xf numFmtId="167" fontId="24" fillId="12" borderId="0" xfId="16" applyNumberFormat="1" applyFont="1" applyFill="1" applyBorder="1" applyAlignment="1">
      <alignment vertical="center"/>
    </xf>
    <xf numFmtId="167" fontId="25" fillId="12" borderId="43" xfId="16" applyNumberFormat="1" applyFont="1" applyFill="1" applyBorder="1" applyAlignment="1">
      <alignment vertical="center"/>
    </xf>
    <xf numFmtId="167" fontId="1" fillId="10" borderId="0" xfId="16" applyNumberFormat="1" applyFont="1" applyFill="1" applyBorder="1" applyAlignment="1">
      <alignment vertical="center"/>
    </xf>
    <xf numFmtId="0" fontId="25" fillId="10" borderId="43" xfId="9" applyFont="1" applyFill="1" applyBorder="1" applyAlignment="1">
      <alignment horizontal="left" vertical="center"/>
    </xf>
    <xf numFmtId="173" fontId="1" fillId="10" borderId="43" xfId="16" applyNumberFormat="1" applyFont="1" applyFill="1" applyBorder="1" applyAlignment="1">
      <alignment horizontal="right" vertical="center"/>
    </xf>
    <xf numFmtId="176" fontId="1" fillId="12" borderId="0" xfId="0" applyNumberFormat="1" applyFont="1" applyFill="1" applyBorder="1" applyAlignment="1">
      <alignment vertical="center"/>
    </xf>
    <xf numFmtId="173" fontId="22" fillId="11" borderId="0" xfId="16" applyNumberFormat="1" applyFont="1" applyFill="1" applyBorder="1" applyAlignment="1">
      <alignment horizontal="right" vertical="center"/>
    </xf>
    <xf numFmtId="171" fontId="10" fillId="10" borderId="0" xfId="0" applyNumberFormat="1" applyFont="1" applyFill="1" applyBorder="1" applyAlignment="1">
      <alignment vertical="center"/>
    </xf>
    <xf numFmtId="173" fontId="22" fillId="10" borderId="0" xfId="16" applyNumberFormat="1" applyFont="1" applyFill="1" applyBorder="1" applyAlignment="1">
      <alignment horizontal="right" vertical="center"/>
    </xf>
    <xf numFmtId="171" fontId="6" fillId="10" borderId="0" xfId="0" applyNumberFormat="1" applyFont="1" applyFill="1" applyBorder="1" applyAlignment="1">
      <alignment vertical="center"/>
    </xf>
    <xf numFmtId="0" fontId="22" fillId="0" borderId="42" xfId="10" applyFont="1" applyFill="1" applyBorder="1" applyAlignment="1">
      <alignment vertical="center"/>
    </xf>
    <xf numFmtId="0" fontId="1" fillId="10" borderId="0" xfId="10" applyFont="1" applyFill="1" applyBorder="1" applyAlignment="1">
      <alignment vertical="center"/>
    </xf>
    <xf numFmtId="176" fontId="1" fillId="12" borderId="43" xfId="0" applyNumberFormat="1" applyFont="1" applyFill="1" applyBorder="1" applyAlignment="1">
      <alignment vertical="center"/>
    </xf>
    <xf numFmtId="178" fontId="1" fillId="12" borderId="43" xfId="0" applyNumberFormat="1" applyFont="1" applyFill="1" applyBorder="1" applyAlignment="1">
      <alignment vertical="center"/>
    </xf>
    <xf numFmtId="0" fontId="0" fillId="12" borderId="43" xfId="0" applyFill="1" applyBorder="1" applyAlignment="1">
      <alignment vertical="center"/>
    </xf>
    <xf numFmtId="0" fontId="22" fillId="11" borderId="43" xfId="10" applyFont="1" applyFill="1" applyBorder="1" applyAlignment="1">
      <alignment vertical="center"/>
    </xf>
    <xf numFmtId="173" fontId="10" fillId="10" borderId="42" xfId="16" applyNumberFormat="1" applyFont="1" applyFill="1" applyBorder="1" applyAlignment="1">
      <alignment horizontal="right" vertical="center"/>
    </xf>
    <xf numFmtId="173" fontId="22" fillId="11" borderId="42" xfId="16" applyNumberFormat="1" applyFont="1" applyFill="1" applyBorder="1" applyAlignment="1">
      <alignment horizontal="right" vertical="center"/>
    </xf>
    <xf numFmtId="0" fontId="25" fillId="0" borderId="0" xfId="0" applyFont="1" applyFill="1" applyAlignment="1">
      <alignment vertical="center"/>
    </xf>
    <xf numFmtId="173" fontId="22" fillId="0" borderId="42" xfId="16" applyNumberFormat="1" applyFont="1" applyFill="1" applyBorder="1" applyAlignment="1">
      <alignment horizontal="right" vertical="center"/>
    </xf>
    <xf numFmtId="0" fontId="19" fillId="0" borderId="0" xfId="0" applyFont="1" applyFill="1" applyAlignment="1">
      <alignment vertical="center"/>
    </xf>
    <xf numFmtId="176" fontId="10" fillId="12" borderId="42" xfId="0" applyNumberFormat="1" applyFont="1" applyFill="1" applyBorder="1" applyAlignment="1">
      <alignment vertical="center"/>
    </xf>
    <xf numFmtId="171" fontId="10" fillId="0" borderId="42" xfId="0" applyNumberFormat="1" applyFont="1" applyFill="1" applyBorder="1" applyAlignment="1">
      <alignment vertical="center"/>
    </xf>
    <xf numFmtId="171" fontId="10" fillId="12" borderId="42" xfId="0" applyNumberFormat="1" applyFont="1" applyFill="1" applyBorder="1" applyAlignment="1">
      <alignment vertical="center"/>
    </xf>
    <xf numFmtId="181" fontId="10" fillId="0" borderId="42" xfId="16" applyNumberFormat="1" applyFont="1" applyFill="1" applyBorder="1" applyAlignment="1">
      <alignment vertical="center"/>
    </xf>
    <xf numFmtId="0" fontId="10" fillId="10" borderId="43" xfId="0" applyFont="1" applyFill="1" applyBorder="1" applyAlignment="1">
      <alignment horizontal="left" vertical="center"/>
    </xf>
    <xf numFmtId="176" fontId="1" fillId="12" borderId="42" xfId="0" applyNumberFormat="1" applyFont="1" applyFill="1" applyBorder="1" applyAlignment="1">
      <alignment vertical="center"/>
    </xf>
    <xf numFmtId="0" fontId="1" fillId="10" borderId="42" xfId="0" applyFont="1" applyFill="1" applyBorder="1" applyAlignment="1">
      <alignment horizontal="left" vertical="center" wrapText="1"/>
    </xf>
    <xf numFmtId="0" fontId="1" fillId="10" borderId="43" xfId="0" applyFont="1" applyFill="1" applyBorder="1" applyAlignment="1">
      <alignment horizontal="left" vertical="center"/>
    </xf>
    <xf numFmtId="0" fontId="10" fillId="10" borderId="42" xfId="0" applyFont="1" applyFill="1" applyBorder="1" applyAlignment="1">
      <alignment horizontal="left" vertical="center"/>
    </xf>
    <xf numFmtId="38" fontId="7" fillId="10" borderId="0" xfId="0" applyNumberFormat="1" applyFont="1" applyFill="1" applyBorder="1" applyAlignment="1">
      <alignment vertical="center"/>
    </xf>
    <xf numFmtId="0" fontId="25" fillId="10" borderId="0" xfId="0" applyNumberFormat="1" applyFont="1" applyFill="1" applyBorder="1" applyAlignment="1">
      <alignment horizontal="center" vertical="center"/>
    </xf>
    <xf numFmtId="0" fontId="7" fillId="10" borderId="0" xfId="0" applyFont="1" applyFill="1" applyBorder="1" applyAlignment="1">
      <alignment vertical="center"/>
    </xf>
    <xf numFmtId="173" fontId="10" fillId="12" borderId="42" xfId="16" applyNumberFormat="1" applyFont="1" applyFill="1" applyBorder="1" applyAlignment="1">
      <alignment horizontal="right" vertical="center"/>
    </xf>
    <xf numFmtId="176" fontId="1" fillId="10" borderId="0" xfId="0" applyNumberFormat="1" applyFont="1" applyFill="1" applyBorder="1" applyAlignment="1">
      <alignment horizontal="right" vertical="center"/>
    </xf>
    <xf numFmtId="0" fontId="24" fillId="10" borderId="0" xfId="0" applyFont="1" applyFill="1" applyAlignment="1">
      <alignment horizontal="right" vertical="center"/>
    </xf>
    <xf numFmtId="191" fontId="1" fillId="10" borderId="0" xfId="0" applyNumberFormat="1" applyFont="1" applyFill="1" applyBorder="1" applyAlignment="1">
      <alignment horizontal="right" vertical="center"/>
    </xf>
    <xf numFmtId="167" fontId="1" fillId="10" borderId="0" xfId="16" applyNumberFormat="1" applyFont="1" applyFill="1" applyBorder="1" applyAlignment="1">
      <alignment horizontal="right" vertical="center"/>
    </xf>
    <xf numFmtId="0" fontId="24" fillId="10" borderId="0" xfId="0" applyFont="1" applyFill="1" applyBorder="1" applyAlignment="1">
      <alignment horizontal="right" vertical="center"/>
    </xf>
    <xf numFmtId="167" fontId="10" fillId="12" borderId="43" xfId="16" applyNumberFormat="1" applyFont="1" applyFill="1" applyBorder="1" applyAlignment="1">
      <alignment horizontal="right" vertical="center"/>
    </xf>
    <xf numFmtId="173" fontId="10" fillId="12" borderId="43" xfId="16" applyNumberFormat="1" applyFont="1" applyFill="1" applyBorder="1" applyAlignment="1">
      <alignment horizontal="right" vertical="center"/>
    </xf>
    <xf numFmtId="192" fontId="10" fillId="12" borderId="43" xfId="20" applyNumberFormat="1" applyFont="1" applyFill="1" applyBorder="1" applyAlignment="1">
      <alignment horizontal="right" vertical="center"/>
    </xf>
    <xf numFmtId="0" fontId="19" fillId="0" borderId="43" xfId="10" applyFont="1" applyFill="1" applyBorder="1" applyAlignment="1">
      <alignment vertical="center"/>
    </xf>
    <xf numFmtId="0" fontId="22" fillId="11" borderId="52" xfId="10" applyFont="1" applyFill="1" applyBorder="1" applyAlignment="1">
      <alignment vertical="center"/>
    </xf>
    <xf numFmtId="0" fontId="1" fillId="0" borderId="0" xfId="0" applyFont="1" applyFill="1" applyBorder="1" applyAlignment="1">
      <alignment vertical="center"/>
    </xf>
    <xf numFmtId="0" fontId="17" fillId="0" borderId="0" xfId="0" applyFont="1" applyFill="1" applyBorder="1" applyAlignment="1">
      <alignment vertical="center"/>
    </xf>
    <xf numFmtId="173" fontId="25" fillId="0" borderId="0" xfId="16" applyNumberFormat="1" applyFont="1" applyFill="1" applyBorder="1" applyAlignment="1">
      <alignment horizontal="right" vertical="center"/>
    </xf>
    <xf numFmtId="0" fontId="22" fillId="11" borderId="42" xfId="10" applyFont="1" applyFill="1" applyBorder="1" applyAlignment="1">
      <alignment vertical="center"/>
    </xf>
    <xf numFmtId="0" fontId="19" fillId="10" borderId="43" xfId="10" applyFont="1" applyFill="1" applyBorder="1" applyAlignment="1">
      <alignment vertical="center"/>
    </xf>
    <xf numFmtId="171" fontId="1" fillId="12" borderId="0" xfId="14" applyNumberFormat="1" applyFont="1" applyFill="1" applyBorder="1" applyAlignment="1">
      <alignment horizontal="right" vertical="center"/>
    </xf>
    <xf numFmtId="167" fontId="10" fillId="12" borderId="42" xfId="16" applyNumberFormat="1" applyFont="1" applyFill="1" applyBorder="1" applyAlignment="1">
      <alignment vertical="center"/>
    </xf>
    <xf numFmtId="0" fontId="1" fillId="0" borderId="42" xfId="12" applyFont="1" applyBorder="1" applyAlignment="1">
      <alignment vertical="center"/>
    </xf>
    <xf numFmtId="171" fontId="1" fillId="0" borderId="1" xfId="19" applyNumberFormat="1" applyFont="1" applyFill="1" applyBorder="1" applyAlignment="1">
      <alignment vertical="center"/>
    </xf>
    <xf numFmtId="171" fontId="10" fillId="12" borderId="42" xfId="14" applyNumberFormat="1" applyFont="1" applyFill="1" applyBorder="1" applyAlignment="1">
      <alignment vertical="center"/>
    </xf>
    <xf numFmtId="0" fontId="1" fillId="0" borderId="0" xfId="9"/>
    <xf numFmtId="0" fontId="16" fillId="0" borderId="59" xfId="15" applyFont="1" applyBorder="1" applyAlignment="1">
      <alignment vertical="center"/>
    </xf>
    <xf numFmtId="0" fontId="16" fillId="7" borderId="60" xfId="10" applyFont="1" applyFill="1" applyBorder="1" applyAlignment="1" applyProtection="1">
      <alignment horizontal="center" vertical="center" wrapText="1"/>
    </xf>
    <xf numFmtId="0" fontId="16" fillId="7" borderId="61" xfId="10" applyFont="1" applyFill="1" applyBorder="1" applyAlignment="1" applyProtection="1">
      <alignment horizontal="center" vertical="center" wrapText="1"/>
    </xf>
    <xf numFmtId="180" fontId="16" fillId="7" borderId="61" xfId="13" applyNumberFormat="1" applyFont="1" applyFill="1" applyBorder="1" applyAlignment="1" applyProtection="1">
      <alignment horizontal="center" vertical="center" wrapText="1"/>
    </xf>
    <xf numFmtId="0" fontId="24" fillId="0" borderId="40" xfId="9" applyFont="1" applyFill="1" applyBorder="1"/>
    <xf numFmtId="0" fontId="1" fillId="0" borderId="0" xfId="9" applyFill="1"/>
    <xf numFmtId="176" fontId="1" fillId="10" borderId="42" xfId="10" applyNumberFormat="1" applyFont="1" applyFill="1" applyBorder="1" applyAlignment="1">
      <alignment vertical="center"/>
    </xf>
    <xf numFmtId="0" fontId="1" fillId="10" borderId="0" xfId="0" applyFont="1" applyFill="1" applyAlignment="1">
      <alignment horizontal="center" vertical="center"/>
    </xf>
    <xf numFmtId="0" fontId="1" fillId="0" borderId="0" xfId="12" applyFont="1" applyAlignment="1">
      <alignment vertical="center" wrapText="1"/>
    </xf>
    <xf numFmtId="0" fontId="1" fillId="10" borderId="42" xfId="0" applyFont="1" applyFill="1" applyBorder="1" applyAlignment="1">
      <alignment vertical="center"/>
    </xf>
    <xf numFmtId="0" fontId="1" fillId="10" borderId="62" xfId="0" applyFont="1" applyFill="1" applyBorder="1" applyAlignment="1">
      <alignment vertical="center"/>
    </xf>
    <xf numFmtId="0" fontId="1" fillId="10" borderId="62" xfId="0" applyFont="1" applyFill="1" applyBorder="1" applyAlignment="1">
      <alignment horizontal="center" vertical="center"/>
    </xf>
    <xf numFmtId="0" fontId="1" fillId="10" borderId="0" xfId="0" applyFont="1" applyFill="1" applyBorder="1" applyAlignment="1">
      <alignment horizontal="right" vertical="center"/>
    </xf>
    <xf numFmtId="183" fontId="1" fillId="10" borderId="0" xfId="3" applyNumberFormat="1" applyFont="1" applyFill="1" applyBorder="1" applyAlignment="1">
      <alignment vertical="center"/>
    </xf>
    <xf numFmtId="183" fontId="10" fillId="10" borderId="62" xfId="3" applyNumberFormat="1" applyFont="1" applyFill="1" applyBorder="1" applyAlignment="1">
      <alignment vertical="center"/>
    </xf>
    <xf numFmtId="183" fontId="1" fillId="10" borderId="62" xfId="3" applyNumberFormat="1" applyFont="1" applyFill="1" applyBorder="1" applyAlignment="1">
      <alignment vertical="center"/>
    </xf>
    <xf numFmtId="0" fontId="10" fillId="10" borderId="64" xfId="0" applyFont="1" applyFill="1" applyBorder="1" applyAlignment="1">
      <alignment vertical="center"/>
    </xf>
    <xf numFmtId="183" fontId="10" fillId="10" borderId="43" xfId="3" applyNumberFormat="1" applyFont="1" applyFill="1" applyBorder="1" applyAlignment="1">
      <alignment vertical="center"/>
    </xf>
    <xf numFmtId="183" fontId="10" fillId="10" borderId="65" xfId="3" applyNumberFormat="1" applyFont="1" applyFill="1" applyBorder="1" applyAlignment="1">
      <alignment vertical="center"/>
    </xf>
    <xf numFmtId="0" fontId="1" fillId="10" borderId="63" xfId="0" applyFont="1" applyFill="1" applyBorder="1" applyAlignment="1">
      <alignment horizontal="right" vertical="center"/>
    </xf>
    <xf numFmtId="183" fontId="1" fillId="10" borderId="42" xfId="3" applyNumberFormat="1" applyFont="1" applyFill="1" applyBorder="1" applyAlignment="1">
      <alignment vertical="center"/>
    </xf>
    <xf numFmtId="183" fontId="1" fillId="10" borderId="66" xfId="3" applyNumberFormat="1" applyFont="1" applyFill="1" applyBorder="1" applyAlignment="1">
      <alignment vertical="center"/>
    </xf>
    <xf numFmtId="0" fontId="41" fillId="0" borderId="0" xfId="10" applyFont="1"/>
    <xf numFmtId="0" fontId="39" fillId="10" borderId="42" xfId="9" applyFont="1" applyFill="1" applyBorder="1" applyAlignment="1">
      <alignment vertical="center"/>
    </xf>
    <xf numFmtId="3" fontId="1" fillId="10" borderId="0" xfId="14" applyNumberFormat="1" applyFont="1" applyFill="1" applyBorder="1" applyAlignment="1">
      <alignment vertical="center"/>
    </xf>
    <xf numFmtId="173" fontId="1" fillId="0" borderId="0" xfId="16" applyNumberFormat="1" applyFont="1" applyFill="1" applyBorder="1" applyAlignment="1">
      <alignment horizontal="right" vertical="center"/>
    </xf>
    <xf numFmtId="3" fontId="25" fillId="12" borderId="0" xfId="0" applyNumberFormat="1" applyFont="1" applyFill="1" applyBorder="1" applyAlignment="1">
      <alignment horizontal="right" vertical="center"/>
    </xf>
    <xf numFmtId="3" fontId="25" fillId="12" borderId="42" xfId="0" applyNumberFormat="1" applyFont="1" applyFill="1" applyBorder="1" applyAlignment="1">
      <alignment horizontal="right" vertical="center"/>
    </xf>
    <xf numFmtId="167" fontId="25" fillId="12" borderId="0" xfId="16" applyNumberFormat="1" applyFont="1" applyFill="1" applyAlignment="1">
      <alignment vertical="center"/>
    </xf>
    <xf numFmtId="0" fontId="24" fillId="0" borderId="0" xfId="12" applyFont="1" applyBorder="1" applyAlignment="1">
      <alignment vertical="center" wrapText="1"/>
    </xf>
    <xf numFmtId="187" fontId="16" fillId="0" borderId="26" xfId="11" applyNumberFormat="1" applyFont="1" applyFill="1" applyBorder="1" applyAlignment="1" applyProtection="1">
      <alignment vertical="center"/>
    </xf>
    <xf numFmtId="187" fontId="16" fillId="0" borderId="26" xfId="11" applyNumberFormat="1" applyFont="1" applyFill="1" applyBorder="1" applyAlignment="1" applyProtection="1">
      <alignment vertical="top"/>
    </xf>
    <xf numFmtId="0" fontId="10" fillId="0" borderId="0" xfId="9" applyFont="1"/>
    <xf numFmtId="17" fontId="25" fillId="12" borderId="42" xfId="0" applyNumberFormat="1" applyFont="1" applyFill="1" applyBorder="1" applyAlignment="1">
      <alignment horizontal="center" vertical="center"/>
    </xf>
    <xf numFmtId="17" fontId="25" fillId="0" borderId="42" xfId="0" applyNumberFormat="1" applyFont="1" applyFill="1" applyBorder="1" applyAlignment="1">
      <alignment horizontal="center" vertical="center"/>
    </xf>
    <xf numFmtId="17" fontId="10" fillId="0" borderId="42" xfId="10" applyNumberFormat="1" applyFont="1" applyFill="1" applyBorder="1" applyAlignment="1">
      <alignment horizontal="center" vertical="center"/>
    </xf>
    <xf numFmtId="17" fontId="10" fillId="10" borderId="42" xfId="10" applyNumberFormat="1" applyFont="1" applyFill="1" applyBorder="1" applyAlignment="1">
      <alignment horizontal="center" vertical="center"/>
    </xf>
    <xf numFmtId="17" fontId="10" fillId="0" borderId="42" xfId="0" applyNumberFormat="1" applyFont="1" applyFill="1" applyBorder="1" applyAlignment="1">
      <alignment horizontal="center" vertical="center"/>
    </xf>
    <xf numFmtId="17" fontId="10" fillId="0" borderId="42" xfId="0" applyNumberFormat="1" applyFont="1" applyBorder="1" applyAlignment="1">
      <alignment horizontal="center" vertical="center"/>
    </xf>
    <xf numFmtId="17" fontId="10" fillId="10" borderId="43" xfId="0" applyNumberFormat="1" applyFont="1" applyFill="1" applyBorder="1" applyAlignment="1">
      <alignment horizontal="center" vertical="center"/>
    </xf>
    <xf numFmtId="0" fontId="25" fillId="12" borderId="43" xfId="0" applyFont="1" applyFill="1" applyBorder="1" applyAlignment="1">
      <alignment vertical="center"/>
    </xf>
    <xf numFmtId="0" fontId="25" fillId="12" borderId="43" xfId="0" applyFont="1" applyFill="1" applyBorder="1" applyAlignment="1">
      <alignment horizontal="right" vertical="center"/>
    </xf>
    <xf numFmtId="0" fontId="16" fillId="10" borderId="0" xfId="15" applyFont="1" applyFill="1" applyBorder="1" applyAlignment="1">
      <alignment horizontal="center" vertical="center"/>
    </xf>
    <xf numFmtId="0" fontId="1" fillId="10" borderId="0" xfId="9" applyFill="1"/>
    <xf numFmtId="0" fontId="1" fillId="0" borderId="0" xfId="9" applyBorder="1"/>
    <xf numFmtId="187" fontId="16" fillId="0" borderId="0" xfId="11" applyNumberFormat="1" applyFont="1" applyFill="1" applyBorder="1" applyAlignment="1" applyProtection="1">
      <alignment vertical="center"/>
    </xf>
    <xf numFmtId="187" fontId="16" fillId="0" borderId="0" xfId="11" applyNumberFormat="1" applyFont="1" applyFill="1" applyBorder="1" applyAlignment="1" applyProtection="1">
      <alignment vertical="top"/>
    </xf>
    <xf numFmtId="0" fontId="10" fillId="0" borderId="0" xfId="9" applyFont="1" applyBorder="1"/>
    <xf numFmtId="171" fontId="1" fillId="4" borderId="1" xfId="4" applyNumberFormat="1" applyFont="1" applyFill="1" applyBorder="1" applyAlignment="1">
      <alignment horizontal="right" vertical="center"/>
    </xf>
    <xf numFmtId="171" fontId="1" fillId="9" borderId="1" xfId="4" applyNumberFormat="1" applyFont="1" applyFill="1" applyBorder="1" applyAlignment="1">
      <alignment horizontal="right" vertical="center"/>
    </xf>
    <xf numFmtId="171" fontId="10" fillId="4" borderId="1" xfId="4" applyNumberFormat="1" applyFont="1" applyFill="1" applyBorder="1" applyAlignment="1">
      <alignment horizontal="right" vertical="center"/>
    </xf>
    <xf numFmtId="171" fontId="10" fillId="5" borderId="1" xfId="3" applyNumberFormat="1" applyFont="1" applyFill="1" applyBorder="1" applyAlignment="1">
      <alignment horizontal="right" vertical="center"/>
    </xf>
    <xf numFmtId="0" fontId="1" fillId="5" borderId="0" xfId="0" applyFont="1" applyFill="1" applyAlignment="1">
      <alignment horizontal="right" vertical="center"/>
    </xf>
    <xf numFmtId="171" fontId="10" fillId="9" borderId="1" xfId="4" applyNumberFormat="1" applyFont="1" applyFill="1" applyBorder="1" applyAlignment="1">
      <alignment horizontal="right" vertical="center"/>
    </xf>
    <xf numFmtId="171" fontId="1" fillId="9" borderId="1" xfId="3" applyNumberFormat="1" applyFont="1" applyFill="1" applyBorder="1" applyAlignment="1">
      <alignment horizontal="right" vertical="center"/>
    </xf>
    <xf numFmtId="171" fontId="1" fillId="5" borderId="1" xfId="4" applyNumberFormat="1" applyFont="1" applyFill="1" applyBorder="1" applyAlignment="1">
      <alignment horizontal="right" vertical="center"/>
    </xf>
    <xf numFmtId="171" fontId="10" fillId="5" borderId="1" xfId="4" applyNumberFormat="1" applyFont="1" applyFill="1" applyBorder="1" applyAlignment="1">
      <alignment horizontal="right" vertical="center"/>
    </xf>
    <xf numFmtId="0" fontId="1" fillId="5" borderId="0" xfId="0" applyFont="1" applyFill="1" applyAlignment="1">
      <alignment horizontal="right"/>
    </xf>
    <xf numFmtId="0" fontId="10" fillId="10" borderId="42" xfId="0" applyFont="1" applyFill="1" applyBorder="1" applyAlignment="1">
      <alignment horizontal="center" vertical="center"/>
    </xf>
    <xf numFmtId="0" fontId="10" fillId="10" borderId="43" xfId="0" applyFont="1" applyFill="1" applyBorder="1" applyAlignment="1">
      <alignment horizontal="center" vertical="center"/>
    </xf>
    <xf numFmtId="0" fontId="10" fillId="10" borderId="63" xfId="0" applyFont="1" applyFill="1" applyBorder="1" applyAlignment="1">
      <alignment horizontal="left" vertical="center"/>
    </xf>
    <xf numFmtId="171" fontId="35" fillId="0" borderId="0" xfId="14" quotePrefix="1" applyNumberFormat="1" applyFont="1" applyFill="1" applyBorder="1" applyAlignment="1">
      <alignment vertical="center"/>
    </xf>
    <xf numFmtId="193" fontId="35" fillId="12" borderId="0" xfId="14" applyNumberFormat="1" applyFont="1" applyFill="1" applyBorder="1" applyAlignment="1">
      <alignment vertical="center"/>
    </xf>
    <xf numFmtId="3" fontId="25" fillId="10" borderId="42" xfId="0" applyNumberFormat="1" applyFont="1" applyFill="1" applyBorder="1" applyAlignment="1">
      <alignment horizontal="right" vertical="center"/>
    </xf>
    <xf numFmtId="167" fontId="25" fillId="10" borderId="0" xfId="16" applyNumberFormat="1" applyFont="1" applyFill="1" applyBorder="1" applyAlignment="1">
      <alignment vertical="center"/>
    </xf>
    <xf numFmtId="167" fontId="25" fillId="12" borderId="0" xfId="16" applyNumberFormat="1" applyFont="1" applyFill="1" applyAlignment="1">
      <alignment horizontal="right" vertical="center"/>
    </xf>
    <xf numFmtId="17" fontId="25" fillId="10" borderId="43" xfId="9" applyNumberFormat="1" applyFont="1" applyFill="1" applyBorder="1" applyAlignment="1">
      <alignment vertical="center" wrapText="1"/>
    </xf>
    <xf numFmtId="167" fontId="10" fillId="0" borderId="42" xfId="16" applyNumberFormat="1" applyFont="1" applyFill="1" applyBorder="1" applyAlignment="1">
      <alignment vertical="center"/>
    </xf>
    <xf numFmtId="0" fontId="39" fillId="10" borderId="0" xfId="0" applyFont="1" applyFill="1" applyAlignment="1">
      <alignment vertical="center"/>
    </xf>
    <xf numFmtId="0" fontId="10" fillId="4" borderId="31" xfId="0" applyFont="1" applyFill="1" applyBorder="1" applyAlignment="1">
      <alignment horizontal="center" vertical="center" wrapText="1"/>
    </xf>
    <xf numFmtId="0" fontId="10" fillId="4" borderId="12" xfId="0" applyFont="1" applyFill="1" applyBorder="1" applyAlignment="1">
      <alignment vertical="center" wrapText="1"/>
    </xf>
    <xf numFmtId="0" fontId="10" fillId="4" borderId="27" xfId="0" applyFont="1" applyFill="1" applyBorder="1" applyAlignment="1">
      <alignment vertical="center" wrapText="1"/>
    </xf>
    <xf numFmtId="0" fontId="39" fillId="0" borderId="0" xfId="0" applyFont="1" applyFill="1" applyAlignment="1">
      <alignment vertical="center"/>
    </xf>
    <xf numFmtId="171" fontId="1" fillId="5" borderId="0" xfId="4" applyNumberFormat="1" applyFont="1" applyFill="1" applyBorder="1" applyAlignment="1">
      <alignment vertical="center"/>
    </xf>
    <xf numFmtId="2" fontId="22" fillId="11" borderId="0" xfId="0" applyNumberFormat="1" applyFont="1" applyFill="1" applyBorder="1" applyAlignment="1">
      <alignment vertical="center"/>
    </xf>
    <xf numFmtId="0" fontId="0" fillId="10" borderId="42" xfId="0" applyFill="1" applyBorder="1" applyAlignment="1">
      <alignment horizontal="center" vertical="center"/>
    </xf>
    <xf numFmtId="0" fontId="25" fillId="0" borderId="42" xfId="10" applyFont="1" applyFill="1" applyBorder="1" applyAlignment="1">
      <alignment horizontal="center" vertical="center"/>
    </xf>
    <xf numFmtId="0" fontId="10" fillId="10" borderId="0" xfId="10" applyFont="1" applyFill="1" applyAlignment="1">
      <alignment vertical="center" wrapText="1"/>
    </xf>
    <xf numFmtId="176" fontId="25" fillId="0" borderId="0" xfId="0" applyNumberFormat="1" applyFont="1" applyFill="1" applyBorder="1" applyAlignment="1">
      <alignment horizontal="right" vertical="center"/>
    </xf>
    <xf numFmtId="176" fontId="1" fillId="0" borderId="0" xfId="0" applyNumberFormat="1" applyFont="1" applyFill="1" applyBorder="1" applyAlignment="1">
      <alignment horizontal="right" vertical="center"/>
    </xf>
    <xf numFmtId="176" fontId="1" fillId="10" borderId="0" xfId="10" applyNumberFormat="1" applyFont="1" applyFill="1" applyAlignment="1">
      <alignment horizontal="right" vertical="center"/>
    </xf>
    <xf numFmtId="176" fontId="1" fillId="0" borderId="42" xfId="0" applyNumberFormat="1" applyFont="1" applyFill="1" applyBorder="1" applyAlignment="1">
      <alignment horizontal="right" vertical="center"/>
    </xf>
    <xf numFmtId="176" fontId="10" fillId="12" borderId="43" xfId="0" applyNumberFormat="1" applyFont="1" applyFill="1" applyBorder="1" applyAlignment="1">
      <alignment horizontal="right" vertical="center"/>
    </xf>
    <xf numFmtId="0" fontId="17" fillId="0" borderId="0" xfId="0" applyFont="1" applyAlignment="1">
      <alignment horizontal="right" vertical="center"/>
    </xf>
    <xf numFmtId="176" fontId="10" fillId="0" borderId="0" xfId="0" applyNumberFormat="1" applyFont="1" applyFill="1" applyBorder="1" applyAlignment="1">
      <alignment horizontal="right" vertical="center"/>
    </xf>
    <xf numFmtId="178" fontId="10" fillId="0" borderId="0" xfId="0" applyNumberFormat="1" applyFont="1" applyFill="1" applyBorder="1" applyAlignment="1">
      <alignment horizontal="right" vertical="center"/>
    </xf>
    <xf numFmtId="0" fontId="17" fillId="0" borderId="0" xfId="0" applyFont="1" applyFill="1" applyAlignment="1">
      <alignment horizontal="right" vertical="center"/>
    </xf>
    <xf numFmtId="178" fontId="1" fillId="10" borderId="0" xfId="10" applyNumberFormat="1" applyFont="1" applyFill="1" applyAlignment="1">
      <alignment horizontal="right" vertical="center"/>
    </xf>
    <xf numFmtId="176" fontId="10" fillId="0" borderId="43" xfId="0" applyNumberFormat="1" applyFont="1" applyFill="1" applyBorder="1" applyAlignment="1">
      <alignment horizontal="right" vertical="center"/>
    </xf>
    <xf numFmtId="176" fontId="22" fillId="11" borderId="0" xfId="0" applyNumberFormat="1" applyFont="1" applyFill="1" applyBorder="1" applyAlignment="1">
      <alignment horizontal="right" vertical="center"/>
    </xf>
    <xf numFmtId="176" fontId="24" fillId="0" borderId="0" xfId="0" applyNumberFormat="1" applyFont="1" applyFill="1" applyBorder="1" applyAlignment="1">
      <alignment horizontal="right" vertical="center"/>
    </xf>
    <xf numFmtId="176" fontId="22" fillId="0" borderId="0" xfId="10" applyNumberFormat="1" applyFont="1" applyFill="1" applyAlignment="1">
      <alignment horizontal="right" vertical="center"/>
    </xf>
    <xf numFmtId="178" fontId="22" fillId="0" borderId="0" xfId="10" applyNumberFormat="1" applyFont="1" applyFill="1" applyAlignment="1">
      <alignment horizontal="right" vertical="center"/>
    </xf>
    <xf numFmtId="176" fontId="10" fillId="10" borderId="0" xfId="0" applyNumberFormat="1" applyFont="1" applyFill="1" applyBorder="1" applyAlignment="1">
      <alignment horizontal="right" vertical="center"/>
    </xf>
    <xf numFmtId="178" fontId="10" fillId="10" borderId="0" xfId="0" applyNumberFormat="1" applyFont="1" applyFill="1" applyBorder="1" applyAlignment="1">
      <alignment horizontal="right" vertical="center"/>
    </xf>
    <xf numFmtId="0" fontId="17" fillId="10" borderId="0" xfId="0" applyFont="1" applyFill="1" applyAlignment="1">
      <alignment horizontal="right" vertical="center"/>
    </xf>
    <xf numFmtId="167" fontId="24" fillId="10" borderId="0" xfId="16" applyNumberFormat="1" applyFont="1" applyFill="1" applyAlignment="1">
      <alignment horizontal="center" vertical="center"/>
    </xf>
    <xf numFmtId="167" fontId="24" fillId="10" borderId="0" xfId="16" applyNumberFormat="1" applyFont="1" applyFill="1" applyBorder="1" applyAlignment="1">
      <alignment horizontal="center" vertical="center"/>
    </xf>
    <xf numFmtId="171" fontId="24" fillId="10" borderId="0" xfId="9" applyNumberFormat="1" applyFont="1" applyFill="1" applyBorder="1" applyAlignment="1">
      <alignment horizontal="right" vertical="center"/>
    </xf>
    <xf numFmtId="171" fontId="25" fillId="12" borderId="0" xfId="9" applyNumberFormat="1" applyFont="1" applyFill="1" applyBorder="1" applyAlignment="1">
      <alignment horizontal="right" vertical="center"/>
    </xf>
    <xf numFmtId="171" fontId="25" fillId="10" borderId="0" xfId="9" applyNumberFormat="1" applyFont="1" applyFill="1" applyBorder="1" applyAlignment="1">
      <alignment horizontal="right" vertical="center"/>
    </xf>
    <xf numFmtId="171" fontId="24" fillId="12" borderId="0" xfId="9" applyNumberFormat="1" applyFont="1" applyFill="1" applyBorder="1" applyAlignment="1">
      <alignment horizontal="right" vertical="center"/>
    </xf>
    <xf numFmtId="0" fontId="24" fillId="12" borderId="42" xfId="0" applyFont="1" applyFill="1" applyBorder="1" applyAlignment="1">
      <alignment horizontal="right" vertical="center"/>
    </xf>
    <xf numFmtId="0" fontId="24" fillId="10" borderId="42" xfId="0" applyFont="1" applyFill="1" applyBorder="1" applyAlignment="1">
      <alignment horizontal="right" vertical="center"/>
    </xf>
    <xf numFmtId="171" fontId="25" fillId="12" borderId="43" xfId="9" applyNumberFormat="1" applyFont="1" applyFill="1" applyBorder="1" applyAlignment="1">
      <alignment horizontal="right" vertical="center"/>
    </xf>
    <xf numFmtId="167" fontId="25" fillId="10" borderId="43" xfId="16" applyNumberFormat="1" applyFont="1" applyFill="1" applyBorder="1" applyAlignment="1">
      <alignment horizontal="right" vertical="center"/>
    </xf>
    <xf numFmtId="171" fontId="25" fillId="10" borderId="43" xfId="9" applyNumberFormat="1" applyFont="1" applyFill="1" applyBorder="1" applyAlignment="1">
      <alignment horizontal="right" vertical="center"/>
    </xf>
    <xf numFmtId="191" fontId="22" fillId="11" borderId="0" xfId="0" applyNumberFormat="1" applyFont="1" applyFill="1" applyBorder="1" applyAlignment="1">
      <alignment vertical="center"/>
    </xf>
    <xf numFmtId="176" fontId="10" fillId="0" borderId="42" xfId="0" applyNumberFormat="1" applyFont="1" applyFill="1" applyBorder="1" applyAlignment="1">
      <alignment horizontal="right" vertical="center"/>
    </xf>
    <xf numFmtId="0" fontId="1" fillId="0" borderId="0" xfId="0" applyFont="1" applyAlignment="1">
      <alignment horizontal="right" vertical="center"/>
    </xf>
    <xf numFmtId="176" fontId="1" fillId="10" borderId="42" xfId="0" applyNumberFormat="1" applyFont="1" applyFill="1" applyBorder="1" applyAlignment="1">
      <alignment horizontal="right" vertical="center"/>
    </xf>
    <xf numFmtId="178" fontId="1" fillId="10" borderId="42" xfId="0" applyNumberFormat="1" applyFont="1" applyFill="1" applyBorder="1" applyAlignment="1">
      <alignment horizontal="right" vertical="center"/>
    </xf>
    <xf numFmtId="0" fontId="0" fillId="10" borderId="42" xfId="0" applyFill="1" applyBorder="1" applyAlignment="1">
      <alignment horizontal="right" vertical="center"/>
    </xf>
    <xf numFmtId="176" fontId="1" fillId="12" borderId="43" xfId="0" applyNumberFormat="1" applyFont="1" applyFill="1" applyBorder="1" applyAlignment="1">
      <alignment horizontal="right" vertical="center"/>
    </xf>
    <xf numFmtId="178" fontId="1" fillId="12" borderId="43" xfId="0" applyNumberFormat="1" applyFont="1" applyFill="1" applyBorder="1" applyAlignment="1">
      <alignment horizontal="right" vertical="center"/>
    </xf>
    <xf numFmtId="0" fontId="0" fillId="12" borderId="43" xfId="0" applyFill="1" applyBorder="1" applyAlignment="1">
      <alignment horizontal="right" vertical="center"/>
    </xf>
    <xf numFmtId="176" fontId="22" fillId="11" borderId="42" xfId="0" applyNumberFormat="1" applyFont="1" applyFill="1" applyBorder="1" applyAlignment="1">
      <alignment horizontal="right" vertical="center"/>
    </xf>
    <xf numFmtId="176" fontId="22" fillId="0" borderId="42" xfId="0" applyNumberFormat="1" applyFont="1" applyFill="1" applyBorder="1" applyAlignment="1">
      <alignment horizontal="right" vertical="center"/>
    </xf>
    <xf numFmtId="176" fontId="1" fillId="0" borderId="43" xfId="0" applyNumberFormat="1" applyFont="1" applyFill="1" applyBorder="1" applyAlignment="1">
      <alignment horizontal="right" vertical="center"/>
    </xf>
    <xf numFmtId="176" fontId="22" fillId="0" borderId="0" xfId="0" applyNumberFormat="1" applyFont="1" applyFill="1" applyBorder="1" applyAlignment="1">
      <alignment horizontal="right" vertical="center"/>
    </xf>
    <xf numFmtId="178" fontId="22" fillId="0" borderId="0" xfId="0" applyNumberFormat="1" applyFont="1" applyFill="1" applyBorder="1" applyAlignment="1">
      <alignment horizontal="right" vertical="center"/>
    </xf>
    <xf numFmtId="0" fontId="22" fillId="0" borderId="0" xfId="0" applyFont="1" applyFill="1" applyAlignment="1">
      <alignment horizontal="right" vertical="center"/>
    </xf>
    <xf numFmtId="0" fontId="22" fillId="0" borderId="0" xfId="0" applyFont="1" applyFill="1" applyBorder="1" applyAlignment="1">
      <alignment horizontal="right" vertical="center"/>
    </xf>
    <xf numFmtId="0" fontId="1" fillId="0" borderId="42" xfId="0" applyFont="1" applyBorder="1" applyAlignment="1">
      <alignment horizontal="right" vertical="center"/>
    </xf>
    <xf numFmtId="176" fontId="23" fillId="0" borderId="42" xfId="0" applyNumberFormat="1" applyFont="1" applyFill="1" applyBorder="1" applyAlignment="1">
      <alignment horizontal="right" vertical="center"/>
    </xf>
    <xf numFmtId="178" fontId="23" fillId="0" borderId="42" xfId="0" applyNumberFormat="1" applyFont="1" applyFill="1" applyBorder="1" applyAlignment="1">
      <alignment horizontal="right" vertical="center"/>
    </xf>
    <xf numFmtId="0" fontId="23" fillId="0" borderId="42" xfId="0" applyFont="1" applyFill="1" applyBorder="1" applyAlignment="1">
      <alignment horizontal="right" vertical="center"/>
    </xf>
    <xf numFmtId="0" fontId="1" fillId="12" borderId="43" xfId="10" applyFont="1" applyFill="1" applyBorder="1" applyAlignment="1">
      <alignment horizontal="right" vertical="center"/>
    </xf>
    <xf numFmtId="0" fontId="1" fillId="12" borderId="43" xfId="0" applyFont="1" applyFill="1" applyBorder="1" applyAlignment="1">
      <alignment horizontal="right" vertical="center"/>
    </xf>
    <xf numFmtId="178" fontId="10" fillId="0" borderId="42" xfId="0" applyNumberFormat="1" applyFont="1" applyFill="1" applyBorder="1" applyAlignment="1">
      <alignment horizontal="right" vertical="center"/>
    </xf>
    <xf numFmtId="0" fontId="1" fillId="0" borderId="42" xfId="0" applyFont="1" applyFill="1" applyBorder="1" applyAlignment="1">
      <alignment horizontal="right" vertical="center"/>
    </xf>
    <xf numFmtId="176" fontId="32" fillId="0" borderId="0" xfId="0" applyNumberFormat="1" applyFont="1" applyFill="1" applyBorder="1" applyAlignment="1">
      <alignment horizontal="right" vertical="center"/>
    </xf>
    <xf numFmtId="0" fontId="1" fillId="0" borderId="0" xfId="10" applyFont="1" applyFill="1" applyAlignment="1">
      <alignment horizontal="right" vertical="center"/>
    </xf>
    <xf numFmtId="0" fontId="1" fillId="10" borderId="0" xfId="10" applyFont="1" applyFill="1" applyAlignment="1">
      <alignment horizontal="right" vertical="center"/>
    </xf>
    <xf numFmtId="0" fontId="1" fillId="0" borderId="0" xfId="0" applyFont="1" applyFill="1" applyAlignment="1">
      <alignment horizontal="right" vertical="center"/>
    </xf>
    <xf numFmtId="0" fontId="0" fillId="0" borderId="0" xfId="0" applyAlignment="1">
      <alignment horizontal="right" vertical="center"/>
    </xf>
    <xf numFmtId="0" fontId="22" fillId="11" borderId="0" xfId="10" applyFont="1" applyFill="1" applyAlignment="1">
      <alignment horizontal="right" vertical="center"/>
    </xf>
    <xf numFmtId="178" fontId="22" fillId="11" borderId="0" xfId="0" applyNumberFormat="1" applyFont="1" applyFill="1" applyBorder="1" applyAlignment="1">
      <alignment horizontal="right" vertical="center"/>
    </xf>
    <xf numFmtId="0" fontId="22" fillId="0" borderId="0" xfId="10" applyFont="1" applyFill="1" applyAlignment="1">
      <alignment horizontal="right" vertical="center"/>
    </xf>
    <xf numFmtId="0" fontId="0" fillId="10" borderId="0" xfId="0" applyFill="1" applyAlignment="1">
      <alignment horizontal="right" vertical="center"/>
    </xf>
    <xf numFmtId="0" fontId="25" fillId="12" borderId="65" xfId="0" applyFont="1" applyFill="1" applyBorder="1" applyAlignment="1">
      <alignment horizontal="center" vertical="center"/>
    </xf>
    <xf numFmtId="49" fontId="34" fillId="10" borderId="43" xfId="10" applyNumberFormat="1" applyFont="1" applyFill="1" applyBorder="1" applyAlignment="1">
      <alignment horizontal="center" vertical="center" wrapText="1"/>
    </xf>
    <xf numFmtId="0" fontId="34" fillId="10" borderId="43" xfId="10" applyFont="1" applyFill="1" applyBorder="1" applyAlignment="1">
      <alignment horizontal="center" vertical="center"/>
    </xf>
    <xf numFmtId="0" fontId="42" fillId="10" borderId="0" xfId="15" applyFont="1" applyFill="1" applyBorder="1" applyAlignment="1">
      <alignment horizontal="center" vertical="center"/>
    </xf>
    <xf numFmtId="176" fontId="1" fillId="12" borderId="0" xfId="10" applyNumberFormat="1" applyFont="1" applyFill="1" applyAlignment="1">
      <alignment vertical="center"/>
    </xf>
    <xf numFmtId="176" fontId="1" fillId="10" borderId="0" xfId="10" applyNumberFormat="1" applyFont="1" applyFill="1" applyAlignment="1">
      <alignment vertical="center"/>
    </xf>
    <xf numFmtId="176" fontId="1" fillId="0" borderId="0" xfId="10" applyNumberFormat="1" applyFont="1" applyFill="1" applyAlignment="1">
      <alignment vertical="center"/>
    </xf>
    <xf numFmtId="176" fontId="24" fillId="12" borderId="0" xfId="10" applyNumberFormat="1" applyFont="1" applyFill="1" applyAlignment="1">
      <alignment vertical="center"/>
    </xf>
    <xf numFmtId="176" fontId="24" fillId="0" borderId="0" xfId="10" applyNumberFormat="1" applyFont="1" applyFill="1" applyAlignment="1">
      <alignment vertical="center"/>
    </xf>
    <xf numFmtId="176" fontId="24" fillId="10" borderId="0" xfId="10" applyNumberFormat="1" applyFont="1" applyFill="1" applyAlignment="1">
      <alignment vertical="center"/>
    </xf>
    <xf numFmtId="176" fontId="22" fillId="11" borderId="0" xfId="10" applyNumberFormat="1" applyFont="1" applyFill="1" applyAlignment="1">
      <alignment vertical="center"/>
    </xf>
    <xf numFmtId="176" fontId="1" fillId="0" borderId="0" xfId="10" applyNumberFormat="1" applyFont="1" applyFill="1" applyAlignment="1">
      <alignment horizontal="right" vertical="center"/>
    </xf>
    <xf numFmtId="173" fontId="1" fillId="10" borderId="42" xfId="16" applyNumberFormat="1" applyFont="1" applyFill="1" applyBorder="1" applyAlignment="1">
      <alignment horizontal="center" vertical="center"/>
    </xf>
    <xf numFmtId="173" fontId="1" fillId="0" borderId="0" xfId="16" applyNumberFormat="1" applyFont="1" applyFill="1" applyBorder="1" applyAlignment="1">
      <alignment horizontal="center" vertical="center"/>
    </xf>
    <xf numFmtId="183" fontId="24" fillId="10" borderId="0" xfId="3" applyNumberFormat="1" applyFont="1" applyFill="1" applyAlignment="1">
      <alignment horizontal="right" vertical="center"/>
    </xf>
    <xf numFmtId="0" fontId="24" fillId="0" borderId="0" xfId="0" applyFont="1" applyAlignment="1">
      <alignment horizontal="right" vertical="center"/>
    </xf>
    <xf numFmtId="176" fontId="10" fillId="12" borderId="42" xfId="0" applyNumberFormat="1" applyFont="1" applyFill="1" applyBorder="1" applyAlignment="1">
      <alignment horizontal="right" vertical="center"/>
    </xf>
    <xf numFmtId="0" fontId="42" fillId="10" borderId="0" xfId="15" applyFont="1" applyFill="1" applyBorder="1" applyAlignment="1">
      <alignment vertical="center"/>
    </xf>
    <xf numFmtId="0" fontId="1" fillId="0" borderId="42" xfId="9" applyBorder="1" applyAlignment="1">
      <alignment vertical="center"/>
    </xf>
    <xf numFmtId="0" fontId="1" fillId="0" borderId="0" xfId="9" applyAlignment="1">
      <alignment vertical="center"/>
    </xf>
    <xf numFmtId="17" fontId="25" fillId="0" borderId="42" xfId="9" applyNumberFormat="1" applyFont="1" applyBorder="1" applyAlignment="1">
      <alignment horizontal="center" vertical="center"/>
    </xf>
    <xf numFmtId="0" fontId="12" fillId="0" borderId="0" xfId="9" applyFont="1" applyAlignment="1">
      <alignment vertical="center"/>
    </xf>
    <xf numFmtId="38" fontId="12" fillId="0" borderId="0" xfId="9" applyNumberFormat="1" applyFont="1" applyAlignment="1">
      <alignment vertical="center"/>
    </xf>
    <xf numFmtId="184" fontId="12" fillId="0" borderId="0" xfId="9" applyNumberFormat="1" applyFont="1" applyAlignment="1">
      <alignment vertical="center"/>
    </xf>
    <xf numFmtId="17" fontId="25" fillId="0" borderId="43" xfId="9" applyNumberFormat="1" applyFont="1" applyBorder="1" applyAlignment="1">
      <alignment horizontal="center" vertical="center"/>
    </xf>
    <xf numFmtId="0" fontId="25" fillId="0" borderId="0" xfId="9" applyFont="1" applyAlignment="1">
      <alignment vertical="center"/>
    </xf>
    <xf numFmtId="0" fontId="24" fillId="0" borderId="0" xfId="9" applyFont="1" applyAlignment="1">
      <alignment vertical="center"/>
    </xf>
    <xf numFmtId="0" fontId="1" fillId="10" borderId="0" xfId="9" applyFill="1" applyAlignment="1">
      <alignment vertical="center"/>
    </xf>
    <xf numFmtId="0" fontId="34" fillId="0" borderId="43" xfId="10" applyFont="1" applyBorder="1" applyAlignment="1">
      <alignment horizontal="center" vertical="center"/>
    </xf>
    <xf numFmtId="49" fontId="34" fillId="0" borderId="43" xfId="10" applyNumberFormat="1" applyFont="1" applyBorder="1" applyAlignment="1">
      <alignment horizontal="center" vertical="center" wrapText="1"/>
    </xf>
    <xf numFmtId="49" fontId="26" fillId="0" borderId="43" xfId="10" applyNumberFormat="1" applyFont="1" applyBorder="1" applyAlignment="1">
      <alignment horizontal="center" vertical="center" wrapText="1"/>
    </xf>
    <xf numFmtId="0" fontId="30" fillId="0" borderId="0" xfId="0" applyFont="1" applyAlignment="1">
      <alignment horizontal="center" vertical="center"/>
    </xf>
    <xf numFmtId="0" fontId="36" fillId="0" borderId="0" xfId="0" applyFont="1" applyAlignment="1">
      <alignment vertical="center"/>
    </xf>
    <xf numFmtId="0" fontId="40" fillId="10" borderId="0" xfId="0" applyFont="1" applyFill="1" applyAlignment="1">
      <alignment vertical="center"/>
    </xf>
    <xf numFmtId="167" fontId="24" fillId="0" borderId="43" xfId="16" applyNumberFormat="1" applyFont="1" applyFill="1" applyBorder="1" applyAlignment="1">
      <alignment vertical="center"/>
    </xf>
    <xf numFmtId="180" fontId="37" fillId="11" borderId="43" xfId="0" applyNumberFormat="1" applyFont="1" applyFill="1" applyBorder="1" applyAlignment="1">
      <alignment horizontal="right" vertical="center"/>
    </xf>
    <xf numFmtId="0" fontId="23" fillId="10" borderId="0" xfId="0" applyFont="1" applyFill="1" applyAlignment="1">
      <alignment vertical="center"/>
    </xf>
    <xf numFmtId="0" fontId="1" fillId="5" borderId="0" xfId="9" applyFill="1" applyAlignment="1">
      <alignment vertical="center"/>
    </xf>
    <xf numFmtId="14" fontId="10" fillId="4" borderId="20" xfId="9" applyNumberFormat="1" applyFont="1" applyFill="1" applyBorder="1" applyAlignment="1">
      <alignment horizontal="center" vertical="center"/>
    </xf>
    <xf numFmtId="14" fontId="10" fillId="8" borderId="20" xfId="9" applyNumberFormat="1" applyFont="1" applyFill="1" applyBorder="1" applyAlignment="1">
      <alignment horizontal="center" vertical="center"/>
    </xf>
    <xf numFmtId="0" fontId="10" fillId="4" borderId="30" xfId="9" applyFont="1" applyFill="1" applyBorder="1" applyAlignment="1">
      <alignment horizontal="center" vertical="center"/>
    </xf>
    <xf numFmtId="0" fontId="28" fillId="7" borderId="30" xfId="9" applyFont="1" applyFill="1" applyBorder="1" applyAlignment="1">
      <alignment horizontal="center" vertical="center"/>
    </xf>
    <xf numFmtId="0" fontId="10" fillId="5" borderId="12" xfId="9" applyFont="1" applyFill="1" applyBorder="1" applyAlignment="1">
      <alignment vertical="center"/>
    </xf>
    <xf numFmtId="0" fontId="10" fillId="5" borderId="27" xfId="9" applyFont="1" applyFill="1" applyBorder="1" applyAlignment="1">
      <alignment vertical="center"/>
    </xf>
    <xf numFmtId="0" fontId="1" fillId="5" borderId="12" xfId="9" applyFill="1" applyBorder="1" applyAlignment="1">
      <alignment vertical="center"/>
    </xf>
    <xf numFmtId="0" fontId="1" fillId="5" borderId="27" xfId="9" applyFill="1" applyBorder="1" applyAlignment="1">
      <alignment vertical="center"/>
    </xf>
    <xf numFmtId="0" fontId="1" fillId="5" borderId="27" xfId="9" applyFill="1" applyBorder="1" applyAlignment="1">
      <alignment vertical="center" wrapText="1"/>
    </xf>
    <xf numFmtId="171" fontId="10" fillId="9" borderId="1" xfId="3" applyNumberFormat="1" applyFont="1" applyFill="1" applyBorder="1" applyAlignment="1">
      <alignment horizontal="right" vertical="center"/>
    </xf>
    <xf numFmtId="0" fontId="1" fillId="5" borderId="0" xfId="9" applyFill="1" applyAlignment="1">
      <alignment horizontal="right" vertical="center"/>
    </xf>
    <xf numFmtId="14" fontId="10" fillId="4" borderId="49" xfId="9" applyNumberFormat="1" applyFont="1" applyFill="1" applyBorder="1" applyAlignment="1">
      <alignment horizontal="center" vertical="center"/>
    </xf>
    <xf numFmtId="14" fontId="10" fillId="8" borderId="49" xfId="9" applyNumberFormat="1" applyFont="1" applyFill="1" applyBorder="1" applyAlignment="1">
      <alignment horizontal="center" vertical="center"/>
    </xf>
    <xf numFmtId="0" fontId="10" fillId="10" borderId="0" xfId="9" applyFont="1" applyFill="1" applyAlignment="1">
      <alignment vertical="center"/>
    </xf>
    <xf numFmtId="0" fontId="1" fillId="5" borderId="12" xfId="9" applyFill="1" applyBorder="1" applyAlignment="1">
      <alignment vertical="center" wrapText="1"/>
    </xf>
    <xf numFmtId="0" fontId="1" fillId="5" borderId="27" xfId="9" applyFill="1" applyBorder="1" applyAlignment="1">
      <alignment horizontal="left" vertical="center" wrapText="1"/>
    </xf>
    <xf numFmtId="0" fontId="10" fillId="5" borderId="27" xfId="9" applyFont="1" applyFill="1" applyBorder="1" applyAlignment="1">
      <alignment vertical="center" wrapText="1"/>
    </xf>
    <xf numFmtId="171" fontId="10" fillId="5" borderId="1" xfId="5" quotePrefix="1" applyNumberFormat="1" applyFont="1" applyFill="1" applyBorder="1" applyAlignment="1">
      <alignment horizontal="right" vertical="center"/>
    </xf>
    <xf numFmtId="0" fontId="39" fillId="0" borderId="0" xfId="9" applyFont="1" applyAlignment="1">
      <alignment vertical="center"/>
    </xf>
    <xf numFmtId="0" fontId="25" fillId="10" borderId="43" xfId="0" applyFont="1" applyFill="1" applyBorder="1" applyAlignment="1">
      <alignment horizontal="center" vertical="center"/>
    </xf>
    <xf numFmtId="0" fontId="22" fillId="11" borderId="42" xfId="0" applyFont="1" applyFill="1" applyBorder="1" applyAlignment="1">
      <alignment horizontal="center" vertical="center"/>
    </xf>
    <xf numFmtId="0" fontId="25" fillId="10" borderId="0" xfId="0" applyFont="1" applyFill="1" applyBorder="1" applyAlignment="1">
      <alignment horizontal="center" vertical="center" wrapText="1"/>
    </xf>
    <xf numFmtId="0" fontId="25" fillId="10" borderId="42" xfId="0" applyFont="1" applyFill="1" applyBorder="1" applyAlignment="1">
      <alignment horizontal="center" vertical="center" wrapText="1"/>
    </xf>
    <xf numFmtId="0" fontId="24" fillId="10" borderId="0" xfId="12" applyFont="1" applyFill="1" applyAlignment="1">
      <alignment horizontal="left" vertical="center" wrapText="1"/>
    </xf>
    <xf numFmtId="0" fontId="24" fillId="10" borderId="0" xfId="0" applyFont="1" applyFill="1" applyBorder="1" applyAlignment="1">
      <alignment horizontal="left" vertical="center" wrapText="1"/>
    </xf>
    <xf numFmtId="0" fontId="24" fillId="10" borderId="0" xfId="10" applyFont="1" applyFill="1" applyBorder="1" applyAlignment="1">
      <alignment horizontal="left" vertical="center" wrapText="1"/>
    </xf>
    <xf numFmtId="0" fontId="24" fillId="10" borderId="0" xfId="0" applyFont="1" applyFill="1" applyAlignment="1">
      <alignment horizontal="center" vertical="center"/>
    </xf>
    <xf numFmtId="0" fontId="22" fillId="11" borderId="0" xfId="0" applyFont="1" applyFill="1" applyAlignment="1">
      <alignment horizontal="center" vertical="center"/>
    </xf>
    <xf numFmtId="0" fontId="25" fillId="10" borderId="42" xfId="0" applyFont="1" applyFill="1" applyBorder="1" applyAlignment="1">
      <alignment horizontal="center" vertical="center"/>
    </xf>
    <xf numFmtId="0" fontId="1" fillId="0" borderId="0" xfId="12" applyFont="1" applyAlignment="1">
      <alignment horizontal="left" vertical="center" wrapText="1"/>
    </xf>
    <xf numFmtId="0" fontId="24" fillId="0" borderId="0" xfId="12" applyFont="1" applyBorder="1" applyAlignment="1">
      <alignment horizontal="left" vertical="center" wrapText="1"/>
    </xf>
    <xf numFmtId="0" fontId="22" fillId="11" borderId="0" xfId="12" applyFont="1" applyFill="1" applyAlignment="1">
      <alignment horizontal="center" vertical="center"/>
    </xf>
    <xf numFmtId="17" fontId="25" fillId="10" borderId="0" xfId="0" applyNumberFormat="1" applyFont="1" applyFill="1" applyBorder="1" applyAlignment="1">
      <alignment horizontal="center" vertical="center"/>
    </xf>
    <xf numFmtId="17" fontId="25" fillId="10" borderId="42" xfId="0" applyNumberFormat="1" applyFont="1" applyFill="1" applyBorder="1" applyAlignment="1">
      <alignment horizontal="center" vertical="center"/>
    </xf>
    <xf numFmtId="17" fontId="22" fillId="11" borderId="0" xfId="0" applyNumberFormat="1" applyFont="1" applyFill="1" applyBorder="1" applyAlignment="1">
      <alignment horizontal="center" vertical="center"/>
    </xf>
    <xf numFmtId="17" fontId="25" fillId="10" borderId="43" xfId="9" applyNumberFormat="1" applyFont="1" applyFill="1" applyBorder="1" applyAlignment="1">
      <alignment horizontal="center" vertical="center" wrapText="1"/>
    </xf>
    <xf numFmtId="17" fontId="25" fillId="10" borderId="43" xfId="9" applyNumberFormat="1" applyFont="1" applyFill="1" applyBorder="1" applyAlignment="1">
      <alignment horizontal="center" vertical="center"/>
    </xf>
    <xf numFmtId="17" fontId="25" fillId="10" borderId="0" xfId="9" applyNumberFormat="1" applyFont="1" applyFill="1" applyBorder="1" applyAlignment="1">
      <alignment horizontal="center" vertical="center"/>
    </xf>
    <xf numFmtId="17" fontId="25" fillId="10" borderId="42" xfId="9" applyNumberFormat="1" applyFont="1" applyFill="1" applyBorder="1" applyAlignment="1">
      <alignment horizontal="center" vertical="center"/>
    </xf>
    <xf numFmtId="0" fontId="25" fillId="0" borderId="42" xfId="9" applyFont="1" applyBorder="1" applyAlignment="1">
      <alignment horizontal="center" vertical="center"/>
    </xf>
    <xf numFmtId="0" fontId="25" fillId="0" borderId="43" xfId="9" applyFont="1" applyBorder="1" applyAlignment="1">
      <alignment horizontal="center" vertical="center"/>
    </xf>
    <xf numFmtId="0" fontId="25" fillId="0" borderId="42" xfId="0" applyFont="1" applyBorder="1" applyAlignment="1">
      <alignment horizontal="center" vertical="center"/>
    </xf>
    <xf numFmtId="0" fontId="1" fillId="0" borderId="0" xfId="0" applyFont="1" applyFill="1" applyBorder="1" applyAlignment="1">
      <alignment horizontal="left" vertical="center" wrapText="1"/>
    </xf>
    <xf numFmtId="0" fontId="10" fillId="0" borderId="42" xfId="0" applyFont="1" applyBorder="1" applyAlignment="1">
      <alignment horizontal="center" vertical="center"/>
    </xf>
    <xf numFmtId="0" fontId="25" fillId="0" borderId="0" xfId="10" applyFont="1" applyFill="1" applyBorder="1" applyAlignment="1">
      <alignment horizontal="center" vertical="center"/>
    </xf>
    <xf numFmtId="0" fontId="25" fillId="0" borderId="42" xfId="10" applyFont="1" applyFill="1" applyBorder="1" applyAlignment="1">
      <alignment horizontal="center" vertical="center"/>
    </xf>
    <xf numFmtId="0" fontId="10" fillId="10" borderId="0" xfId="10" applyFont="1" applyFill="1" applyBorder="1" applyAlignment="1">
      <alignment horizontal="center" vertical="center" wrapText="1"/>
    </xf>
    <xf numFmtId="0" fontId="10" fillId="10" borderId="42" xfId="10" applyFont="1" applyFill="1" applyBorder="1" applyAlignment="1">
      <alignment horizontal="center" vertical="center" wrapText="1"/>
    </xf>
    <xf numFmtId="0" fontId="1" fillId="10" borderId="42" xfId="10" applyFont="1" applyFill="1" applyBorder="1" applyAlignment="1">
      <alignment horizontal="center" vertical="center"/>
    </xf>
    <xf numFmtId="0" fontId="10" fillId="10" borderId="0" xfId="0" applyFont="1" applyFill="1" applyBorder="1" applyAlignment="1">
      <alignment horizontal="center" vertical="center"/>
    </xf>
    <xf numFmtId="0" fontId="10" fillId="10" borderId="42" xfId="0" applyFont="1" applyFill="1" applyBorder="1" applyAlignment="1">
      <alignment horizontal="center" vertical="center"/>
    </xf>
    <xf numFmtId="0" fontId="10" fillId="10" borderId="44" xfId="0" applyFont="1" applyFill="1" applyBorder="1" applyAlignment="1">
      <alignment horizontal="center" vertical="center"/>
    </xf>
    <xf numFmtId="0" fontId="10" fillId="10" borderId="43" xfId="0" applyFont="1" applyFill="1" applyBorder="1" applyAlignment="1">
      <alignment horizontal="center" vertical="center"/>
    </xf>
    <xf numFmtId="0" fontId="25" fillId="0" borderId="44" xfId="10" applyFont="1" applyFill="1" applyBorder="1" applyAlignment="1">
      <alignment horizontal="center" vertical="center"/>
    </xf>
    <xf numFmtId="17" fontId="25" fillId="0" borderId="43" xfId="10" applyNumberFormat="1" applyFont="1" applyFill="1" applyBorder="1" applyAlignment="1">
      <alignment horizontal="center" vertical="center"/>
    </xf>
    <xf numFmtId="0" fontId="25" fillId="0" borderId="43" xfId="10" applyFont="1" applyFill="1" applyBorder="1" applyAlignment="1">
      <alignment horizontal="center" vertical="center"/>
    </xf>
    <xf numFmtId="0" fontId="10" fillId="10" borderId="43" xfId="10" applyFont="1" applyFill="1" applyBorder="1" applyAlignment="1">
      <alignment horizontal="center" vertical="center" wrapText="1"/>
    </xf>
    <xf numFmtId="0" fontId="10" fillId="10" borderId="0" xfId="10" applyFont="1" applyFill="1" applyBorder="1" applyAlignment="1">
      <alignment horizontal="center" vertical="center"/>
    </xf>
    <xf numFmtId="0" fontId="10" fillId="10" borderId="42" xfId="10" applyFont="1" applyFill="1" applyBorder="1" applyAlignment="1">
      <alignment horizontal="center" vertical="center"/>
    </xf>
    <xf numFmtId="0" fontId="10" fillId="0" borderId="44" xfId="10" applyFont="1" applyFill="1" applyBorder="1" applyAlignment="1">
      <alignment horizontal="center" vertical="center"/>
    </xf>
    <xf numFmtId="0" fontId="10" fillId="0" borderId="42" xfId="10" applyFont="1" applyFill="1" applyBorder="1" applyAlignment="1">
      <alignment horizontal="center" vertical="center"/>
    </xf>
    <xf numFmtId="0" fontId="10" fillId="10" borderId="42" xfId="10" applyFont="1" applyFill="1" applyBorder="1" applyAlignment="1">
      <alignment horizontal="center" wrapText="1"/>
    </xf>
    <xf numFmtId="0" fontId="10" fillId="0" borderId="43" xfId="10" applyFont="1" applyFill="1" applyBorder="1" applyAlignment="1">
      <alignment horizontal="center"/>
    </xf>
    <xf numFmtId="0" fontId="10" fillId="0" borderId="42" xfId="10" applyFont="1" applyFill="1" applyBorder="1" applyAlignment="1">
      <alignment horizontal="center" wrapText="1"/>
    </xf>
    <xf numFmtId="0" fontId="25" fillId="12" borderId="43" xfId="0" applyFont="1" applyFill="1" applyBorder="1" applyAlignment="1">
      <alignment horizontal="center" vertical="center"/>
    </xf>
    <xf numFmtId="0" fontId="1" fillId="0" borderId="0" xfId="0" applyFont="1" applyAlignment="1">
      <alignment horizontal="left" vertical="center" wrapText="1"/>
    </xf>
    <xf numFmtId="0" fontId="18" fillId="0" borderId="0" xfId="14" applyFont="1" applyFill="1" applyAlignment="1">
      <alignment horizontal="center" vertical="center"/>
    </xf>
    <xf numFmtId="0" fontId="18" fillId="0" borderId="45" xfId="14" applyFont="1" applyFill="1" applyBorder="1" applyAlignment="1">
      <alignment horizontal="center" vertical="center"/>
    </xf>
    <xf numFmtId="0" fontId="25" fillId="0" borderId="47" xfId="14" applyFont="1" applyFill="1" applyBorder="1" applyAlignment="1">
      <alignment horizontal="center" vertical="center"/>
    </xf>
    <xf numFmtId="0" fontId="25" fillId="0" borderId="42" xfId="14" applyFont="1" applyFill="1" applyBorder="1" applyAlignment="1">
      <alignment horizontal="center" vertical="center"/>
    </xf>
    <xf numFmtId="0" fontId="33" fillId="0" borderId="46" xfId="14" applyFont="1" applyFill="1" applyBorder="1" applyAlignment="1">
      <alignment horizontal="center" vertical="center" wrapText="1"/>
    </xf>
    <xf numFmtId="0" fontId="33" fillId="0" borderId="42" xfId="14" applyFont="1" applyFill="1" applyBorder="1" applyAlignment="1">
      <alignment horizontal="center" vertical="center" wrapText="1"/>
    </xf>
    <xf numFmtId="0" fontId="25" fillId="12" borderId="64" xfId="0" applyFont="1" applyFill="1" applyBorder="1" applyAlignment="1">
      <alignment horizontal="center" vertical="center"/>
    </xf>
    <xf numFmtId="0" fontId="25" fillId="12" borderId="65" xfId="0" applyFont="1" applyFill="1" applyBorder="1" applyAlignment="1">
      <alignment horizontal="center" vertical="center"/>
    </xf>
    <xf numFmtId="17" fontId="25" fillId="0" borderId="43" xfId="9" applyNumberFormat="1" applyFont="1" applyBorder="1" applyAlignment="1">
      <alignment horizontal="center" vertical="center"/>
    </xf>
    <xf numFmtId="0" fontId="25" fillId="0" borderId="0" xfId="14" applyFont="1" applyFill="1" applyBorder="1" applyAlignment="1">
      <alignment horizontal="center" vertical="center"/>
    </xf>
    <xf numFmtId="17" fontId="25" fillId="0" borderId="42" xfId="9" applyNumberFormat="1" applyFont="1" applyBorder="1" applyAlignment="1">
      <alignment horizontal="center" vertical="center"/>
    </xf>
    <xf numFmtId="0" fontId="26" fillId="11" borderId="0" xfId="9" applyFont="1" applyFill="1" applyAlignment="1">
      <alignment horizontal="center" vertical="center"/>
    </xf>
    <xf numFmtId="17" fontId="25" fillId="0" borderId="44" xfId="9" applyNumberFormat="1" applyFont="1" applyBorder="1" applyAlignment="1">
      <alignment horizontal="center" vertical="center"/>
    </xf>
    <xf numFmtId="0" fontId="26" fillId="11" borderId="42" xfId="10" applyFont="1" applyFill="1" applyBorder="1" applyAlignment="1">
      <alignment horizontal="center" vertical="center"/>
    </xf>
    <xf numFmtId="49" fontId="34" fillId="10" borderId="42" xfId="10" applyNumberFormat="1" applyFont="1" applyFill="1" applyBorder="1" applyAlignment="1">
      <alignment horizontal="center" vertical="center" wrapText="1"/>
    </xf>
    <xf numFmtId="49" fontId="34" fillId="10" borderId="43" xfId="10" applyNumberFormat="1" applyFont="1" applyFill="1" applyBorder="1" applyAlignment="1">
      <alignment horizontal="center" vertical="center" wrapText="1"/>
    </xf>
    <xf numFmtId="0" fontId="34" fillId="10" borderId="42" xfId="10" applyFont="1" applyFill="1" applyBorder="1" applyAlignment="1">
      <alignment horizontal="center" vertical="center"/>
    </xf>
    <xf numFmtId="0" fontId="34" fillId="10" borderId="43" xfId="10" applyFont="1" applyFill="1" applyBorder="1" applyAlignment="1">
      <alignment horizontal="center" vertical="center"/>
    </xf>
    <xf numFmtId="17" fontId="34" fillId="10" borderId="0" xfId="10" applyNumberFormat="1" applyFont="1" applyFill="1" applyAlignment="1">
      <alignment horizontal="center" vertical="center"/>
    </xf>
    <xf numFmtId="180" fontId="16" fillId="7" borderId="67" xfId="13" applyNumberFormat="1" applyFont="1" applyFill="1" applyBorder="1" applyAlignment="1" applyProtection="1">
      <alignment horizontal="center" vertical="center" wrapText="1"/>
    </xf>
    <xf numFmtId="180" fontId="16" fillId="7" borderId="68" xfId="13" applyNumberFormat="1" applyFont="1" applyFill="1" applyBorder="1" applyAlignment="1" applyProtection="1">
      <alignment horizontal="center" vertical="center" wrapText="1"/>
    </xf>
    <xf numFmtId="180" fontId="16" fillId="7" borderId="69" xfId="13" applyNumberFormat="1" applyFont="1" applyFill="1" applyBorder="1" applyAlignment="1" applyProtection="1">
      <alignment horizontal="center" vertical="center" wrapText="1"/>
    </xf>
    <xf numFmtId="14" fontId="10" fillId="8" borderId="53" xfId="9" applyNumberFormat="1" applyFont="1" applyFill="1" applyBorder="1" applyAlignment="1">
      <alignment horizontal="center" vertical="center"/>
    </xf>
    <xf numFmtId="14" fontId="10" fillId="8" borderId="54" xfId="9" applyNumberFormat="1" applyFont="1" applyFill="1" applyBorder="1" applyAlignment="1">
      <alignment horizontal="center" vertical="center"/>
    </xf>
    <xf numFmtId="14" fontId="10" fillId="4" borderId="53" xfId="9" applyNumberFormat="1" applyFont="1" applyFill="1" applyBorder="1" applyAlignment="1">
      <alignment horizontal="center" vertical="center"/>
    </xf>
    <xf numFmtId="14" fontId="10" fillId="4" borderId="54" xfId="9" applyNumberFormat="1" applyFont="1" applyFill="1" applyBorder="1" applyAlignment="1">
      <alignment horizontal="center" vertical="center"/>
    </xf>
    <xf numFmtId="0" fontId="10" fillId="4" borderId="12"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0" fillId="4" borderId="27" xfId="0" applyFont="1" applyFill="1" applyBorder="1" applyAlignment="1">
      <alignment horizontal="center" vertical="center" wrapText="1"/>
    </xf>
    <xf numFmtId="0" fontId="10" fillId="10" borderId="29" xfId="9" applyFont="1" applyFill="1" applyBorder="1" applyAlignment="1">
      <alignment horizontal="left" vertical="center"/>
    </xf>
    <xf numFmtId="0" fontId="1" fillId="0" borderId="34" xfId="9" applyBorder="1" applyAlignment="1">
      <alignment horizontal="left" vertical="center"/>
    </xf>
    <xf numFmtId="0" fontId="10" fillId="10" borderId="21" xfId="9" applyFont="1" applyFill="1" applyBorder="1" applyAlignment="1">
      <alignment horizontal="left" vertical="center"/>
    </xf>
    <xf numFmtId="0" fontId="1" fillId="0" borderId="48" xfId="9" applyBorder="1" applyAlignment="1">
      <alignment horizontal="left" vertical="center"/>
    </xf>
    <xf numFmtId="0" fontId="1" fillId="0" borderId="32" xfId="9" applyBorder="1" applyAlignment="1">
      <alignment horizontal="left" vertical="center"/>
    </xf>
    <xf numFmtId="0" fontId="1" fillId="0" borderId="33" xfId="9" applyBorder="1" applyAlignment="1">
      <alignment horizontal="left" vertical="center"/>
    </xf>
    <xf numFmtId="0" fontId="10" fillId="4" borderId="12" xfId="9" applyFont="1" applyFill="1" applyBorder="1" applyAlignment="1">
      <alignment horizontal="center" vertical="center" wrapText="1"/>
    </xf>
    <xf numFmtId="0" fontId="10" fillId="4" borderId="31" xfId="9" applyFont="1" applyFill="1" applyBorder="1" applyAlignment="1">
      <alignment horizontal="center" vertical="center" wrapText="1"/>
    </xf>
    <xf numFmtId="0" fontId="10" fillId="4" borderId="27" xfId="9" applyFont="1" applyFill="1" applyBorder="1" applyAlignment="1">
      <alignment horizontal="center" vertical="center" wrapText="1"/>
    </xf>
    <xf numFmtId="0" fontId="10" fillId="10" borderId="29" xfId="9" applyFont="1" applyFill="1" applyBorder="1" applyAlignment="1">
      <alignment horizontal="left" vertical="center" wrapText="1"/>
    </xf>
    <xf numFmtId="0" fontId="10" fillId="10" borderId="34" xfId="9" applyFont="1" applyFill="1" applyBorder="1" applyAlignment="1">
      <alignment horizontal="left" vertical="center" wrapText="1"/>
    </xf>
    <xf numFmtId="0" fontId="10" fillId="10" borderId="12" xfId="9" applyFont="1" applyFill="1" applyBorder="1" applyAlignment="1">
      <alignment horizontal="center" vertical="center" wrapText="1"/>
    </xf>
    <xf numFmtId="0" fontId="10" fillId="10" borderId="27" xfId="9" applyFont="1" applyFill="1" applyBorder="1" applyAlignment="1">
      <alignment horizontal="center" vertical="center" wrapText="1"/>
    </xf>
    <xf numFmtId="0" fontId="10" fillId="5" borderId="29" xfId="9" applyFont="1" applyFill="1" applyBorder="1" applyAlignment="1">
      <alignment horizontal="left" vertical="center" wrapText="1"/>
    </xf>
    <xf numFmtId="0" fontId="10" fillId="5" borderId="34" xfId="9" applyFont="1" applyFill="1" applyBorder="1" applyAlignment="1">
      <alignment horizontal="left" vertical="center" wrapText="1"/>
    </xf>
    <xf numFmtId="0" fontId="10" fillId="5" borderId="32" xfId="9" applyFont="1" applyFill="1" applyBorder="1" applyAlignment="1">
      <alignment horizontal="left" vertical="center" wrapText="1"/>
    </xf>
    <xf numFmtId="0" fontId="10" fillId="5" borderId="33" xfId="9" applyFont="1" applyFill="1" applyBorder="1" applyAlignment="1">
      <alignment horizontal="left" vertical="center" wrapText="1"/>
    </xf>
    <xf numFmtId="0" fontId="10" fillId="10" borderId="12" xfId="0" applyFont="1" applyFill="1" applyBorder="1" applyAlignment="1">
      <alignment horizontal="center" vertical="center" wrapText="1"/>
    </xf>
    <xf numFmtId="0" fontId="10" fillId="10" borderId="27" xfId="0" applyFont="1" applyFill="1" applyBorder="1" applyAlignment="1">
      <alignment horizontal="center" vertical="center" wrapText="1"/>
    </xf>
    <xf numFmtId="0" fontId="10" fillId="5" borderId="29" xfId="0" applyFont="1" applyFill="1" applyBorder="1" applyAlignment="1">
      <alignment horizontal="left" vertical="center" wrapText="1"/>
    </xf>
    <xf numFmtId="0" fontId="1" fillId="0" borderId="34" xfId="0" applyFont="1" applyBorder="1" applyAlignment="1">
      <alignment horizontal="left" vertical="center" wrapText="1"/>
    </xf>
    <xf numFmtId="0" fontId="1" fillId="0" borderId="32" xfId="0" applyFont="1" applyBorder="1" applyAlignment="1">
      <alignment horizontal="left" vertical="center" wrapText="1"/>
    </xf>
    <xf numFmtId="0" fontId="1" fillId="0" borderId="33" xfId="0" applyFont="1" applyBorder="1" applyAlignment="1">
      <alignment horizontal="left" vertical="center" wrapText="1"/>
    </xf>
    <xf numFmtId="0" fontId="10" fillId="10" borderId="29" xfId="0" applyFont="1" applyFill="1" applyBorder="1" applyAlignment="1">
      <alignment horizontal="left" vertical="center"/>
    </xf>
    <xf numFmtId="0" fontId="1" fillId="0" borderId="34" xfId="0" applyFont="1" applyBorder="1" applyAlignment="1">
      <alignment horizontal="left" vertical="center"/>
    </xf>
    <xf numFmtId="0" fontId="1" fillId="0" borderId="32" xfId="0" applyFont="1" applyBorder="1" applyAlignment="1">
      <alignment horizontal="left" vertical="center"/>
    </xf>
    <xf numFmtId="0" fontId="1" fillId="0" borderId="33" xfId="0" applyFont="1" applyBorder="1" applyAlignment="1">
      <alignment horizontal="left" vertical="center"/>
    </xf>
    <xf numFmtId="14" fontId="10" fillId="4" borderId="53" xfId="0" applyNumberFormat="1" applyFont="1" applyFill="1" applyBorder="1" applyAlignment="1">
      <alignment horizontal="center" vertical="center"/>
    </xf>
    <xf numFmtId="14" fontId="10" fillId="4" borderId="54" xfId="0" applyNumberFormat="1" applyFont="1" applyFill="1" applyBorder="1" applyAlignment="1">
      <alignment horizontal="center" vertical="center"/>
    </xf>
    <xf numFmtId="14" fontId="10" fillId="8" borderId="53" xfId="0" applyNumberFormat="1" applyFont="1" applyFill="1" applyBorder="1" applyAlignment="1">
      <alignment horizontal="center" vertical="center"/>
    </xf>
    <xf numFmtId="14" fontId="10" fillId="8" borderId="54" xfId="0" applyNumberFormat="1" applyFont="1" applyFill="1" applyBorder="1" applyAlignment="1">
      <alignment horizontal="center" vertical="center"/>
    </xf>
    <xf numFmtId="0" fontId="1" fillId="10" borderId="34" xfId="0" applyFont="1" applyFill="1" applyBorder="1" applyAlignment="1">
      <alignment horizontal="left" vertical="center"/>
    </xf>
    <xf numFmtId="0" fontId="1" fillId="10" borderId="32" xfId="0" applyFont="1" applyFill="1" applyBorder="1" applyAlignment="1">
      <alignment horizontal="left" vertical="center"/>
    </xf>
    <xf numFmtId="0" fontId="1" fillId="10" borderId="33" xfId="0" applyFont="1" applyFill="1" applyBorder="1" applyAlignment="1">
      <alignment horizontal="left" vertical="center"/>
    </xf>
    <xf numFmtId="0" fontId="10" fillId="10" borderId="21" xfId="0" applyFont="1" applyFill="1" applyBorder="1" applyAlignment="1">
      <alignment horizontal="left" vertical="center"/>
    </xf>
    <xf numFmtId="0" fontId="1" fillId="0" borderId="48" xfId="0" applyFont="1" applyBorder="1" applyAlignment="1">
      <alignment horizontal="left" vertical="center"/>
    </xf>
    <xf numFmtId="0" fontId="10" fillId="5" borderId="34" xfId="0" applyFont="1" applyFill="1" applyBorder="1" applyAlignment="1">
      <alignment horizontal="left" vertical="center"/>
    </xf>
    <xf numFmtId="0" fontId="10" fillId="5" borderId="32" xfId="0" applyFont="1" applyFill="1" applyBorder="1" applyAlignment="1">
      <alignment horizontal="left" vertical="center"/>
    </xf>
    <xf numFmtId="0" fontId="10" fillId="5" borderId="33" xfId="0" applyFont="1" applyFill="1" applyBorder="1" applyAlignment="1">
      <alignment horizontal="left" vertical="center"/>
    </xf>
    <xf numFmtId="0" fontId="10" fillId="5" borderId="34"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10" fillId="5" borderId="33" xfId="0" applyFont="1" applyFill="1" applyBorder="1" applyAlignment="1">
      <alignment horizontal="left" vertical="center" wrapText="1"/>
    </xf>
    <xf numFmtId="0" fontId="10" fillId="5" borderId="48" xfId="0" applyFont="1" applyFill="1" applyBorder="1" applyAlignment="1">
      <alignment horizontal="left" vertical="center"/>
    </xf>
    <xf numFmtId="14" fontId="10" fillId="8" borderId="58" xfId="0" applyNumberFormat="1" applyFont="1" applyFill="1" applyBorder="1" applyAlignment="1">
      <alignment horizontal="center" vertical="center"/>
    </xf>
    <xf numFmtId="14" fontId="10" fillId="4" borderId="56" xfId="0" applyNumberFormat="1" applyFont="1" applyFill="1" applyBorder="1" applyAlignment="1">
      <alignment horizontal="center" vertical="center"/>
    </xf>
    <xf numFmtId="14" fontId="10" fillId="4" borderId="57" xfId="0" applyNumberFormat="1" applyFont="1" applyFill="1" applyBorder="1" applyAlignment="1">
      <alignment horizontal="center" vertical="center"/>
    </xf>
    <xf numFmtId="14" fontId="10" fillId="8" borderId="55" xfId="0" applyNumberFormat="1" applyFont="1" applyFill="1" applyBorder="1" applyAlignment="1">
      <alignment horizontal="center" vertical="center"/>
    </xf>
    <xf numFmtId="0" fontId="10" fillId="4" borderId="29" xfId="0" applyFont="1" applyFill="1" applyBorder="1" applyAlignment="1">
      <alignment horizontal="center" vertical="center" wrapText="1"/>
    </xf>
    <xf numFmtId="0" fontId="10" fillId="4" borderId="28" xfId="0" applyFont="1" applyFill="1" applyBorder="1" applyAlignment="1">
      <alignment horizontal="center" vertical="center" wrapText="1"/>
    </xf>
    <xf numFmtId="0" fontId="10" fillId="5" borderId="12" xfId="0" applyFont="1" applyFill="1" applyBorder="1" applyAlignment="1">
      <alignment horizontal="center" vertical="center"/>
    </xf>
    <xf numFmtId="0" fontId="10" fillId="5" borderId="27" xfId="0" applyFont="1" applyFill="1" applyBorder="1" applyAlignment="1">
      <alignment horizontal="center" vertical="center"/>
    </xf>
    <xf numFmtId="0" fontId="10" fillId="5" borderId="29" xfId="0" applyFont="1" applyFill="1" applyBorder="1" applyAlignment="1">
      <alignment horizontal="left" vertical="center" wrapText="1" indent="4"/>
    </xf>
    <xf numFmtId="0" fontId="1" fillId="0" borderId="34" xfId="0" applyFont="1" applyBorder="1" applyAlignment="1">
      <alignment horizontal="left" vertical="center" wrapText="1" indent="4"/>
    </xf>
    <xf numFmtId="0" fontId="1" fillId="0" borderId="32" xfId="0" applyFont="1" applyBorder="1" applyAlignment="1">
      <alignment horizontal="left" vertical="center" wrapText="1" indent="4"/>
    </xf>
    <xf numFmtId="0" fontId="1" fillId="0" borderId="33" xfId="0" applyFont="1" applyBorder="1" applyAlignment="1">
      <alignment horizontal="left" vertical="center" wrapText="1" indent="4"/>
    </xf>
    <xf numFmtId="0" fontId="10" fillId="10" borderId="29" xfId="0" applyFont="1" applyFill="1" applyBorder="1" applyAlignment="1">
      <alignment horizontal="left" vertical="center" indent="4"/>
    </xf>
    <xf numFmtId="0" fontId="1" fillId="0" borderId="34" xfId="0" applyFont="1" applyBorder="1" applyAlignment="1">
      <alignment horizontal="left" vertical="center" indent="4"/>
    </xf>
    <xf numFmtId="0" fontId="1" fillId="0" borderId="32" xfId="0" applyFont="1" applyBorder="1" applyAlignment="1">
      <alignment horizontal="left" vertical="center" indent="4"/>
    </xf>
    <xf numFmtId="0" fontId="1" fillId="0" borderId="33" xfId="0" applyFont="1" applyBorder="1" applyAlignment="1">
      <alignment horizontal="left" vertical="center" indent="4"/>
    </xf>
    <xf numFmtId="0" fontId="10" fillId="4" borderId="12" xfId="0" applyFont="1" applyFill="1" applyBorder="1" applyAlignment="1">
      <alignment horizontal="center" wrapText="1"/>
    </xf>
    <xf numFmtId="0" fontId="10" fillId="4" borderId="31" xfId="0" applyFont="1" applyFill="1" applyBorder="1" applyAlignment="1">
      <alignment horizontal="center" wrapText="1"/>
    </xf>
    <xf numFmtId="0" fontId="10" fillId="4" borderId="27" xfId="0" applyFont="1" applyFill="1" applyBorder="1" applyAlignment="1">
      <alignment horizontal="center" wrapText="1"/>
    </xf>
    <xf numFmtId="0" fontId="1" fillId="10" borderId="34" xfId="0" applyFont="1" applyFill="1" applyBorder="1" applyAlignment="1">
      <alignment horizontal="left" vertical="center" indent="4"/>
    </xf>
    <xf numFmtId="0" fontId="1" fillId="10" borderId="32" xfId="0" applyFont="1" applyFill="1" applyBorder="1" applyAlignment="1">
      <alignment horizontal="left" vertical="center" indent="4"/>
    </xf>
    <xf numFmtId="0" fontId="1" fillId="10" borderId="33" xfId="0" applyFont="1" applyFill="1" applyBorder="1" applyAlignment="1">
      <alignment horizontal="left" vertical="center" indent="4"/>
    </xf>
    <xf numFmtId="0" fontId="10" fillId="10" borderId="21" xfId="0" applyFont="1" applyFill="1" applyBorder="1" applyAlignment="1">
      <alignment horizontal="left" vertical="center" indent="4"/>
    </xf>
    <xf numFmtId="0" fontId="1" fillId="0" borderId="48" xfId="0" applyFont="1" applyBorder="1" applyAlignment="1">
      <alignment horizontal="left" vertical="center" indent="4"/>
    </xf>
    <xf numFmtId="0" fontId="0" fillId="0" borderId="0" xfId="0" applyAlignment="1">
      <alignment horizontal="center"/>
    </xf>
    <xf numFmtId="0" fontId="13" fillId="0" borderId="0" xfId="0" applyFont="1" applyBorder="1" applyAlignment="1">
      <alignment horizontal="center"/>
    </xf>
    <xf numFmtId="0" fontId="10" fillId="0" borderId="0" xfId="0" applyFont="1" applyAlignment="1">
      <alignment horizontal="center"/>
    </xf>
    <xf numFmtId="0" fontId="8" fillId="0" borderId="12" xfId="0" applyFont="1" applyBorder="1" applyAlignment="1">
      <alignment horizontal="right" vertical="center"/>
    </xf>
    <xf numFmtId="0" fontId="8" fillId="0" borderId="27" xfId="0" applyFont="1" applyBorder="1" applyAlignment="1">
      <alignment horizontal="right" vertical="center"/>
    </xf>
    <xf numFmtId="17" fontId="5" fillId="3" borderId="13" xfId="0" applyNumberFormat="1" applyFont="1" applyFill="1" applyBorder="1" applyAlignment="1">
      <alignment horizontal="center"/>
    </xf>
    <xf numFmtId="17" fontId="5" fillId="3" borderId="35" xfId="0" applyNumberFormat="1" applyFont="1" applyFill="1" applyBorder="1" applyAlignment="1">
      <alignment horizontal="center"/>
    </xf>
    <xf numFmtId="17" fontId="5" fillId="3" borderId="36" xfId="0" applyNumberFormat="1" applyFont="1" applyFill="1" applyBorder="1" applyAlignment="1">
      <alignment horizontal="center"/>
    </xf>
    <xf numFmtId="17" fontId="5" fillId="3" borderId="37" xfId="0" applyNumberFormat="1" applyFont="1" applyFill="1" applyBorder="1" applyAlignment="1">
      <alignment horizontal="center"/>
    </xf>
    <xf numFmtId="17" fontId="5" fillId="3" borderId="38" xfId="0" applyNumberFormat="1" applyFont="1" applyFill="1" applyBorder="1" applyAlignment="1">
      <alignment horizontal="center"/>
    </xf>
    <xf numFmtId="17" fontId="5" fillId="3" borderId="39" xfId="0" applyNumberFormat="1" applyFont="1" applyFill="1" applyBorder="1" applyAlignment="1">
      <alignment horizontal="center"/>
    </xf>
    <xf numFmtId="0" fontId="11" fillId="6" borderId="0" xfId="0" applyFont="1" applyFill="1" applyAlignment="1">
      <alignment horizontal="center"/>
    </xf>
  </cellXfs>
  <cellStyles count="21">
    <cellStyle name="60% - akcent 1" xfId="1" xr:uid="{00000000-0005-0000-0000-000000000000}"/>
    <cellStyle name="Diseño" xfId="2" xr:uid="{00000000-0005-0000-0000-000001000000}"/>
    <cellStyle name="Millares" xfId="3" builtinId="3"/>
    <cellStyle name="Millares [0]" xfId="20" builtinId="6"/>
    <cellStyle name="Millares [0] 10" xfId="4" xr:uid="{00000000-0005-0000-0000-000004000000}"/>
    <cellStyle name="Millares [0] 2" xfId="5" xr:uid="{00000000-0005-0000-0000-000005000000}"/>
    <cellStyle name="Millares [0] 2 19" xfId="6" xr:uid="{00000000-0005-0000-0000-000006000000}"/>
    <cellStyle name="Millares [0] 2 2" xfId="19" xr:uid="{00000000-0005-0000-0000-000007000000}"/>
    <cellStyle name="Millares [0]_razind092003" xfId="7" xr:uid="{00000000-0005-0000-0000-000008000000}"/>
    <cellStyle name="No-definido" xfId="8" xr:uid="{00000000-0005-0000-0000-000009000000}"/>
    <cellStyle name="Normal" xfId="0" builtinId="0"/>
    <cellStyle name="Normal 10" xfId="9" xr:uid="{00000000-0005-0000-0000-00000B000000}"/>
    <cellStyle name="Normal 2" xfId="10" xr:uid="{00000000-0005-0000-0000-00000C000000}"/>
    <cellStyle name="Normal 3" xfId="11" xr:uid="{00000000-0005-0000-0000-00000D000000}"/>
    <cellStyle name="Normal_graficos" xfId="12" xr:uid="{00000000-0005-0000-0000-00000E000000}"/>
    <cellStyle name="Normal_Modelo Paquete Ifrs Chile (2008)" xfId="13" xr:uid="{00000000-0005-0000-0000-00000F000000}"/>
    <cellStyle name="Normal_operacional" xfId="14" xr:uid="{00000000-0005-0000-0000-000010000000}"/>
    <cellStyle name="Normal_Paquete Nic 2005" xfId="15" xr:uid="{00000000-0005-0000-0000-000011000000}"/>
    <cellStyle name="Porcentaje" xfId="16" builtinId="5"/>
    <cellStyle name="Porcentaje 2" xfId="18" xr:uid="{00000000-0005-0000-0000-000013000000}"/>
    <cellStyle name="Porcentual 2 10" xfId="17" xr:uid="{00000000-0005-0000-0000-000014000000}"/>
  </cellStyles>
  <dxfs count="0"/>
  <tableStyles count="0" defaultTableStyle="TableStyleMedium9" defaultPivotStyle="PivotStyleLight16"/>
  <colors>
    <mruColors>
      <color rgb="FF0555FA"/>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2</xdr:col>
      <xdr:colOff>523875</xdr:colOff>
      <xdr:row>46</xdr:row>
      <xdr:rowOff>0</xdr:rowOff>
    </xdr:from>
    <xdr:to>
      <xdr:col>2</xdr:col>
      <xdr:colOff>600075</xdr:colOff>
      <xdr:row>47</xdr:row>
      <xdr:rowOff>123824</xdr:rowOff>
    </xdr:to>
    <xdr:sp macro="" textlink="">
      <xdr:nvSpPr>
        <xdr:cNvPr id="47465" name="Text Box 1">
          <a:extLst>
            <a:ext uri="{FF2B5EF4-FFF2-40B4-BE49-F238E27FC236}">
              <a16:creationId xmlns:a16="http://schemas.microsoft.com/office/drawing/2014/main" id="{00000000-0008-0000-0400-000069B90000}"/>
            </a:ext>
          </a:extLst>
        </xdr:cNvPr>
        <xdr:cNvSpPr txBox="1">
          <a:spLocks noChangeArrowheads="1"/>
        </xdr:cNvSpPr>
      </xdr:nvSpPr>
      <xdr:spPr bwMode="auto">
        <a:xfrm>
          <a:off x="5657850"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523875</xdr:colOff>
      <xdr:row>46</xdr:row>
      <xdr:rowOff>0</xdr:rowOff>
    </xdr:from>
    <xdr:to>
      <xdr:col>3</xdr:col>
      <xdr:colOff>600075</xdr:colOff>
      <xdr:row>47</xdr:row>
      <xdr:rowOff>123824</xdr:rowOff>
    </xdr:to>
    <xdr:sp macro="" textlink="">
      <xdr:nvSpPr>
        <xdr:cNvPr id="47466" name="Text Box 1">
          <a:extLst>
            <a:ext uri="{FF2B5EF4-FFF2-40B4-BE49-F238E27FC236}">
              <a16:creationId xmlns:a16="http://schemas.microsoft.com/office/drawing/2014/main" id="{00000000-0008-0000-0400-00006AB90000}"/>
            </a:ext>
          </a:extLst>
        </xdr:cNvPr>
        <xdr:cNvSpPr txBox="1">
          <a:spLocks noChangeArrowheads="1"/>
        </xdr:cNvSpPr>
      </xdr:nvSpPr>
      <xdr:spPr bwMode="auto">
        <a:xfrm>
          <a:off x="6772275"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K24"/>
  <sheetViews>
    <sheetView showGridLines="0" tabSelected="1" workbookViewId="0"/>
  </sheetViews>
  <sheetFormatPr baseColWidth="10" defaultColWidth="11.42578125" defaultRowHeight="12.75"/>
  <cols>
    <col min="1" max="1" width="5.85546875" style="100" customWidth="1"/>
    <col min="2" max="2" width="19.28515625" style="100" customWidth="1"/>
    <col min="3" max="3" width="11.5703125" style="100" customWidth="1"/>
    <col min="4" max="4" width="9.28515625" style="100" customWidth="1"/>
    <col min="5" max="5" width="8" style="100" customWidth="1"/>
    <col min="6" max="6" width="9.85546875" style="100" customWidth="1"/>
    <col min="7" max="7" width="11.42578125" style="100" customWidth="1"/>
    <col min="8" max="8" width="9" style="100" customWidth="1"/>
    <col min="9" max="16384" width="11.42578125" style="100"/>
  </cols>
  <sheetData>
    <row r="4" spans="2:10">
      <c r="B4" s="686" t="s">
        <v>73</v>
      </c>
      <c r="C4" s="685" t="s">
        <v>351</v>
      </c>
      <c r="D4" s="685"/>
      <c r="E4" s="685"/>
      <c r="F4" s="685"/>
      <c r="G4" s="685"/>
      <c r="H4" s="685"/>
    </row>
    <row r="5" spans="2:10" ht="16.5" customHeight="1">
      <c r="B5" s="686"/>
      <c r="C5" s="684" t="s">
        <v>340</v>
      </c>
      <c r="D5" s="684"/>
      <c r="E5" s="684"/>
      <c r="F5" s="684" t="s">
        <v>341</v>
      </c>
      <c r="G5" s="684"/>
      <c r="H5" s="684"/>
    </row>
    <row r="6" spans="2:10" ht="12.75" customHeight="1">
      <c r="B6" s="687"/>
      <c r="C6" s="187" t="s">
        <v>486</v>
      </c>
      <c r="D6" s="183" t="s">
        <v>487</v>
      </c>
      <c r="E6" s="183" t="s">
        <v>18</v>
      </c>
      <c r="F6" s="187" t="s">
        <v>488</v>
      </c>
      <c r="G6" s="183" t="s">
        <v>489</v>
      </c>
      <c r="H6" s="183" t="s">
        <v>18</v>
      </c>
    </row>
    <row r="7" spans="2:10" s="132" customFormat="1" ht="6" customHeight="1">
      <c r="B7" s="193"/>
      <c r="C7" s="194"/>
      <c r="D7" s="195"/>
      <c r="E7" s="195"/>
      <c r="F7" s="194"/>
      <c r="G7" s="195"/>
      <c r="H7" s="195"/>
    </row>
    <row r="8" spans="2:10">
      <c r="B8" s="144" t="s">
        <v>10</v>
      </c>
      <c r="C8" s="197">
        <v>114</v>
      </c>
      <c r="D8" s="196">
        <v>138</v>
      </c>
      <c r="E8" s="416">
        <v>-0.17899999999999999</v>
      </c>
      <c r="F8" s="197">
        <v>49</v>
      </c>
      <c r="G8" s="196">
        <v>40</v>
      </c>
      <c r="H8" s="416">
        <v>0.24</v>
      </c>
      <c r="J8" s="138"/>
    </row>
    <row r="9" spans="2:10">
      <c r="B9" s="144" t="s">
        <v>46</v>
      </c>
      <c r="C9" s="197">
        <v>1176</v>
      </c>
      <c r="D9" s="196">
        <v>829</v>
      </c>
      <c r="E9" s="416">
        <v>0.41799999999999998</v>
      </c>
      <c r="F9" s="197">
        <v>505</v>
      </c>
      <c r="G9" s="196">
        <v>291</v>
      </c>
      <c r="H9" s="416">
        <v>0.73599999999999999</v>
      </c>
      <c r="J9" s="138"/>
    </row>
    <row r="10" spans="2:10">
      <c r="B10" s="144" t="s">
        <v>14</v>
      </c>
      <c r="C10" s="197">
        <v>1000</v>
      </c>
      <c r="D10" s="196">
        <v>892</v>
      </c>
      <c r="E10" s="416">
        <v>0.122</v>
      </c>
      <c r="F10" s="197">
        <v>346</v>
      </c>
      <c r="G10" s="196">
        <v>290</v>
      </c>
      <c r="H10" s="416">
        <v>0.19400000000000001</v>
      </c>
      <c r="J10" s="138"/>
    </row>
    <row r="11" spans="2:10">
      <c r="B11" s="144" t="s">
        <v>47</v>
      </c>
      <c r="C11" s="197">
        <v>390</v>
      </c>
      <c r="D11" s="196">
        <v>357</v>
      </c>
      <c r="E11" s="416">
        <v>9.1999999999999998E-2</v>
      </c>
      <c r="F11" s="197">
        <v>120</v>
      </c>
      <c r="G11" s="196">
        <v>112</v>
      </c>
      <c r="H11" s="416">
        <v>7.1999999999999995E-2</v>
      </c>
      <c r="J11" s="138"/>
    </row>
    <row r="12" spans="2:10">
      <c r="B12" s="144" t="s">
        <v>462</v>
      </c>
      <c r="C12" s="197">
        <v>104</v>
      </c>
      <c r="D12" s="641" t="s">
        <v>485</v>
      </c>
      <c r="E12" s="416">
        <v>1</v>
      </c>
      <c r="F12" s="197">
        <v>54</v>
      </c>
      <c r="G12" s="641" t="s">
        <v>485</v>
      </c>
      <c r="H12" s="416">
        <v>1</v>
      </c>
      <c r="J12" s="138"/>
    </row>
    <row r="13" spans="2:10" s="144" customFormat="1">
      <c r="B13" s="419" t="s">
        <v>318</v>
      </c>
      <c r="C13" s="420">
        <v>2759</v>
      </c>
      <c r="D13" s="421">
        <v>2196</v>
      </c>
      <c r="E13" s="422">
        <v>0.25600000000000001</v>
      </c>
      <c r="F13" s="420">
        <v>1066</v>
      </c>
      <c r="G13" s="421">
        <v>725</v>
      </c>
      <c r="H13" s="422">
        <v>0.47099999999999997</v>
      </c>
      <c r="J13" s="145"/>
    </row>
    <row r="14" spans="2:10">
      <c r="B14" s="144" t="s">
        <v>319</v>
      </c>
    </row>
    <row r="24" spans="11:11">
      <c r="K24" s="138"/>
    </row>
  </sheetData>
  <mergeCells count="4">
    <mergeCell ref="F5:H5"/>
    <mergeCell ref="C4:H4"/>
    <mergeCell ref="C5:E5"/>
    <mergeCell ref="B4:B6"/>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K62"/>
  <sheetViews>
    <sheetView showGridLines="0" workbookViewId="0"/>
  </sheetViews>
  <sheetFormatPr baseColWidth="10" defaultColWidth="11.42578125" defaultRowHeight="12.75"/>
  <cols>
    <col min="1" max="1" width="5.5703125" style="84" customWidth="1"/>
    <col min="2" max="2" width="66.42578125" style="117" customWidth="1"/>
    <col min="3" max="3" width="11.28515625" style="117" customWidth="1"/>
    <col min="4" max="4" width="10.28515625" style="117" customWidth="1"/>
    <col min="5" max="5" width="10.140625" style="117" customWidth="1"/>
    <col min="6" max="6" width="10.85546875" style="117" customWidth="1"/>
    <col min="7" max="7" width="3.5703125" style="84" customWidth="1"/>
    <col min="8" max="16384" width="11.42578125" style="84"/>
  </cols>
  <sheetData>
    <row r="2" spans="1:11">
      <c r="A2" s="100"/>
      <c r="B2" s="713"/>
      <c r="C2" s="713"/>
      <c r="D2" s="713"/>
      <c r="E2" s="713"/>
      <c r="F2" s="713"/>
    </row>
    <row r="3" spans="1:11" ht="12.75" customHeight="1">
      <c r="A3" s="100"/>
      <c r="B3" s="722" t="s">
        <v>147</v>
      </c>
      <c r="C3" s="721" t="s">
        <v>376</v>
      </c>
      <c r="D3" s="721"/>
      <c r="E3" s="721"/>
      <c r="F3" s="721"/>
      <c r="H3" s="721" t="s">
        <v>379</v>
      </c>
      <c r="I3" s="721"/>
      <c r="J3" s="721"/>
      <c r="K3" s="721"/>
    </row>
    <row r="4" spans="1:11">
      <c r="A4" s="100"/>
      <c r="B4" s="723"/>
      <c r="C4" s="523" t="s">
        <v>486</v>
      </c>
      <c r="D4" s="523" t="s">
        <v>487</v>
      </c>
      <c r="E4" s="231" t="s">
        <v>69</v>
      </c>
      <c r="F4" s="231" t="s">
        <v>70</v>
      </c>
      <c r="H4" s="523" t="s">
        <v>488</v>
      </c>
      <c r="I4" s="523" t="s">
        <v>489</v>
      </c>
      <c r="J4" s="231" t="s">
        <v>69</v>
      </c>
      <c r="K4" s="231" t="s">
        <v>70</v>
      </c>
    </row>
    <row r="5" spans="1:11">
      <c r="A5" s="100"/>
      <c r="B5" s="111"/>
      <c r="C5" s="722"/>
      <c r="D5" s="722"/>
      <c r="E5" s="722"/>
      <c r="F5" s="112"/>
    </row>
    <row r="6" spans="1:11">
      <c r="A6" s="100"/>
      <c r="B6" s="116" t="s">
        <v>88</v>
      </c>
      <c r="C6" s="111"/>
      <c r="D6" s="111"/>
      <c r="E6" s="111"/>
      <c r="F6" s="111"/>
    </row>
    <row r="7" spans="1:11">
      <c r="A7" s="100"/>
      <c r="B7" s="111" t="s">
        <v>10</v>
      </c>
      <c r="C7" s="566">
        <v>63</v>
      </c>
      <c r="D7" s="566">
        <v>40</v>
      </c>
      <c r="E7" s="566">
        <v>23</v>
      </c>
      <c r="F7" s="416">
        <v>0.57499999999999996</v>
      </c>
      <c r="G7" s="566"/>
      <c r="H7" s="566">
        <v>23</v>
      </c>
      <c r="I7" s="566">
        <v>12</v>
      </c>
      <c r="J7" s="566">
        <v>11</v>
      </c>
      <c r="K7" s="416">
        <v>0.91700000000000004</v>
      </c>
    </row>
    <row r="8" spans="1:11">
      <c r="A8" s="100"/>
      <c r="B8" s="111" t="s">
        <v>46</v>
      </c>
      <c r="C8" s="566">
        <v>296</v>
      </c>
      <c r="D8" s="566">
        <v>121</v>
      </c>
      <c r="E8" s="566">
        <v>175</v>
      </c>
      <c r="F8" s="416">
        <v>1.446</v>
      </c>
      <c r="G8" s="566"/>
      <c r="H8" s="566">
        <v>138</v>
      </c>
      <c r="I8" s="566">
        <v>54</v>
      </c>
      <c r="J8" s="566">
        <v>84</v>
      </c>
      <c r="K8" s="416">
        <v>1.556</v>
      </c>
    </row>
    <row r="9" spans="1:11">
      <c r="A9" s="100"/>
      <c r="B9" s="111" t="s">
        <v>14</v>
      </c>
      <c r="C9" s="566">
        <v>10</v>
      </c>
      <c r="D9" s="566">
        <v>11</v>
      </c>
      <c r="E9" s="566">
        <v>-1</v>
      </c>
      <c r="F9" s="416">
        <v>-9.0999999999999998E-2</v>
      </c>
      <c r="G9" s="566"/>
      <c r="H9" s="566">
        <v>3</v>
      </c>
      <c r="I9" s="566">
        <v>3</v>
      </c>
      <c r="J9" s="566" t="s">
        <v>395</v>
      </c>
      <c r="K9" s="566" t="s">
        <v>395</v>
      </c>
    </row>
    <row r="10" spans="1:11">
      <c r="A10" s="100"/>
      <c r="B10" s="111" t="s">
        <v>47</v>
      </c>
      <c r="C10" s="566">
        <v>4</v>
      </c>
      <c r="D10" s="566">
        <v>5</v>
      </c>
      <c r="E10" s="566">
        <v>-1</v>
      </c>
      <c r="F10" s="416">
        <v>-0.2</v>
      </c>
      <c r="G10" s="566"/>
      <c r="H10" s="566">
        <v>1</v>
      </c>
      <c r="I10" s="566">
        <v>1</v>
      </c>
      <c r="J10" s="566" t="s">
        <v>395</v>
      </c>
      <c r="K10" s="566" t="s">
        <v>395</v>
      </c>
    </row>
    <row r="11" spans="1:11">
      <c r="A11" s="100"/>
      <c r="B11" s="111" t="s">
        <v>443</v>
      </c>
      <c r="C11" s="566">
        <v>2</v>
      </c>
      <c r="D11" s="566" t="s">
        <v>395</v>
      </c>
      <c r="E11" s="566">
        <v>2</v>
      </c>
      <c r="F11" s="416">
        <v>1</v>
      </c>
      <c r="G11" s="566"/>
      <c r="H11" s="566">
        <v>1</v>
      </c>
      <c r="I11" s="566" t="s">
        <v>395</v>
      </c>
      <c r="J11" s="566">
        <v>1</v>
      </c>
      <c r="K11" s="416">
        <v>1</v>
      </c>
    </row>
    <row r="12" spans="1:11">
      <c r="A12" s="100"/>
      <c r="B12" s="239" t="s">
        <v>148</v>
      </c>
      <c r="C12" s="568" t="s">
        <v>395</v>
      </c>
      <c r="D12" s="566">
        <v>4</v>
      </c>
      <c r="E12" s="568">
        <v>-4</v>
      </c>
      <c r="F12" s="418">
        <v>-1</v>
      </c>
      <c r="G12" s="566"/>
      <c r="H12" s="568" t="s">
        <v>395</v>
      </c>
      <c r="I12" s="566" t="s">
        <v>395</v>
      </c>
      <c r="J12" s="568" t="s">
        <v>395</v>
      </c>
      <c r="K12" s="418" t="s">
        <v>395</v>
      </c>
    </row>
    <row r="13" spans="1:11">
      <c r="A13" s="100"/>
      <c r="B13" s="261" t="s">
        <v>149</v>
      </c>
      <c r="C13" s="569">
        <v>375</v>
      </c>
      <c r="D13" s="569">
        <v>181</v>
      </c>
      <c r="E13" s="569">
        <v>194</v>
      </c>
      <c r="F13" s="472">
        <v>1.07</v>
      </c>
      <c r="G13" s="570"/>
      <c r="H13" s="569">
        <v>166</v>
      </c>
      <c r="I13" s="569">
        <v>70</v>
      </c>
      <c r="J13" s="569">
        <v>96</v>
      </c>
      <c r="K13" s="472">
        <v>1.379</v>
      </c>
    </row>
    <row r="14" spans="1:11" s="260" customFormat="1">
      <c r="A14" s="123"/>
      <c r="B14" s="115"/>
      <c r="C14" s="571"/>
      <c r="D14" s="571"/>
      <c r="E14" s="571"/>
      <c r="F14" s="572"/>
      <c r="G14" s="573"/>
      <c r="H14" s="573"/>
      <c r="I14" s="573"/>
      <c r="J14" s="573"/>
      <c r="K14" s="573"/>
    </row>
    <row r="15" spans="1:11">
      <c r="A15" s="100"/>
      <c r="B15" s="116" t="s">
        <v>89</v>
      </c>
      <c r="C15" s="567"/>
      <c r="D15" s="567"/>
      <c r="E15" s="567"/>
      <c r="F15" s="574"/>
      <c r="G15" s="570"/>
      <c r="H15" s="570"/>
      <c r="I15" s="570"/>
      <c r="J15" s="570"/>
      <c r="K15" s="570"/>
    </row>
    <row r="16" spans="1:11">
      <c r="A16" s="100"/>
      <c r="B16" s="111" t="s">
        <v>10</v>
      </c>
      <c r="C16" s="566">
        <v>-168</v>
      </c>
      <c r="D16" s="566">
        <v>-77</v>
      </c>
      <c r="E16" s="566">
        <v>-91</v>
      </c>
      <c r="F16" s="416">
        <v>1.1819999999999999</v>
      </c>
      <c r="G16" s="566"/>
      <c r="H16" s="566">
        <v>-63</v>
      </c>
      <c r="I16" s="566">
        <v>-30</v>
      </c>
      <c r="J16" s="566">
        <v>-33</v>
      </c>
      <c r="K16" s="416">
        <v>1.1000000000000001</v>
      </c>
    </row>
    <row r="17" spans="1:11">
      <c r="A17" s="100"/>
      <c r="B17" s="111" t="s">
        <v>46</v>
      </c>
      <c r="C17" s="566">
        <v>-411</v>
      </c>
      <c r="D17" s="566">
        <v>-298</v>
      </c>
      <c r="E17" s="566">
        <v>-113</v>
      </c>
      <c r="F17" s="416">
        <v>0.379</v>
      </c>
      <c r="G17" s="566"/>
      <c r="H17" s="566">
        <v>-150</v>
      </c>
      <c r="I17" s="566">
        <v>-113</v>
      </c>
      <c r="J17" s="566">
        <v>-37</v>
      </c>
      <c r="K17" s="416">
        <v>0.32700000000000001</v>
      </c>
    </row>
    <row r="18" spans="1:11">
      <c r="A18" s="100"/>
      <c r="B18" s="111" t="s">
        <v>14</v>
      </c>
      <c r="C18" s="566">
        <v>-81</v>
      </c>
      <c r="D18" s="566">
        <v>-105</v>
      </c>
      <c r="E18" s="566">
        <v>24</v>
      </c>
      <c r="F18" s="416">
        <v>-0.22900000000000001</v>
      </c>
      <c r="G18" s="566"/>
      <c r="H18" s="566">
        <v>-30</v>
      </c>
      <c r="I18" s="566">
        <v>-45</v>
      </c>
      <c r="J18" s="566">
        <v>15</v>
      </c>
      <c r="K18" s="416">
        <v>-0.33300000000000002</v>
      </c>
    </row>
    <row r="19" spans="1:11">
      <c r="A19" s="100"/>
      <c r="B19" s="111" t="s">
        <v>47</v>
      </c>
      <c r="C19" s="566">
        <v>-23</v>
      </c>
      <c r="D19" s="566">
        <v>-24</v>
      </c>
      <c r="E19" s="566">
        <v>1</v>
      </c>
      <c r="F19" s="416">
        <v>-4.2000000000000003E-2</v>
      </c>
      <c r="G19" s="566"/>
      <c r="H19" s="566">
        <v>-7</v>
      </c>
      <c r="I19" s="566">
        <v>-7</v>
      </c>
      <c r="J19" s="566" t="s">
        <v>395</v>
      </c>
      <c r="K19" s="416" t="s">
        <v>395</v>
      </c>
    </row>
    <row r="20" spans="1:11">
      <c r="A20" s="100"/>
      <c r="B20" s="111" t="s">
        <v>443</v>
      </c>
      <c r="C20" s="566">
        <v>-4</v>
      </c>
      <c r="D20" s="566" t="s">
        <v>395</v>
      </c>
      <c r="E20" s="566">
        <v>-4</v>
      </c>
      <c r="F20" s="416">
        <v>1</v>
      </c>
      <c r="G20" s="566"/>
      <c r="H20" s="566">
        <v>-2</v>
      </c>
      <c r="I20" s="566" t="s">
        <v>395</v>
      </c>
      <c r="J20" s="566">
        <v>-2</v>
      </c>
      <c r="K20" s="416">
        <v>1</v>
      </c>
    </row>
    <row r="21" spans="1:11">
      <c r="A21" s="100"/>
      <c r="B21" s="234" t="s">
        <v>148</v>
      </c>
      <c r="C21" s="568">
        <v>-27</v>
      </c>
      <c r="D21" s="568">
        <v>-27</v>
      </c>
      <c r="E21" s="568" t="s">
        <v>395</v>
      </c>
      <c r="F21" s="568" t="s">
        <v>395</v>
      </c>
      <c r="G21" s="566"/>
      <c r="H21" s="568">
        <v>-14</v>
      </c>
      <c r="I21" s="568">
        <v>-7</v>
      </c>
      <c r="J21" s="568">
        <v>-7</v>
      </c>
      <c r="K21" s="568">
        <v>1</v>
      </c>
    </row>
    <row r="22" spans="1:11">
      <c r="A22" s="100"/>
      <c r="B22" s="261" t="s">
        <v>150</v>
      </c>
      <c r="C22" s="569">
        <v>-714</v>
      </c>
      <c r="D22" s="569">
        <v>-531</v>
      </c>
      <c r="E22" s="569">
        <v>-183</v>
      </c>
      <c r="F22" s="472">
        <v>0.34599999999999997</v>
      </c>
      <c r="G22" s="570"/>
      <c r="H22" s="569">
        <v>-266</v>
      </c>
      <c r="I22" s="569">
        <v>-202</v>
      </c>
      <c r="J22" s="569">
        <v>-64</v>
      </c>
      <c r="K22" s="472">
        <v>0.32100000000000001</v>
      </c>
    </row>
    <row r="23" spans="1:11" s="260" customFormat="1">
      <c r="A23" s="123"/>
      <c r="B23" s="115"/>
      <c r="C23" s="571"/>
      <c r="D23" s="571"/>
      <c r="E23" s="571"/>
      <c r="F23" s="572"/>
      <c r="G23" s="573"/>
      <c r="H23" s="573"/>
      <c r="I23" s="573"/>
      <c r="J23" s="573"/>
      <c r="K23" s="573"/>
    </row>
    <row r="24" spans="1:11">
      <c r="A24" s="100"/>
      <c r="B24" s="116" t="s">
        <v>90</v>
      </c>
      <c r="C24" s="567"/>
      <c r="D24" s="567"/>
      <c r="E24" s="567"/>
      <c r="F24" s="574"/>
      <c r="G24" s="570"/>
      <c r="H24" s="570"/>
      <c r="I24" s="570"/>
      <c r="J24" s="570"/>
      <c r="K24" s="570"/>
    </row>
    <row r="25" spans="1:11">
      <c r="A25" s="100"/>
      <c r="B25" s="111" t="s">
        <v>10</v>
      </c>
      <c r="C25" s="566">
        <v>10</v>
      </c>
      <c r="D25" s="566">
        <v>30</v>
      </c>
      <c r="E25" s="566">
        <v>-20</v>
      </c>
      <c r="F25" s="416">
        <v>-0.66700000000000004</v>
      </c>
      <c r="G25" s="566"/>
      <c r="H25" s="566" t="s">
        <v>395</v>
      </c>
      <c r="I25" s="566">
        <v>9</v>
      </c>
      <c r="J25" s="566">
        <v>-9</v>
      </c>
      <c r="K25" s="416">
        <v>-1</v>
      </c>
    </row>
    <row r="26" spans="1:11">
      <c r="A26" s="100"/>
      <c r="B26" s="111" t="s">
        <v>46</v>
      </c>
      <c r="C26" s="566">
        <v>-7</v>
      </c>
      <c r="D26" s="566">
        <v>-145</v>
      </c>
      <c r="E26" s="566">
        <v>138</v>
      </c>
      <c r="F26" s="416">
        <v>-0.95199999999999996</v>
      </c>
      <c r="G26" s="566"/>
      <c r="H26" s="566">
        <v>-75</v>
      </c>
      <c r="I26" s="566">
        <v>-22</v>
      </c>
      <c r="J26" s="566">
        <v>-53</v>
      </c>
      <c r="K26" s="416">
        <v>2.3420000000000001</v>
      </c>
    </row>
    <row r="27" spans="1:11">
      <c r="A27" s="100"/>
      <c r="B27" s="111" t="s">
        <v>14</v>
      </c>
      <c r="C27" s="566">
        <v>-4</v>
      </c>
      <c r="D27" s="566">
        <v>-4</v>
      </c>
      <c r="E27" s="566" t="s">
        <v>395</v>
      </c>
      <c r="F27" s="566" t="s">
        <v>395</v>
      </c>
      <c r="G27" s="566"/>
      <c r="H27" s="566">
        <v>-2</v>
      </c>
      <c r="I27" s="566">
        <v>-2</v>
      </c>
      <c r="J27" s="566" t="s">
        <v>395</v>
      </c>
      <c r="K27" s="566" t="s">
        <v>395</v>
      </c>
    </row>
    <row r="28" spans="1:11">
      <c r="A28" s="100"/>
      <c r="B28" s="111" t="s">
        <v>47</v>
      </c>
      <c r="C28" s="566">
        <v>-8</v>
      </c>
      <c r="D28" s="566" t="s">
        <v>395</v>
      </c>
      <c r="E28" s="566">
        <v>-8</v>
      </c>
      <c r="F28" s="416">
        <v>1</v>
      </c>
      <c r="G28" s="566"/>
      <c r="H28" s="566">
        <v>-3</v>
      </c>
      <c r="I28" s="566">
        <v>-2</v>
      </c>
      <c r="J28" s="566">
        <v>-1</v>
      </c>
      <c r="K28" s="416">
        <v>0.29299999999999998</v>
      </c>
    </row>
    <row r="29" spans="1:11">
      <c r="A29" s="100"/>
      <c r="B29" s="234" t="s">
        <v>148</v>
      </c>
      <c r="C29" s="568">
        <v>26</v>
      </c>
      <c r="D29" s="568">
        <v>127</v>
      </c>
      <c r="E29" s="568">
        <v>-101</v>
      </c>
      <c r="F29" s="418">
        <v>-0.79500000000000004</v>
      </c>
      <c r="G29" s="566"/>
      <c r="H29" s="568">
        <v>32</v>
      </c>
      <c r="I29" s="568">
        <v>18</v>
      </c>
      <c r="J29" s="568">
        <v>14</v>
      </c>
      <c r="K29" s="418">
        <v>0.77800000000000002</v>
      </c>
    </row>
    <row r="30" spans="1:11">
      <c r="A30" s="100"/>
      <c r="B30" s="261" t="s">
        <v>151</v>
      </c>
      <c r="C30" s="569">
        <v>17</v>
      </c>
      <c r="D30" s="569">
        <v>8</v>
      </c>
      <c r="E30" s="569">
        <v>9</v>
      </c>
      <c r="F30" s="472">
        <v>1.3220000000000001</v>
      </c>
      <c r="G30" s="570"/>
      <c r="H30" s="569">
        <v>-48</v>
      </c>
      <c r="I30" s="569">
        <v>1</v>
      </c>
      <c r="J30" s="569">
        <v>-49</v>
      </c>
      <c r="K30" s="472" t="s">
        <v>502</v>
      </c>
    </row>
    <row r="31" spans="1:11" s="260" customFormat="1">
      <c r="A31" s="123"/>
      <c r="B31" s="115"/>
      <c r="C31" s="571"/>
      <c r="D31" s="571"/>
      <c r="E31" s="571"/>
      <c r="F31" s="571"/>
      <c r="G31" s="571"/>
      <c r="H31" s="571"/>
      <c r="I31" s="571"/>
      <c r="J31" s="571"/>
      <c r="K31" s="571"/>
    </row>
    <row r="32" spans="1:11">
      <c r="A32" s="100"/>
      <c r="B32" s="261" t="s">
        <v>380</v>
      </c>
      <c r="C32" s="569">
        <v>95</v>
      </c>
      <c r="D32" s="569">
        <v>57</v>
      </c>
      <c r="E32" s="569">
        <v>38</v>
      </c>
      <c r="F32" s="472">
        <v>0.65800000000000003</v>
      </c>
      <c r="G32" s="570"/>
      <c r="H32" s="569">
        <v>50</v>
      </c>
      <c r="I32" s="569">
        <v>22</v>
      </c>
      <c r="J32" s="569">
        <v>29</v>
      </c>
      <c r="K32" s="472">
        <v>1.337</v>
      </c>
    </row>
    <row r="33" spans="1:11" s="260" customFormat="1">
      <c r="A33" s="123"/>
      <c r="B33" s="474"/>
      <c r="C33" s="575"/>
      <c r="D33" s="571"/>
      <c r="E33" s="571"/>
      <c r="F33" s="571"/>
      <c r="G33" s="571"/>
      <c r="H33" s="571"/>
      <c r="I33" s="571"/>
      <c r="J33" s="571"/>
      <c r="K33" s="571"/>
    </row>
    <row r="34" spans="1:11">
      <c r="A34" s="100"/>
      <c r="B34" s="475" t="s">
        <v>152</v>
      </c>
      <c r="C34" s="576">
        <v>-227</v>
      </c>
      <c r="D34" s="576">
        <v>-285</v>
      </c>
      <c r="E34" s="576">
        <v>58</v>
      </c>
      <c r="F34" s="438">
        <v>-0.20300000000000001</v>
      </c>
      <c r="G34" s="566"/>
      <c r="H34" s="576">
        <v>-98</v>
      </c>
      <c r="I34" s="576">
        <v>-109</v>
      </c>
      <c r="J34" s="576">
        <v>11</v>
      </c>
      <c r="K34" s="438">
        <v>-0.104</v>
      </c>
    </row>
    <row r="35" spans="1:11" s="477" customFormat="1">
      <c r="A35" s="476"/>
      <c r="B35" s="243"/>
      <c r="C35" s="565"/>
      <c r="D35" s="565"/>
      <c r="E35" s="565"/>
      <c r="F35" s="478"/>
      <c r="G35" s="577"/>
      <c r="H35" s="565"/>
      <c r="I35" s="565"/>
      <c r="J35" s="565"/>
      <c r="K35" s="478"/>
    </row>
    <row r="36" spans="1:11" s="477" customFormat="1">
      <c r="A36" s="476"/>
      <c r="B36" s="116" t="s">
        <v>492</v>
      </c>
      <c r="C36" s="565"/>
      <c r="D36" s="565"/>
      <c r="E36" s="565"/>
      <c r="F36" s="478"/>
      <c r="G36" s="577"/>
      <c r="H36" s="565"/>
      <c r="I36" s="565"/>
      <c r="J36" s="565"/>
      <c r="K36" s="478"/>
    </row>
    <row r="37" spans="1:11" s="477" customFormat="1">
      <c r="A37" s="476"/>
      <c r="B37" s="111" t="s">
        <v>47</v>
      </c>
      <c r="C37" s="566" t="s">
        <v>395</v>
      </c>
      <c r="D37" s="566">
        <v>4</v>
      </c>
      <c r="E37" s="566">
        <v>-4</v>
      </c>
      <c r="F37" s="416">
        <v>-0.99299999999999999</v>
      </c>
      <c r="G37" s="566"/>
      <c r="H37" s="566" t="s">
        <v>395</v>
      </c>
      <c r="I37" s="566">
        <v>3</v>
      </c>
      <c r="J37" s="566">
        <v>-3</v>
      </c>
      <c r="K37" s="416">
        <v>-0.99099999999999999</v>
      </c>
    </row>
    <row r="38" spans="1:11" s="477" customFormat="1">
      <c r="A38" s="476"/>
      <c r="B38" s="234" t="s">
        <v>148</v>
      </c>
      <c r="C38" s="566" t="s">
        <v>395</v>
      </c>
      <c r="D38" s="566" t="s">
        <v>395</v>
      </c>
      <c r="E38" s="566" t="s">
        <v>395</v>
      </c>
      <c r="F38" s="566" t="s">
        <v>395</v>
      </c>
      <c r="G38" s="566"/>
      <c r="H38" s="566" t="s">
        <v>395</v>
      </c>
      <c r="I38" s="566" t="s">
        <v>395</v>
      </c>
      <c r="J38" s="566" t="s">
        <v>395</v>
      </c>
      <c r="K38" s="566" t="s">
        <v>395</v>
      </c>
    </row>
    <row r="39" spans="1:11">
      <c r="A39" s="100"/>
      <c r="B39" s="261" t="s">
        <v>496</v>
      </c>
      <c r="C39" s="569" t="s">
        <v>395</v>
      </c>
      <c r="D39" s="569">
        <v>4</v>
      </c>
      <c r="E39" s="569">
        <v>-4</v>
      </c>
      <c r="F39" s="472">
        <v>-0.94299999999999995</v>
      </c>
      <c r="G39" s="570"/>
      <c r="H39" s="569" t="s">
        <v>395</v>
      </c>
      <c r="I39" s="569">
        <v>3</v>
      </c>
      <c r="J39" s="569">
        <v>-3</v>
      </c>
      <c r="K39" s="472">
        <v>-1.0069999999999999</v>
      </c>
    </row>
    <row r="40" spans="1:11" s="477" customFormat="1">
      <c r="A40" s="476"/>
      <c r="B40" s="116"/>
      <c r="C40" s="566"/>
      <c r="D40" s="566"/>
      <c r="E40" s="566"/>
      <c r="F40" s="416"/>
      <c r="G40" s="566"/>
      <c r="H40" s="566"/>
      <c r="I40" s="566"/>
      <c r="J40" s="566"/>
      <c r="K40" s="416"/>
    </row>
    <row r="41" spans="1:11" s="477" customFormat="1" ht="15.75" customHeight="1">
      <c r="A41" s="476"/>
      <c r="B41" s="564" t="s">
        <v>497</v>
      </c>
      <c r="C41" s="565"/>
      <c r="D41" s="565"/>
      <c r="E41" s="565"/>
      <c r="F41" s="478"/>
      <c r="G41" s="577"/>
      <c r="H41" s="565"/>
      <c r="I41" s="565"/>
      <c r="J41" s="565"/>
      <c r="K41" s="478"/>
    </row>
    <row r="42" spans="1:11" s="477" customFormat="1">
      <c r="A42" s="476"/>
      <c r="B42" s="111" t="s">
        <v>10</v>
      </c>
      <c r="C42" s="565">
        <v>1</v>
      </c>
      <c r="D42" s="565">
        <v>2</v>
      </c>
      <c r="E42" s="565">
        <v>-1</v>
      </c>
      <c r="F42" s="478">
        <v>-0.61399999999999999</v>
      </c>
      <c r="G42" s="577"/>
      <c r="H42" s="566" t="s">
        <v>395</v>
      </c>
      <c r="I42" s="566" t="s">
        <v>395</v>
      </c>
      <c r="J42" s="565">
        <v>1</v>
      </c>
      <c r="K42" s="478">
        <v>-1.496</v>
      </c>
    </row>
    <row r="43" spans="1:11" s="477" customFormat="1">
      <c r="A43" s="476"/>
      <c r="B43" s="234" t="s">
        <v>148</v>
      </c>
      <c r="C43" s="566" t="s">
        <v>395</v>
      </c>
      <c r="D43" s="565">
        <v>1</v>
      </c>
      <c r="E43" s="565">
        <v>-1</v>
      </c>
      <c r="F43" s="478">
        <v>-1</v>
      </c>
      <c r="G43" s="577"/>
      <c r="H43" s="566" t="s">
        <v>395</v>
      </c>
      <c r="I43" s="565">
        <v>1</v>
      </c>
      <c r="J43" s="565">
        <v>-1</v>
      </c>
      <c r="K43" s="478">
        <v>-1</v>
      </c>
    </row>
    <row r="44" spans="1:11">
      <c r="A44" s="100"/>
      <c r="B44" s="261" t="s">
        <v>153</v>
      </c>
      <c r="C44" s="569">
        <v>1</v>
      </c>
      <c r="D44" s="569">
        <v>3</v>
      </c>
      <c r="E44" s="569">
        <v>-2</v>
      </c>
      <c r="F44" s="472">
        <v>-0.745</v>
      </c>
      <c r="G44" s="570"/>
      <c r="H44" s="569" t="s">
        <v>395</v>
      </c>
      <c r="I44" s="569">
        <v>1</v>
      </c>
      <c r="J44" s="569">
        <v>-1</v>
      </c>
      <c r="K44" s="472">
        <v>-0.65900000000000003</v>
      </c>
    </row>
    <row r="45" spans="1:11">
      <c r="B45" s="84"/>
      <c r="C45" s="570"/>
      <c r="D45" s="570"/>
      <c r="E45" s="570"/>
      <c r="F45" s="570"/>
      <c r="G45" s="570"/>
      <c r="H45" s="570"/>
      <c r="I45" s="570"/>
      <c r="J45" s="570"/>
      <c r="K45" s="570"/>
    </row>
    <row r="46" spans="1:11">
      <c r="A46" s="100"/>
      <c r="B46" s="261" t="s">
        <v>154</v>
      </c>
      <c r="C46" s="569">
        <v>1</v>
      </c>
      <c r="D46" s="569">
        <v>7</v>
      </c>
      <c r="E46" s="569">
        <v>-6</v>
      </c>
      <c r="F46" s="472">
        <v>-0.86599999999999999</v>
      </c>
      <c r="G46" s="570"/>
      <c r="H46" s="569" t="s">
        <v>395</v>
      </c>
      <c r="I46" s="569">
        <v>4</v>
      </c>
      <c r="J46" s="569">
        <v>-4</v>
      </c>
      <c r="K46" s="472">
        <v>-0.95399999999999996</v>
      </c>
    </row>
    <row r="47" spans="1:11">
      <c r="B47" s="84"/>
      <c r="C47" s="570"/>
      <c r="D47" s="570"/>
      <c r="E47" s="570"/>
      <c r="F47" s="570"/>
      <c r="G47" s="570"/>
      <c r="H47" s="570"/>
      <c r="I47" s="570"/>
      <c r="J47" s="570"/>
      <c r="K47" s="570"/>
    </row>
    <row r="48" spans="1:11">
      <c r="A48" s="100"/>
      <c r="B48" s="114" t="s">
        <v>91</v>
      </c>
      <c r="C48" s="576">
        <v>1572</v>
      </c>
      <c r="D48" s="576">
        <v>1105</v>
      </c>
      <c r="E48" s="576">
        <v>467</v>
      </c>
      <c r="F48" s="438">
        <v>0.42299999999999999</v>
      </c>
      <c r="G48" s="566"/>
      <c r="H48" s="576">
        <v>580</v>
      </c>
      <c r="I48" s="576">
        <v>376</v>
      </c>
      <c r="J48" s="576">
        <v>204</v>
      </c>
      <c r="K48" s="438">
        <v>0.54500000000000004</v>
      </c>
    </row>
    <row r="49" spans="1:11" s="260" customFormat="1">
      <c r="A49" s="123"/>
      <c r="B49" s="249"/>
      <c r="C49" s="578"/>
      <c r="D49" s="578"/>
      <c r="E49" s="578"/>
      <c r="F49" s="579"/>
      <c r="G49" s="573"/>
      <c r="H49" s="573"/>
      <c r="I49" s="573"/>
      <c r="J49" s="573"/>
      <c r="K49" s="573"/>
    </row>
    <row r="50" spans="1:11">
      <c r="B50" s="233" t="s">
        <v>92</v>
      </c>
      <c r="C50" s="570"/>
      <c r="D50" s="570"/>
      <c r="E50" s="570"/>
      <c r="F50" s="570"/>
      <c r="G50" s="573"/>
      <c r="H50" s="570"/>
      <c r="I50" s="570"/>
      <c r="J50" s="570"/>
      <c r="K50" s="570"/>
    </row>
    <row r="51" spans="1:11">
      <c r="A51" s="100"/>
      <c r="B51" s="111" t="s">
        <v>10</v>
      </c>
      <c r="C51" s="566">
        <v>-143</v>
      </c>
      <c r="D51" s="566">
        <v>-41</v>
      </c>
      <c r="E51" s="566">
        <v>-102</v>
      </c>
      <c r="F51" s="416">
        <v>2.488</v>
      </c>
      <c r="G51" s="566"/>
      <c r="H51" s="566">
        <v>-24</v>
      </c>
      <c r="I51" s="566">
        <v>40</v>
      </c>
      <c r="J51" s="566">
        <v>-64</v>
      </c>
      <c r="K51" s="416">
        <v>-1.6</v>
      </c>
    </row>
    <row r="52" spans="1:11">
      <c r="A52" s="100"/>
      <c r="B52" s="111" t="s">
        <v>46</v>
      </c>
      <c r="C52" s="566">
        <v>-154</v>
      </c>
      <c r="D52" s="566">
        <v>-32</v>
      </c>
      <c r="E52" s="566">
        <v>-122</v>
      </c>
      <c r="F52" s="416">
        <v>3.8130000000000002</v>
      </c>
      <c r="G52" s="566"/>
      <c r="H52" s="566">
        <v>-55</v>
      </c>
      <c r="I52" s="566">
        <v>-33</v>
      </c>
      <c r="J52" s="566">
        <v>-22</v>
      </c>
      <c r="K52" s="416">
        <v>0.66700000000000004</v>
      </c>
    </row>
    <row r="53" spans="1:11">
      <c r="A53" s="100"/>
      <c r="B53" s="111" t="s">
        <v>14</v>
      </c>
      <c r="C53" s="566">
        <v>-244</v>
      </c>
      <c r="D53" s="566">
        <v>-213</v>
      </c>
      <c r="E53" s="566">
        <v>-31</v>
      </c>
      <c r="F53" s="416">
        <v>0.14599999999999999</v>
      </c>
      <c r="G53" s="566"/>
      <c r="H53" s="566">
        <v>-96</v>
      </c>
      <c r="I53" s="566">
        <v>-84</v>
      </c>
      <c r="J53" s="566">
        <v>-12</v>
      </c>
      <c r="K53" s="416">
        <v>0.14299999999999999</v>
      </c>
    </row>
    <row r="54" spans="1:11">
      <c r="A54" s="100"/>
      <c r="B54" s="111" t="s">
        <v>47</v>
      </c>
      <c r="C54" s="566">
        <v>-95</v>
      </c>
      <c r="D54" s="566">
        <v>-67</v>
      </c>
      <c r="E54" s="566">
        <v>-28</v>
      </c>
      <c r="F54" s="416">
        <v>0.41799999999999998</v>
      </c>
      <c r="G54" s="566"/>
      <c r="H54" s="566">
        <v>-27</v>
      </c>
      <c r="I54" s="566">
        <v>-26</v>
      </c>
      <c r="J54" s="566">
        <v>-1</v>
      </c>
      <c r="K54" s="416">
        <v>3.9E-2</v>
      </c>
    </row>
    <row r="55" spans="1:11">
      <c r="A55" s="100"/>
      <c r="B55" s="111" t="s">
        <v>443</v>
      </c>
      <c r="C55" s="566">
        <v>-22</v>
      </c>
      <c r="D55" s="566" t="s">
        <v>395</v>
      </c>
      <c r="E55" s="566">
        <v>-22</v>
      </c>
      <c r="F55" s="416">
        <v>1</v>
      </c>
      <c r="G55" s="566"/>
      <c r="H55" s="566">
        <v>-10</v>
      </c>
      <c r="I55" s="566" t="s">
        <v>395</v>
      </c>
      <c r="J55" s="566">
        <v>-10</v>
      </c>
      <c r="K55" s="416">
        <v>1</v>
      </c>
    </row>
    <row r="56" spans="1:11">
      <c r="A56" s="100"/>
      <c r="B56" s="234" t="s">
        <v>148</v>
      </c>
      <c r="C56" s="567">
        <v>-1</v>
      </c>
      <c r="D56" s="567">
        <v>-3</v>
      </c>
      <c r="E56" s="567">
        <v>2</v>
      </c>
      <c r="F56" s="418">
        <v>-0.66700000000000004</v>
      </c>
      <c r="G56" s="573"/>
      <c r="H56" s="567">
        <v>1</v>
      </c>
      <c r="I56" s="566" t="s">
        <v>395</v>
      </c>
      <c r="J56" s="567">
        <v>1</v>
      </c>
      <c r="K56" s="418">
        <v>1</v>
      </c>
    </row>
    <row r="57" spans="1:11" s="260" customFormat="1">
      <c r="A57" s="123"/>
      <c r="B57" s="261" t="s">
        <v>155</v>
      </c>
      <c r="C57" s="569">
        <v>-659</v>
      </c>
      <c r="D57" s="569">
        <v>-356</v>
      </c>
      <c r="E57" s="569">
        <v>-303</v>
      </c>
      <c r="F57" s="472">
        <v>0.85299999999999998</v>
      </c>
      <c r="G57" s="570"/>
      <c r="H57" s="569">
        <v>-211</v>
      </c>
      <c r="I57" s="569">
        <v>-103</v>
      </c>
      <c r="J57" s="569">
        <v>-108</v>
      </c>
      <c r="K57" s="472">
        <v>1.0569999999999999</v>
      </c>
    </row>
    <row r="58" spans="1:11" s="133" customFormat="1">
      <c r="A58" s="132"/>
      <c r="B58" s="480"/>
      <c r="C58" s="580"/>
      <c r="D58" s="580"/>
      <c r="E58" s="580"/>
      <c r="F58" s="581"/>
      <c r="G58" s="573"/>
      <c r="H58" s="582"/>
      <c r="I58" s="582"/>
      <c r="J58" s="582"/>
      <c r="K58" s="582"/>
    </row>
    <row r="59" spans="1:11">
      <c r="A59" s="100"/>
      <c r="B59" s="479" t="s">
        <v>335</v>
      </c>
      <c r="C59" s="576">
        <v>913</v>
      </c>
      <c r="D59" s="576">
        <v>749</v>
      </c>
      <c r="E59" s="576">
        <v>164</v>
      </c>
      <c r="F59" s="438">
        <v>0.219</v>
      </c>
      <c r="G59" s="566"/>
      <c r="H59" s="576">
        <v>369</v>
      </c>
      <c r="I59" s="576">
        <v>273</v>
      </c>
      <c r="J59" s="576">
        <v>96</v>
      </c>
      <c r="K59" s="438">
        <v>0.35799999999999998</v>
      </c>
    </row>
    <row r="60" spans="1:11">
      <c r="A60" s="100"/>
      <c r="B60" s="116" t="s">
        <v>56</v>
      </c>
      <c r="C60" s="571">
        <v>622</v>
      </c>
      <c r="D60" s="571">
        <v>487</v>
      </c>
      <c r="E60" s="571">
        <v>135</v>
      </c>
      <c r="F60" s="478">
        <v>0.27800000000000002</v>
      </c>
      <c r="G60" s="571"/>
      <c r="H60" s="571">
        <v>264</v>
      </c>
      <c r="I60" s="571">
        <v>190</v>
      </c>
      <c r="J60" s="571">
        <v>74</v>
      </c>
      <c r="K60" s="478">
        <v>0.39200000000000002</v>
      </c>
    </row>
    <row r="61" spans="1:11">
      <c r="A61" s="100"/>
      <c r="B61" s="111" t="s">
        <v>57</v>
      </c>
      <c r="C61" s="566">
        <v>291</v>
      </c>
      <c r="D61" s="566">
        <v>262</v>
      </c>
      <c r="E61" s="566">
        <v>29</v>
      </c>
      <c r="F61" s="416">
        <v>0.109</v>
      </c>
      <c r="G61" s="566"/>
      <c r="H61" s="566">
        <v>105</v>
      </c>
      <c r="I61" s="566">
        <v>83</v>
      </c>
      <c r="J61" s="566">
        <v>22</v>
      </c>
      <c r="K61" s="416">
        <v>0.26</v>
      </c>
    </row>
    <row r="62" spans="1:11">
      <c r="A62" s="100"/>
      <c r="B62" s="111"/>
      <c r="C62" s="111"/>
      <c r="D62" s="111"/>
      <c r="E62" s="111"/>
      <c r="F62" s="111"/>
      <c r="G62" s="111"/>
    </row>
  </sheetData>
  <mergeCells count="5">
    <mergeCell ref="H3:K3"/>
    <mergeCell ref="B2:F2"/>
    <mergeCell ref="C3:F3"/>
    <mergeCell ref="C5:E5"/>
    <mergeCell ref="B3:B4"/>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H32"/>
  <sheetViews>
    <sheetView showGridLines="0" workbookViewId="0"/>
  </sheetViews>
  <sheetFormatPr baseColWidth="10" defaultColWidth="11.42578125" defaultRowHeight="12.75"/>
  <cols>
    <col min="1" max="1" width="5.42578125" style="34" customWidth="1"/>
    <col min="2" max="2" width="54.85546875" style="89" customWidth="1"/>
    <col min="3" max="3" width="15.7109375" style="89" customWidth="1"/>
    <col min="4" max="4" width="15.5703125" style="89" customWidth="1"/>
    <col min="5" max="5" width="10.28515625" style="89" bestFit="1" customWidth="1"/>
    <col min="6" max="6" width="11.42578125" style="89"/>
    <col min="7" max="16384" width="11.42578125" style="34"/>
  </cols>
  <sheetData>
    <row r="1" spans="2:6">
      <c r="B1" s="244"/>
      <c r="C1" s="728"/>
      <c r="D1" s="728"/>
      <c r="E1" s="728"/>
      <c r="F1" s="728"/>
    </row>
    <row r="2" spans="2:6">
      <c r="B2" s="724" t="s">
        <v>161</v>
      </c>
      <c r="C2" s="262" t="s">
        <v>490</v>
      </c>
      <c r="D2" s="262" t="s">
        <v>429</v>
      </c>
      <c r="E2" s="262" t="s">
        <v>69</v>
      </c>
      <c r="F2" s="262" t="s">
        <v>70</v>
      </c>
    </row>
    <row r="3" spans="2:6">
      <c r="B3" s="725"/>
      <c r="C3" s="727" t="s">
        <v>165</v>
      </c>
      <c r="D3" s="727"/>
      <c r="E3" s="727"/>
      <c r="F3" s="263"/>
    </row>
    <row r="4" spans="2:6">
      <c r="C4" s="127"/>
      <c r="D4" s="127"/>
      <c r="E4" s="127"/>
    </row>
    <row r="5" spans="2:6">
      <c r="B5" s="90" t="s">
        <v>50</v>
      </c>
      <c r="C5" s="128">
        <v>7588</v>
      </c>
      <c r="D5" s="128">
        <v>6179</v>
      </c>
      <c r="E5" s="128">
        <v>1409</v>
      </c>
      <c r="F5" s="87">
        <v>0.22800000000000001</v>
      </c>
    </row>
    <row r="6" spans="2:6">
      <c r="B6" s="90" t="s">
        <v>156</v>
      </c>
      <c r="C6" s="128">
        <v>27679</v>
      </c>
      <c r="D6" s="128">
        <v>20755</v>
      </c>
      <c r="E6" s="128">
        <v>6924</v>
      </c>
      <c r="F6" s="87">
        <v>0.33400000000000002</v>
      </c>
    </row>
    <row r="7" spans="2:6">
      <c r="C7" s="264"/>
      <c r="D7" s="264"/>
      <c r="E7" s="264"/>
      <c r="F7" s="264"/>
    </row>
    <row r="8" spans="2:6">
      <c r="B8" s="256" t="s">
        <v>51</v>
      </c>
      <c r="C8" s="265">
        <v>35267</v>
      </c>
      <c r="D8" s="265">
        <v>26934</v>
      </c>
      <c r="E8" s="265">
        <v>8333</v>
      </c>
      <c r="F8" s="266">
        <v>0.309</v>
      </c>
    </row>
    <row r="10" spans="2:6" s="267" customFormat="1">
      <c r="B10" s="233"/>
      <c r="C10" s="728"/>
      <c r="D10" s="728"/>
      <c r="E10" s="728"/>
      <c r="F10" s="728"/>
    </row>
    <row r="11" spans="2:6">
      <c r="B11" s="724" t="s">
        <v>162</v>
      </c>
      <c r="C11" s="262" t="s">
        <v>490</v>
      </c>
      <c r="D11" s="262" t="s">
        <v>429</v>
      </c>
      <c r="E11" s="262" t="s">
        <v>69</v>
      </c>
      <c r="F11" s="262" t="s">
        <v>70</v>
      </c>
    </row>
    <row r="12" spans="2:6">
      <c r="B12" s="725"/>
      <c r="C12" s="727" t="s">
        <v>165</v>
      </c>
      <c r="D12" s="727"/>
      <c r="E12" s="727"/>
      <c r="F12" s="263"/>
    </row>
    <row r="13" spans="2:6">
      <c r="C13" s="127"/>
      <c r="D13" s="127"/>
      <c r="E13" s="127"/>
    </row>
    <row r="14" spans="2:6">
      <c r="B14" s="90" t="s">
        <v>52</v>
      </c>
      <c r="C14" s="143">
        <v>7883</v>
      </c>
      <c r="D14" s="143">
        <v>7277</v>
      </c>
      <c r="E14" s="143">
        <v>606</v>
      </c>
      <c r="F14" s="94">
        <v>8.3000000000000004E-2</v>
      </c>
    </row>
    <row r="15" spans="2:6">
      <c r="B15" s="90" t="s">
        <v>53</v>
      </c>
      <c r="C15" s="143">
        <v>11973</v>
      </c>
      <c r="D15" s="143">
        <v>9323</v>
      </c>
      <c r="E15" s="143">
        <v>2650</v>
      </c>
      <c r="F15" s="94">
        <v>0.28399999999999997</v>
      </c>
    </row>
    <row r="16" spans="2:6">
      <c r="B16" s="90"/>
      <c r="C16" s="143"/>
      <c r="D16" s="143"/>
      <c r="E16" s="143"/>
      <c r="F16" s="94"/>
    </row>
    <row r="17" spans="2:8">
      <c r="B17" s="90" t="s">
        <v>157</v>
      </c>
      <c r="C17" s="143">
        <v>15411</v>
      </c>
      <c r="D17" s="143">
        <v>10334</v>
      </c>
      <c r="E17" s="143">
        <v>5077</v>
      </c>
      <c r="F17" s="94">
        <v>0.49099999999999999</v>
      </c>
    </row>
    <row r="18" spans="2:8">
      <c r="B18" s="88" t="s">
        <v>158</v>
      </c>
      <c r="C18" s="128">
        <v>13266</v>
      </c>
      <c r="D18" s="128">
        <v>8106</v>
      </c>
      <c r="E18" s="128">
        <v>5160</v>
      </c>
      <c r="F18" s="87">
        <v>0.63700000000000001</v>
      </c>
    </row>
    <row r="19" spans="2:8">
      <c r="B19" s="88" t="s">
        <v>159</v>
      </c>
      <c r="C19" s="128">
        <v>2145</v>
      </c>
      <c r="D19" s="128">
        <v>2228</v>
      </c>
      <c r="E19" s="128">
        <v>-83</v>
      </c>
      <c r="F19" s="87">
        <v>-3.6999999999999998E-2</v>
      </c>
    </row>
    <row r="20" spans="2:8">
      <c r="C20" s="128"/>
      <c r="D20" s="128"/>
      <c r="E20" s="128"/>
      <c r="F20" s="129"/>
    </row>
    <row r="21" spans="2:8">
      <c r="B21" s="256" t="s">
        <v>160</v>
      </c>
      <c r="C21" s="265">
        <v>35267</v>
      </c>
      <c r="D21" s="265">
        <v>26934</v>
      </c>
      <c r="E21" s="265">
        <v>8333</v>
      </c>
      <c r="F21" s="266">
        <v>0.309</v>
      </c>
    </row>
    <row r="23" spans="2:8">
      <c r="B23" s="233"/>
      <c r="C23" s="726"/>
      <c r="D23" s="726"/>
      <c r="E23" s="726"/>
      <c r="F23" s="726"/>
    </row>
    <row r="24" spans="2:8">
      <c r="B24" s="724" t="s">
        <v>68</v>
      </c>
      <c r="C24" s="262" t="s">
        <v>490</v>
      </c>
      <c r="D24" s="262" t="s">
        <v>491</v>
      </c>
      <c r="E24" s="262" t="s">
        <v>69</v>
      </c>
      <c r="F24" s="262" t="s">
        <v>70</v>
      </c>
    </row>
    <row r="25" spans="2:8">
      <c r="B25" s="725"/>
      <c r="C25" s="727" t="s">
        <v>165</v>
      </c>
      <c r="D25" s="727"/>
      <c r="E25" s="727"/>
      <c r="F25" s="263"/>
    </row>
    <row r="26" spans="2:8">
      <c r="C26" s="127"/>
      <c r="D26" s="127"/>
      <c r="E26" s="127"/>
      <c r="F26" s="130"/>
    </row>
    <row r="27" spans="2:8">
      <c r="B27" s="90" t="s">
        <v>67</v>
      </c>
      <c r="C27" s="85">
        <v>1398</v>
      </c>
      <c r="D27" s="85">
        <v>1584</v>
      </c>
      <c r="E27" s="85">
        <v>-186</v>
      </c>
      <c r="F27" s="416">
        <v>-0.11700000000000001</v>
      </c>
    </row>
    <row r="28" spans="2:8">
      <c r="B28" s="90" t="s">
        <v>66</v>
      </c>
      <c r="C28" s="85">
        <v>-927</v>
      </c>
      <c r="D28" s="85">
        <v>-1213</v>
      </c>
      <c r="E28" s="85">
        <v>287</v>
      </c>
      <c r="F28" s="416">
        <v>-0.23599999999999999</v>
      </c>
    </row>
    <row r="29" spans="2:8">
      <c r="B29" s="90" t="s">
        <v>65</v>
      </c>
      <c r="C29" s="85">
        <v>-386</v>
      </c>
      <c r="D29" s="85">
        <v>-421</v>
      </c>
      <c r="E29" s="85">
        <v>35</v>
      </c>
      <c r="F29" s="416">
        <v>-8.4000000000000005E-2</v>
      </c>
    </row>
    <row r="30" spans="2:8">
      <c r="C30" s="128"/>
      <c r="D30" s="128"/>
      <c r="E30" s="128"/>
      <c r="F30" s="128"/>
    </row>
    <row r="31" spans="2:8">
      <c r="B31" s="256" t="s">
        <v>163</v>
      </c>
      <c r="C31" s="265">
        <v>85</v>
      </c>
      <c r="D31" s="265">
        <v>-50</v>
      </c>
      <c r="E31" s="265">
        <v>135</v>
      </c>
      <c r="F31" s="266">
        <v>-2.7</v>
      </c>
    </row>
    <row r="32" spans="2:8">
      <c r="G32" s="89"/>
      <c r="H32" s="89"/>
    </row>
  </sheetData>
  <mergeCells count="9">
    <mergeCell ref="B24:B25"/>
    <mergeCell ref="C23:F23"/>
    <mergeCell ref="C25:E25"/>
    <mergeCell ref="C1:F1"/>
    <mergeCell ref="C10:F10"/>
    <mergeCell ref="C3:E3"/>
    <mergeCell ref="C12:E12"/>
    <mergeCell ref="B2:B3"/>
    <mergeCell ref="B11:B12"/>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J23"/>
  <sheetViews>
    <sheetView showGridLines="0" zoomScaleNormal="100" workbookViewId="0"/>
  </sheetViews>
  <sheetFormatPr baseColWidth="10" defaultColWidth="7.28515625" defaultRowHeight="12.75"/>
  <cols>
    <col min="1" max="1" width="3.140625" style="100" customWidth="1"/>
    <col min="2" max="2" width="12.85546875" style="100" customWidth="1"/>
    <col min="3" max="3" width="33.140625" style="100" customWidth="1"/>
    <col min="4" max="4" width="6.28515625" style="100" bestFit="1" customWidth="1"/>
    <col min="5" max="5" width="15.5703125" style="268" bestFit="1" customWidth="1"/>
    <col min="6" max="6" width="14.85546875" style="268" bestFit="1" customWidth="1"/>
    <col min="7" max="7" width="15.7109375" style="268" customWidth="1"/>
    <col min="8" max="8" width="8" style="100" bestFit="1" customWidth="1"/>
    <col min="9" max="9" width="10" style="100" bestFit="1" customWidth="1"/>
    <col min="10" max="10" width="41.140625" style="100" customWidth="1"/>
    <col min="11" max="11" width="7.28515625" style="100" customWidth="1"/>
    <col min="12" max="16384" width="7.28515625" style="100"/>
  </cols>
  <sheetData>
    <row r="2" spans="2:9">
      <c r="B2" s="272"/>
      <c r="C2" s="272"/>
      <c r="D2" s="272"/>
      <c r="E2" s="273"/>
      <c r="F2" s="273"/>
      <c r="G2" s="273"/>
      <c r="H2" s="272"/>
      <c r="I2" s="272"/>
    </row>
    <row r="3" spans="2:9" ht="15.75" customHeight="1">
      <c r="B3" s="729" t="s">
        <v>381</v>
      </c>
      <c r="C3" s="729"/>
      <c r="D3" s="275" t="s">
        <v>62</v>
      </c>
      <c r="E3" s="276" t="s">
        <v>490</v>
      </c>
      <c r="F3" s="276" t="s">
        <v>429</v>
      </c>
      <c r="G3" s="276" t="s">
        <v>491</v>
      </c>
      <c r="H3" s="275" t="s">
        <v>69</v>
      </c>
      <c r="I3" s="275" t="s">
        <v>70</v>
      </c>
    </row>
    <row r="4" spans="2:9" ht="6" customHeight="1">
      <c r="E4" s="100"/>
      <c r="F4" s="100"/>
      <c r="G4" s="100"/>
    </row>
    <row r="5" spans="2:9" ht="18" customHeight="1">
      <c r="B5" s="233" t="s">
        <v>58</v>
      </c>
      <c r="C5" s="246" t="s">
        <v>382</v>
      </c>
      <c r="D5" s="277" t="s">
        <v>71</v>
      </c>
      <c r="E5" s="278">
        <v>0.96</v>
      </c>
      <c r="F5" s="279">
        <v>0.85</v>
      </c>
      <c r="G5" s="279"/>
      <c r="H5" s="280">
        <v>0.11</v>
      </c>
      <c r="I5" s="281">
        <v>0.13400000000000001</v>
      </c>
    </row>
    <row r="6" spans="2:9" ht="18" customHeight="1">
      <c r="B6" s="246"/>
      <c r="C6" s="246" t="s">
        <v>383</v>
      </c>
      <c r="D6" s="277" t="s">
        <v>71</v>
      </c>
      <c r="E6" s="278">
        <v>0.89</v>
      </c>
      <c r="F6" s="279">
        <v>0.78</v>
      </c>
      <c r="G6" s="279"/>
      <c r="H6" s="280">
        <v>0.11</v>
      </c>
      <c r="I6" s="281">
        <v>0.14000000000000001</v>
      </c>
    </row>
    <row r="7" spans="2:9" ht="18" customHeight="1">
      <c r="B7" s="282"/>
      <c r="C7" s="282" t="s">
        <v>384</v>
      </c>
      <c r="D7" s="283" t="s">
        <v>168</v>
      </c>
      <c r="E7" s="284">
        <v>-295</v>
      </c>
      <c r="F7" s="284">
        <v>-1098</v>
      </c>
      <c r="G7" s="284"/>
      <c r="H7" s="284">
        <v>803</v>
      </c>
      <c r="I7" s="285">
        <v>-0.73099999999999998</v>
      </c>
    </row>
    <row r="8" spans="2:9" ht="18" customHeight="1">
      <c r="B8" s="233" t="s">
        <v>59</v>
      </c>
      <c r="C8" s="246" t="s">
        <v>385</v>
      </c>
      <c r="D8" s="277" t="s">
        <v>71</v>
      </c>
      <c r="E8" s="279">
        <v>1.29</v>
      </c>
      <c r="F8" s="279">
        <v>1.61</v>
      </c>
      <c r="G8" s="279"/>
      <c r="H8" s="280">
        <v>-0.32</v>
      </c>
      <c r="I8" s="281">
        <v>-0.19800000000000001</v>
      </c>
    </row>
    <row r="9" spans="2:9" ht="18" customHeight="1">
      <c r="B9" s="246"/>
      <c r="C9" s="246" t="s">
        <v>386</v>
      </c>
      <c r="D9" s="277" t="s">
        <v>18</v>
      </c>
      <c r="E9" s="286">
        <v>0.39700000000000002</v>
      </c>
      <c r="F9" s="286">
        <v>0.438</v>
      </c>
      <c r="G9" s="286"/>
      <c r="H9" s="287">
        <v>-4.1000000000000002E-2</v>
      </c>
      <c r="I9" s="287">
        <v>-9.4E-2</v>
      </c>
    </row>
    <row r="10" spans="2:9" ht="18" customHeight="1">
      <c r="B10" s="246"/>
      <c r="C10" s="246" t="s">
        <v>387</v>
      </c>
      <c r="D10" s="277" t="s">
        <v>18</v>
      </c>
      <c r="E10" s="286">
        <v>0.60299999999999998</v>
      </c>
      <c r="F10" s="286">
        <v>0.56200000000000006</v>
      </c>
      <c r="G10" s="286"/>
      <c r="H10" s="281">
        <v>4.1000000000000002E-2</v>
      </c>
      <c r="I10" s="287">
        <v>7.3999999999999996E-2</v>
      </c>
    </row>
    <row r="11" spans="2:9" ht="18" customHeight="1">
      <c r="B11" s="282"/>
      <c r="C11" s="282" t="s">
        <v>388</v>
      </c>
      <c r="D11" s="283" t="s">
        <v>71</v>
      </c>
      <c r="E11" s="288">
        <v>4.59</v>
      </c>
      <c r="F11" s="289"/>
      <c r="G11" s="289">
        <v>4.72</v>
      </c>
      <c r="H11" s="290">
        <v>-0.13</v>
      </c>
      <c r="I11" s="291">
        <v>-2.7E-2</v>
      </c>
    </row>
    <row r="12" spans="2:9" ht="18" customHeight="1">
      <c r="B12" s="233" t="s">
        <v>60</v>
      </c>
      <c r="C12" s="246" t="s">
        <v>61</v>
      </c>
      <c r="D12" s="277" t="s">
        <v>18</v>
      </c>
      <c r="E12" s="286">
        <v>0.156</v>
      </c>
      <c r="F12" s="292"/>
      <c r="G12" s="292">
        <v>0.16200000000000001</v>
      </c>
      <c r="H12" s="293">
        <v>-6.0000000000000001E-3</v>
      </c>
      <c r="I12" s="293">
        <v>-3.7999999999999999E-2</v>
      </c>
    </row>
    <row r="13" spans="2:9" ht="18" customHeight="1">
      <c r="B13" s="246"/>
      <c r="C13" s="246" t="s">
        <v>389</v>
      </c>
      <c r="D13" s="277" t="s">
        <v>18</v>
      </c>
      <c r="E13" s="286">
        <v>0.09</v>
      </c>
      <c r="F13" s="292"/>
      <c r="G13" s="292">
        <v>0.14499999999999999</v>
      </c>
      <c r="H13" s="293">
        <v>-5.5E-2</v>
      </c>
      <c r="I13" s="293">
        <v>-0.38</v>
      </c>
    </row>
    <row r="14" spans="2:9" ht="18" customHeight="1">
      <c r="B14" s="282"/>
      <c r="C14" s="282" t="s">
        <v>390</v>
      </c>
      <c r="D14" s="283" t="s">
        <v>18</v>
      </c>
      <c r="E14" s="294">
        <v>0.03</v>
      </c>
      <c r="F14" s="295"/>
      <c r="G14" s="295">
        <v>6.2E-2</v>
      </c>
      <c r="H14" s="296">
        <v>-3.2000000000000001E-2</v>
      </c>
      <c r="I14" s="296">
        <v>-0.52300000000000002</v>
      </c>
    </row>
    <row r="15" spans="2:9">
      <c r="B15" s="123"/>
      <c r="C15" s="123"/>
      <c r="D15" s="123"/>
      <c r="E15" s="270"/>
      <c r="F15" s="270"/>
      <c r="G15" s="270"/>
      <c r="H15" s="269"/>
      <c r="I15" s="123"/>
    </row>
    <row r="16" spans="2:9">
      <c r="B16" s="100" t="s">
        <v>324</v>
      </c>
      <c r="H16" s="268"/>
    </row>
    <row r="17" spans="2:10">
      <c r="B17" s="100" t="s">
        <v>325</v>
      </c>
      <c r="E17" s="100"/>
      <c r="F17" s="100"/>
      <c r="G17" s="100"/>
    </row>
    <row r="18" spans="2:10">
      <c r="B18" s="100" t="s">
        <v>326</v>
      </c>
      <c r="E18" s="100"/>
      <c r="F18" s="100"/>
      <c r="G18" s="100"/>
    </row>
    <row r="19" spans="2:10">
      <c r="B19" s="100" t="s">
        <v>327</v>
      </c>
      <c r="H19" s="268"/>
    </row>
    <row r="20" spans="2:10">
      <c r="B20" s="100" t="s">
        <v>328</v>
      </c>
      <c r="H20" s="268"/>
    </row>
    <row r="21" spans="2:10">
      <c r="B21" s="100" t="s">
        <v>329</v>
      </c>
      <c r="H21" s="268"/>
    </row>
    <row r="22" spans="2:10" ht="27" customHeight="1">
      <c r="B22" s="730" t="s">
        <v>503</v>
      </c>
      <c r="C22" s="730"/>
      <c r="D22" s="730"/>
      <c r="E22" s="730"/>
      <c r="F22" s="730"/>
      <c r="G22" s="730"/>
      <c r="H22" s="730"/>
      <c r="I22" s="730"/>
      <c r="J22" s="730"/>
    </row>
    <row r="23" spans="2:10">
      <c r="B23" s="100" t="s">
        <v>504</v>
      </c>
      <c r="H23" s="268"/>
    </row>
  </sheetData>
  <mergeCells count="2">
    <mergeCell ref="B3:C3"/>
    <mergeCell ref="B22:J22"/>
  </mergeCells>
  <phoneticPr fontId="12" type="noConversion"/>
  <printOptions horizontalCentered="1" verticalCentered="1"/>
  <pageMargins left="0.21" right="0.21" top="0.98425196850393704" bottom="0.98425196850393704" header="0.51181102362204722" footer="0.51181102362204722"/>
  <pageSetup paperSize="9" orientation="landscape" r:id="rId1"/>
  <headerFooter alignWithMargins="0">
    <oddHeader>&amp;C&amp;"Arial"&amp;8&amp;K000000INTERNAL&amp;1#</oddHead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4"/>
  <sheetViews>
    <sheetView showGridLines="0" zoomScaleNormal="100" workbookViewId="0"/>
  </sheetViews>
  <sheetFormatPr baseColWidth="10" defaultColWidth="11.42578125" defaultRowHeight="12.75"/>
  <cols>
    <col min="1" max="1" width="7.28515625" style="100" customWidth="1"/>
    <col min="2" max="2" width="45" style="100" customWidth="1"/>
    <col min="3" max="3" width="16.5703125" style="100" customWidth="1"/>
    <col min="4" max="4" width="15.7109375" style="100" customWidth="1"/>
    <col min="5" max="5" width="14.85546875" style="100" customWidth="1"/>
    <col min="6" max="6" width="2.7109375" style="100" customWidth="1"/>
    <col min="7" max="7" width="16.5703125" style="100" customWidth="1"/>
    <col min="8" max="8" width="15.7109375" style="100" customWidth="1"/>
    <col min="9" max="9" width="12.42578125" style="100" customWidth="1"/>
    <col min="10" max="16384" width="11.42578125" style="100"/>
  </cols>
  <sheetData>
    <row r="1" spans="1:11">
      <c r="A1" s="123"/>
    </row>
    <row r="2" spans="1:11" ht="13.5" thickBot="1">
      <c r="B2" s="297"/>
      <c r="C2" s="297"/>
      <c r="D2" s="297"/>
      <c r="E2" s="297"/>
      <c r="F2" s="297"/>
      <c r="G2" s="297"/>
      <c r="H2" s="297"/>
      <c r="I2" s="297"/>
    </row>
    <row r="3" spans="1:11" ht="15">
      <c r="B3" s="731" t="s">
        <v>63</v>
      </c>
      <c r="C3" s="731"/>
      <c r="D3" s="731"/>
      <c r="E3" s="731"/>
      <c r="F3" s="731"/>
      <c r="G3" s="731"/>
      <c r="H3" s="731"/>
    </row>
    <row r="4" spans="1:11" ht="17.25" customHeight="1" thickBot="1">
      <c r="B4" s="732" t="s">
        <v>166</v>
      </c>
      <c r="C4" s="732"/>
      <c r="D4" s="732"/>
      <c r="E4" s="732"/>
      <c r="F4" s="732"/>
      <c r="G4" s="732"/>
      <c r="H4" s="732"/>
      <c r="I4" s="297"/>
    </row>
    <row r="5" spans="1:11" ht="48" customHeight="1">
      <c r="B5" s="733" t="s">
        <v>48</v>
      </c>
      <c r="C5" s="735" t="s">
        <v>85</v>
      </c>
      <c r="D5" s="735"/>
      <c r="E5" s="735"/>
      <c r="F5" s="299"/>
      <c r="G5" s="736" t="s">
        <v>313</v>
      </c>
      <c r="H5" s="736"/>
      <c r="I5" s="736"/>
    </row>
    <row r="6" spans="1:11">
      <c r="B6" s="734"/>
      <c r="C6" s="185" t="s">
        <v>490</v>
      </c>
      <c r="D6" s="226" t="s">
        <v>491</v>
      </c>
      <c r="E6" s="226" t="s">
        <v>70</v>
      </c>
      <c r="F6" s="271"/>
      <c r="G6" s="276" t="s">
        <v>490</v>
      </c>
      <c r="H6" s="274" t="s">
        <v>491</v>
      </c>
      <c r="I6" s="300" t="s">
        <v>70</v>
      </c>
    </row>
    <row r="7" spans="1:11" ht="6" customHeight="1"/>
    <row r="8" spans="1:11" ht="13.5" customHeight="1">
      <c r="B8" s="101" t="s">
        <v>212</v>
      </c>
      <c r="C8" s="481" t="s">
        <v>485</v>
      </c>
      <c r="D8" s="124" t="s">
        <v>485</v>
      </c>
      <c r="E8" s="640" t="s">
        <v>395</v>
      </c>
      <c r="F8" s="124"/>
      <c r="G8" s="481">
        <v>12</v>
      </c>
      <c r="H8" s="124">
        <v>11</v>
      </c>
      <c r="I8" s="87">
        <v>9.0999999999999998E-2</v>
      </c>
      <c r="K8" s="100" t="s">
        <v>164</v>
      </c>
    </row>
    <row r="9" spans="1:11" ht="13.5" customHeight="1">
      <c r="B9" s="101" t="s">
        <v>177</v>
      </c>
      <c r="C9" s="481">
        <v>14</v>
      </c>
      <c r="D9" s="124">
        <v>26</v>
      </c>
      <c r="E9" s="87">
        <v>-0.46200000000000002</v>
      </c>
      <c r="F9" s="102"/>
      <c r="G9" s="481">
        <v>32</v>
      </c>
      <c r="H9" s="124">
        <v>32</v>
      </c>
      <c r="I9" s="640" t="s">
        <v>395</v>
      </c>
    </row>
    <row r="10" spans="1:11" ht="13.5" customHeight="1">
      <c r="B10" s="101" t="s">
        <v>475</v>
      </c>
      <c r="C10" s="481">
        <v>66</v>
      </c>
      <c r="D10" s="124">
        <v>71</v>
      </c>
      <c r="E10" s="87">
        <v>-7.0000000000000007E-2</v>
      </c>
      <c r="F10" s="102"/>
      <c r="G10" s="481">
        <v>50</v>
      </c>
      <c r="H10" s="124">
        <v>49</v>
      </c>
      <c r="I10" s="87">
        <v>0.02</v>
      </c>
    </row>
    <row r="11" spans="1:11" ht="13.5" customHeight="1">
      <c r="B11" s="101" t="s">
        <v>192</v>
      </c>
      <c r="C11" s="481">
        <v>39</v>
      </c>
      <c r="D11" s="124">
        <v>34</v>
      </c>
      <c r="E11" s="87">
        <v>0.14699999999999999</v>
      </c>
      <c r="F11" s="102"/>
      <c r="G11" s="481">
        <v>27</v>
      </c>
      <c r="H11" s="124">
        <v>35</v>
      </c>
      <c r="I11" s="87">
        <v>-0.22900000000000001</v>
      </c>
    </row>
    <row r="12" spans="1:11" ht="13.5" customHeight="1">
      <c r="B12" s="101" t="s">
        <v>367</v>
      </c>
      <c r="C12" s="481">
        <v>3</v>
      </c>
      <c r="D12" s="124" t="s">
        <v>485</v>
      </c>
      <c r="E12" s="87">
        <v>1</v>
      </c>
      <c r="F12" s="102"/>
      <c r="G12" s="481">
        <v>3</v>
      </c>
      <c r="H12" s="124" t="s">
        <v>485</v>
      </c>
      <c r="I12" s="87">
        <v>1</v>
      </c>
    </row>
    <row r="13" spans="1:11" ht="13.5" customHeight="1">
      <c r="B13" s="101" t="s">
        <v>476</v>
      </c>
      <c r="C13" s="481">
        <v>278</v>
      </c>
      <c r="D13" s="124">
        <v>191</v>
      </c>
      <c r="E13" s="87">
        <v>0.45500000000000002</v>
      </c>
      <c r="F13" s="124"/>
      <c r="G13" s="481">
        <v>54</v>
      </c>
      <c r="H13" s="124">
        <v>52</v>
      </c>
      <c r="I13" s="87">
        <v>3.7999999999999999E-2</v>
      </c>
    </row>
    <row r="14" spans="1:11" ht="13.5" customHeight="1">
      <c r="B14" s="101" t="s">
        <v>183</v>
      </c>
      <c r="C14" s="481" t="s">
        <v>485</v>
      </c>
      <c r="D14" s="124">
        <v>1</v>
      </c>
      <c r="E14" s="87">
        <v>-1</v>
      </c>
      <c r="F14" s="102"/>
      <c r="G14" s="481">
        <v>8</v>
      </c>
      <c r="H14" s="124">
        <v>4</v>
      </c>
      <c r="I14" s="87">
        <v>1</v>
      </c>
    </row>
    <row r="15" spans="1:11" ht="13.5" customHeight="1">
      <c r="B15" s="101" t="s">
        <v>210</v>
      </c>
      <c r="C15" s="481">
        <v>2</v>
      </c>
      <c r="D15" s="124">
        <v>2</v>
      </c>
      <c r="E15" s="640" t="s">
        <v>395</v>
      </c>
      <c r="F15" s="124"/>
      <c r="G15" s="481" t="s">
        <v>485</v>
      </c>
      <c r="H15" s="124" t="s">
        <v>485</v>
      </c>
      <c r="I15" s="640" t="s">
        <v>395</v>
      </c>
    </row>
    <row r="16" spans="1:11" ht="13.5" customHeight="1">
      <c r="B16" s="101" t="s">
        <v>322</v>
      </c>
      <c r="C16" s="481">
        <v>4</v>
      </c>
      <c r="D16" s="124">
        <v>9</v>
      </c>
      <c r="E16" s="87">
        <v>-0.55600000000000005</v>
      </c>
      <c r="F16" s="124"/>
      <c r="G16" s="481">
        <v>8</v>
      </c>
      <c r="H16" s="124">
        <v>8</v>
      </c>
      <c r="I16" s="640" t="s">
        <v>395</v>
      </c>
    </row>
    <row r="17" spans="2:9" ht="13.5" customHeight="1">
      <c r="B17" s="101" t="s">
        <v>184</v>
      </c>
      <c r="C17" s="481">
        <v>1</v>
      </c>
      <c r="D17" s="124">
        <v>1</v>
      </c>
      <c r="E17" s="640" t="s">
        <v>395</v>
      </c>
      <c r="F17" s="102"/>
      <c r="G17" s="481">
        <v>4</v>
      </c>
      <c r="H17" s="124">
        <v>6</v>
      </c>
      <c r="I17" s="87">
        <v>-0.33300000000000002</v>
      </c>
    </row>
    <row r="18" spans="2:9" ht="13.5" customHeight="1">
      <c r="B18" s="101" t="s">
        <v>477</v>
      </c>
      <c r="C18" s="481">
        <v>191</v>
      </c>
      <c r="D18" s="124">
        <v>141</v>
      </c>
      <c r="E18" s="87">
        <v>0.35499999999999998</v>
      </c>
      <c r="F18" s="102"/>
      <c r="G18" s="481">
        <v>111</v>
      </c>
      <c r="H18" s="124">
        <v>120</v>
      </c>
      <c r="I18" s="87">
        <v>-7.4999999999999997E-2</v>
      </c>
    </row>
    <row r="19" spans="2:9" ht="13.5" customHeight="1">
      <c r="B19" s="101" t="s">
        <v>213</v>
      </c>
      <c r="C19" s="481">
        <v>149</v>
      </c>
      <c r="D19" s="124">
        <v>72</v>
      </c>
      <c r="E19" s="87">
        <v>1.069</v>
      </c>
      <c r="F19" s="102"/>
      <c r="G19" s="481">
        <v>57</v>
      </c>
      <c r="H19" s="124">
        <v>42</v>
      </c>
      <c r="I19" s="87">
        <v>0.35699999999999998</v>
      </c>
    </row>
    <row r="20" spans="2:9" ht="13.5" customHeight="1">
      <c r="B20" s="101" t="s">
        <v>195</v>
      </c>
      <c r="C20" s="481">
        <v>116</v>
      </c>
      <c r="D20" s="124">
        <v>98</v>
      </c>
      <c r="E20" s="87">
        <v>0.184</v>
      </c>
      <c r="F20" s="102"/>
      <c r="G20" s="481">
        <v>44</v>
      </c>
      <c r="H20" s="124">
        <v>44</v>
      </c>
      <c r="I20" s="640" t="s">
        <v>395</v>
      </c>
    </row>
    <row r="21" spans="2:9" ht="13.5" customHeight="1">
      <c r="B21" s="101" t="s">
        <v>214</v>
      </c>
      <c r="C21" s="481">
        <v>146</v>
      </c>
      <c r="D21" s="124">
        <v>120</v>
      </c>
      <c r="E21" s="87">
        <v>0.217</v>
      </c>
      <c r="F21" s="102"/>
      <c r="G21" s="481">
        <v>63</v>
      </c>
      <c r="H21" s="124">
        <v>60</v>
      </c>
      <c r="I21" s="87">
        <v>0.05</v>
      </c>
    </row>
    <row r="22" spans="2:9" ht="13.5" customHeight="1">
      <c r="B22" s="101" t="s">
        <v>215</v>
      </c>
      <c r="C22" s="481">
        <v>129</v>
      </c>
      <c r="D22" s="124">
        <v>131</v>
      </c>
      <c r="E22" s="87">
        <v>-1.4999999999999999E-2</v>
      </c>
      <c r="F22" s="102"/>
      <c r="G22" s="481">
        <v>46</v>
      </c>
      <c r="H22" s="124">
        <v>43</v>
      </c>
      <c r="I22" s="87">
        <v>7.0000000000000007E-2</v>
      </c>
    </row>
    <row r="23" spans="2:9" ht="13.5" customHeight="1">
      <c r="B23" s="101" t="s">
        <v>216</v>
      </c>
      <c r="C23" s="481">
        <v>249</v>
      </c>
      <c r="D23" s="124">
        <v>289</v>
      </c>
      <c r="E23" s="87">
        <v>-0.13800000000000001</v>
      </c>
      <c r="F23" s="102"/>
      <c r="G23" s="481">
        <v>91</v>
      </c>
      <c r="H23" s="124">
        <v>89</v>
      </c>
      <c r="I23" s="87">
        <v>2.1999999999999999E-2</v>
      </c>
    </row>
    <row r="24" spans="2:9" ht="13.5" customHeight="1">
      <c r="B24" s="101" t="s">
        <v>217</v>
      </c>
      <c r="C24" s="481">
        <v>1</v>
      </c>
      <c r="D24" s="124">
        <v>6</v>
      </c>
      <c r="E24" s="87">
        <v>-0.83299999999999996</v>
      </c>
      <c r="F24" s="102"/>
      <c r="G24" s="481">
        <v>23</v>
      </c>
      <c r="H24" s="124">
        <v>23</v>
      </c>
      <c r="I24" s="512">
        <v>0</v>
      </c>
    </row>
    <row r="25" spans="2:9" ht="13.5" customHeight="1">
      <c r="B25" s="101" t="s">
        <v>194</v>
      </c>
      <c r="C25" s="481">
        <v>11</v>
      </c>
      <c r="D25" s="124">
        <v>6</v>
      </c>
      <c r="E25" s="87">
        <v>0.83299999999999996</v>
      </c>
      <c r="F25" s="102"/>
      <c r="G25" s="481">
        <v>8</v>
      </c>
      <c r="H25" s="124">
        <v>8</v>
      </c>
      <c r="I25" s="640" t="s">
        <v>395</v>
      </c>
    </row>
    <row r="26" spans="2:9" ht="13.5" customHeight="1">
      <c r="B26" s="101" t="s">
        <v>425</v>
      </c>
      <c r="C26" s="481">
        <v>2</v>
      </c>
      <c r="D26" s="124">
        <v>3</v>
      </c>
      <c r="E26" s="87">
        <v>-0.33300000000000002</v>
      </c>
      <c r="F26" s="102"/>
      <c r="G26" s="481" t="s">
        <v>485</v>
      </c>
      <c r="H26" s="124">
        <v>3</v>
      </c>
      <c r="I26" s="512">
        <v>-1</v>
      </c>
    </row>
    <row r="27" spans="2:9" ht="13.5" customHeight="1">
      <c r="B27" s="101" t="s">
        <v>478</v>
      </c>
      <c r="C27" s="481">
        <v>363</v>
      </c>
      <c r="D27" s="124" t="s">
        <v>485</v>
      </c>
      <c r="E27" s="87">
        <v>1</v>
      </c>
      <c r="F27" s="102"/>
      <c r="G27" s="481">
        <v>43</v>
      </c>
      <c r="H27" s="124" t="s">
        <v>485</v>
      </c>
      <c r="I27" s="87">
        <v>1</v>
      </c>
    </row>
    <row r="28" spans="2:9" ht="13.5" customHeight="1">
      <c r="B28" s="101" t="s">
        <v>479</v>
      </c>
      <c r="C28" s="481">
        <v>77</v>
      </c>
      <c r="D28" s="124" t="s">
        <v>485</v>
      </c>
      <c r="E28" s="87">
        <v>1</v>
      </c>
      <c r="F28" s="102"/>
      <c r="G28" s="481">
        <v>2</v>
      </c>
      <c r="H28" s="124" t="s">
        <v>485</v>
      </c>
      <c r="I28" s="87">
        <v>1</v>
      </c>
    </row>
    <row r="29" spans="2:9" ht="13.5" customHeight="1">
      <c r="B29" s="101" t="s">
        <v>480</v>
      </c>
      <c r="C29" s="481">
        <v>1</v>
      </c>
      <c r="D29" s="124" t="s">
        <v>485</v>
      </c>
      <c r="E29" s="87">
        <v>1</v>
      </c>
      <c r="F29" s="102"/>
      <c r="G29" s="481">
        <v>6</v>
      </c>
      <c r="H29" s="124" t="s">
        <v>485</v>
      </c>
      <c r="I29" s="87">
        <v>1</v>
      </c>
    </row>
    <row r="30" spans="2:9" ht="13.5" customHeight="1">
      <c r="B30" s="101" t="s">
        <v>481</v>
      </c>
      <c r="C30" s="481">
        <v>23</v>
      </c>
      <c r="D30" s="124" t="s">
        <v>485</v>
      </c>
      <c r="E30" s="87">
        <v>1</v>
      </c>
      <c r="F30" s="102"/>
      <c r="G30" s="481">
        <v>18</v>
      </c>
      <c r="H30" s="124" t="s">
        <v>485</v>
      </c>
      <c r="I30" s="87">
        <v>1</v>
      </c>
    </row>
    <row r="31" spans="2:9" ht="13.5" customHeight="1">
      <c r="B31" s="101" t="s">
        <v>218</v>
      </c>
      <c r="C31" s="481">
        <v>72</v>
      </c>
      <c r="D31" s="124" t="s">
        <v>485</v>
      </c>
      <c r="E31" s="87">
        <v>1</v>
      </c>
      <c r="F31" s="102"/>
      <c r="G31" s="481">
        <v>3</v>
      </c>
      <c r="H31" s="124">
        <v>5</v>
      </c>
      <c r="I31" s="512">
        <v>-0.4</v>
      </c>
    </row>
    <row r="32" spans="2:9" ht="13.5" customHeight="1">
      <c r="B32" s="301"/>
      <c r="C32" s="301"/>
      <c r="D32" s="301"/>
      <c r="E32" s="301"/>
      <c r="F32" s="271"/>
      <c r="G32" s="301"/>
      <c r="H32" s="301"/>
      <c r="I32" s="301"/>
    </row>
    <row r="33" spans="2:9">
      <c r="B33" s="303" t="s">
        <v>17</v>
      </c>
      <c r="C33" s="302">
        <v>1964</v>
      </c>
      <c r="D33" s="302">
        <v>1201</v>
      </c>
      <c r="E33" s="266">
        <v>0.63500000000000001</v>
      </c>
      <c r="F33" s="271"/>
      <c r="G33" s="302">
        <v>713</v>
      </c>
      <c r="H33" s="302">
        <v>634</v>
      </c>
      <c r="I33" s="266">
        <v>0.125</v>
      </c>
    </row>
    <row r="34" spans="2:9" ht="13.5" customHeight="1">
      <c r="B34" s="101"/>
      <c r="C34" s="102"/>
      <c r="D34" s="102"/>
      <c r="E34" s="102"/>
      <c r="F34" s="102"/>
      <c r="G34" s="102"/>
      <c r="H34" s="102"/>
    </row>
    <row r="35" spans="2:9" ht="13.5" customHeight="1">
      <c r="B35" s="101" t="s">
        <v>64</v>
      </c>
      <c r="C35" s="102"/>
      <c r="D35" s="102"/>
      <c r="E35" s="102"/>
      <c r="F35" s="102"/>
      <c r="G35" s="102"/>
      <c r="H35" s="102"/>
    </row>
    <row r="36" spans="2:9" ht="13.5" customHeight="1">
      <c r="B36" s="103"/>
      <c r="C36" s="104"/>
      <c r="D36" s="104"/>
      <c r="E36" s="104"/>
      <c r="F36" s="104"/>
      <c r="G36" s="104"/>
      <c r="H36" s="104"/>
    </row>
    <row r="37" spans="2:9" ht="10.5" customHeight="1">
      <c r="B37" s="105"/>
      <c r="C37" s="106"/>
      <c r="D37" s="106"/>
      <c r="E37" s="106"/>
      <c r="F37" s="106"/>
      <c r="G37" s="106"/>
      <c r="H37" s="106"/>
    </row>
    <row r="38" spans="2:9">
      <c r="B38" s="107"/>
      <c r="C38" s="106"/>
      <c r="D38" s="108"/>
      <c r="E38" s="108"/>
      <c r="F38" s="108"/>
      <c r="G38" s="108"/>
      <c r="H38" s="106"/>
    </row>
    <row r="39" spans="2:9">
      <c r="C39" s="109"/>
      <c r="D39" s="109"/>
      <c r="E39" s="109"/>
      <c r="F39" s="109"/>
      <c r="G39" s="109"/>
      <c r="H39" s="109"/>
    </row>
    <row r="40" spans="2:9">
      <c r="C40" s="109"/>
    </row>
    <row r="42" spans="2:9">
      <c r="C42" s="109"/>
      <c r="G42" s="109"/>
    </row>
    <row r="44" spans="2:9">
      <c r="C44" s="110"/>
    </row>
  </sheetData>
  <mergeCells count="5">
    <mergeCell ref="B3:H3"/>
    <mergeCell ref="B4:H4"/>
    <mergeCell ref="B5:B6"/>
    <mergeCell ref="C5:E5"/>
    <mergeCell ref="G5:I5"/>
  </mergeCells>
  <phoneticPr fontId="12" type="noConversion"/>
  <printOptions horizontalCentered="1" verticalCentered="1"/>
  <pageMargins left="0.23" right="0.21" top="0.81" bottom="1" header="0" footer="0"/>
  <pageSetup paperSize="9" orientation="landscape" r:id="rId1"/>
  <headerFooter alignWithMargins="0">
    <oddHeader>&amp;C&amp;"Arial"&amp;8&amp;K000000INTERNAL&amp;1#</oddHeader>
  </headerFooter>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45"/>
  <sheetViews>
    <sheetView zoomScale="77" zoomScaleNormal="77" workbookViewId="0"/>
  </sheetViews>
  <sheetFormatPr baseColWidth="10" defaultColWidth="11.42578125" defaultRowHeight="12.75"/>
  <cols>
    <col min="1" max="1" width="11.42578125" style="132"/>
    <col min="2" max="2" width="19.140625" style="132" customWidth="1"/>
    <col min="3" max="16384" width="11.42578125" style="132"/>
  </cols>
  <sheetData>
    <row r="1" spans="1:9">
      <c r="A1" s="555"/>
    </row>
    <row r="2" spans="1:9">
      <c r="B2" s="496"/>
      <c r="C2" s="496"/>
      <c r="D2" s="496"/>
      <c r="E2" s="496"/>
      <c r="F2" s="496"/>
      <c r="G2" s="496"/>
      <c r="H2" s="496"/>
      <c r="I2" s="496"/>
    </row>
    <row r="3" spans="1:9">
      <c r="A3" s="497"/>
      <c r="B3" s="737" t="s">
        <v>406</v>
      </c>
      <c r="C3" s="729"/>
      <c r="D3" s="729"/>
      <c r="E3" s="729"/>
      <c r="F3" s="729"/>
      <c r="G3" s="729"/>
      <c r="H3" s="729"/>
      <c r="I3" s="738"/>
    </row>
    <row r="4" spans="1:9" s="494" customFormat="1">
      <c r="A4" s="498"/>
      <c r="B4" s="527" t="s">
        <v>428</v>
      </c>
      <c r="C4" s="528">
        <v>2021</v>
      </c>
      <c r="D4" s="528">
        <v>2022</v>
      </c>
      <c r="E4" s="528">
        <v>2023</v>
      </c>
      <c r="F4" s="528">
        <v>2024</v>
      </c>
      <c r="G4" s="528">
        <v>2025</v>
      </c>
      <c r="H4" s="528" t="s">
        <v>407</v>
      </c>
      <c r="I4" s="627" t="s">
        <v>17</v>
      </c>
    </row>
    <row r="5" spans="1:9">
      <c r="A5" s="497"/>
      <c r="B5" s="503" t="s">
        <v>20</v>
      </c>
      <c r="C5" s="504">
        <v>103.27</v>
      </c>
      <c r="D5" s="504">
        <v>3.34</v>
      </c>
      <c r="E5" s="504" t="s">
        <v>498</v>
      </c>
      <c r="F5" s="504" t="s">
        <v>498</v>
      </c>
      <c r="G5" s="504" t="s">
        <v>498</v>
      </c>
      <c r="H5" s="504">
        <v>600.86</v>
      </c>
      <c r="I5" s="505">
        <v>707.47</v>
      </c>
    </row>
    <row r="6" spans="1:9">
      <c r="A6" s="497"/>
      <c r="B6" s="506" t="s">
        <v>408</v>
      </c>
      <c r="C6" s="507">
        <v>103.27</v>
      </c>
      <c r="D6" s="507">
        <v>3.34</v>
      </c>
      <c r="E6" s="507" t="s">
        <v>498</v>
      </c>
      <c r="F6" s="507" t="s">
        <v>498</v>
      </c>
      <c r="G6" s="507" t="s">
        <v>498</v>
      </c>
      <c r="H6" s="507">
        <v>600.86</v>
      </c>
      <c r="I6" s="508">
        <v>707.47</v>
      </c>
    </row>
    <row r="7" spans="1:9">
      <c r="A7" s="497"/>
      <c r="B7" s="503" t="s">
        <v>10</v>
      </c>
      <c r="C7" s="504">
        <v>3.29</v>
      </c>
      <c r="D7" s="504">
        <v>4.54</v>
      </c>
      <c r="E7" s="504">
        <v>4.78</v>
      </c>
      <c r="F7" s="504">
        <v>3.43</v>
      </c>
      <c r="G7" s="504">
        <v>3.45</v>
      </c>
      <c r="H7" s="504">
        <v>24.07</v>
      </c>
      <c r="I7" s="505">
        <v>43.55</v>
      </c>
    </row>
    <row r="8" spans="1:9">
      <c r="A8" s="497"/>
      <c r="B8" s="499" t="s">
        <v>16</v>
      </c>
      <c r="C8" s="500">
        <v>0.01</v>
      </c>
      <c r="D8" s="500">
        <v>0</v>
      </c>
      <c r="E8" s="500">
        <v>0.02</v>
      </c>
      <c r="F8" s="500">
        <v>0.02</v>
      </c>
      <c r="G8" s="500" t="s">
        <v>498</v>
      </c>
      <c r="H8" s="500" t="s">
        <v>498</v>
      </c>
      <c r="I8" s="502">
        <v>0.05</v>
      </c>
    </row>
    <row r="9" spans="1:9">
      <c r="A9" s="497"/>
      <c r="B9" s="499" t="s">
        <v>207</v>
      </c>
      <c r="C9" s="500">
        <v>3.28</v>
      </c>
      <c r="D9" s="500">
        <v>4.53</v>
      </c>
      <c r="E9" s="500">
        <v>4.76</v>
      </c>
      <c r="F9" s="500">
        <v>3.41</v>
      </c>
      <c r="G9" s="500">
        <v>3.45</v>
      </c>
      <c r="H9" s="500">
        <v>24.07</v>
      </c>
      <c r="I9" s="502">
        <v>43.51</v>
      </c>
    </row>
    <row r="10" spans="1:9">
      <c r="A10" s="497"/>
      <c r="B10" s="499" t="s">
        <v>409</v>
      </c>
      <c r="C10" s="500" t="s">
        <v>498</v>
      </c>
      <c r="D10" s="500" t="s">
        <v>498</v>
      </c>
      <c r="E10" s="500" t="s">
        <v>498</v>
      </c>
      <c r="F10" s="500" t="s">
        <v>498</v>
      </c>
      <c r="G10" s="500" t="s">
        <v>498</v>
      </c>
      <c r="H10" s="500" t="s">
        <v>498</v>
      </c>
      <c r="I10" s="502" t="s">
        <v>498</v>
      </c>
    </row>
    <row r="11" spans="1:9">
      <c r="A11" s="497"/>
      <c r="B11" s="499" t="s">
        <v>410</v>
      </c>
      <c r="C11" s="500" t="s">
        <v>498</v>
      </c>
      <c r="D11" s="500" t="s">
        <v>498</v>
      </c>
      <c r="E11" s="500" t="s">
        <v>498</v>
      </c>
      <c r="F11" s="500" t="s">
        <v>498</v>
      </c>
      <c r="G11" s="500" t="s">
        <v>498</v>
      </c>
      <c r="H11" s="500" t="s">
        <v>498</v>
      </c>
      <c r="I11" s="502" t="s">
        <v>498</v>
      </c>
    </row>
    <row r="12" spans="1:9">
      <c r="A12" s="497"/>
      <c r="B12" s="499" t="s">
        <v>411</v>
      </c>
      <c r="C12" s="500" t="s">
        <v>498</v>
      </c>
      <c r="D12" s="500" t="s">
        <v>498</v>
      </c>
      <c r="E12" s="500" t="s">
        <v>498</v>
      </c>
      <c r="F12" s="500" t="s">
        <v>498</v>
      </c>
      <c r="G12" s="500" t="s">
        <v>498</v>
      </c>
      <c r="H12" s="500" t="s">
        <v>498</v>
      </c>
      <c r="I12" s="502" t="s">
        <v>498</v>
      </c>
    </row>
    <row r="13" spans="1:9">
      <c r="A13" s="497"/>
      <c r="B13" s="499" t="s">
        <v>412</v>
      </c>
      <c r="C13" s="500" t="s">
        <v>498</v>
      </c>
      <c r="D13" s="500" t="s">
        <v>498</v>
      </c>
      <c r="E13" s="500" t="s">
        <v>498</v>
      </c>
      <c r="F13" s="500" t="s">
        <v>498</v>
      </c>
      <c r="G13" s="500" t="s">
        <v>498</v>
      </c>
      <c r="H13" s="500" t="s">
        <v>498</v>
      </c>
      <c r="I13" s="502" t="s">
        <v>498</v>
      </c>
    </row>
    <row r="14" spans="1:9">
      <c r="A14" s="497"/>
      <c r="B14" s="506" t="s">
        <v>413</v>
      </c>
      <c r="C14" s="507" t="s">
        <v>498</v>
      </c>
      <c r="D14" s="507" t="s">
        <v>498</v>
      </c>
      <c r="E14" s="507" t="s">
        <v>498</v>
      </c>
      <c r="F14" s="507" t="s">
        <v>498</v>
      </c>
      <c r="G14" s="507" t="s">
        <v>498</v>
      </c>
      <c r="H14" s="507" t="s">
        <v>498</v>
      </c>
      <c r="I14" s="508" t="s">
        <v>498</v>
      </c>
    </row>
    <row r="15" spans="1:9">
      <c r="A15" s="497"/>
      <c r="B15" s="503" t="s">
        <v>12</v>
      </c>
      <c r="C15" s="504">
        <v>12.16</v>
      </c>
      <c r="D15" s="504">
        <v>300.70999999999998</v>
      </c>
      <c r="E15" s="504">
        <v>88.54</v>
      </c>
      <c r="F15" s="504">
        <v>144.79</v>
      </c>
      <c r="G15" s="504">
        <v>48.08</v>
      </c>
      <c r="H15" s="504">
        <v>278.88</v>
      </c>
      <c r="I15" s="505">
        <v>873.15</v>
      </c>
    </row>
    <row r="16" spans="1:9">
      <c r="A16" s="497"/>
      <c r="B16" s="499" t="s">
        <v>414</v>
      </c>
      <c r="C16" s="500">
        <v>3.34</v>
      </c>
      <c r="D16" s="500">
        <v>76.510000000000005</v>
      </c>
      <c r="E16" s="500">
        <v>75.92</v>
      </c>
      <c r="F16" s="500">
        <v>94.14</v>
      </c>
      <c r="G16" s="500">
        <v>35.39</v>
      </c>
      <c r="H16" s="500">
        <v>176.64</v>
      </c>
      <c r="I16" s="502">
        <v>461.94</v>
      </c>
    </row>
    <row r="17" spans="1:9">
      <c r="A17" s="497"/>
      <c r="B17" s="499" t="s">
        <v>415</v>
      </c>
      <c r="C17" s="500">
        <v>0.52</v>
      </c>
      <c r="D17" s="500">
        <v>54.14</v>
      </c>
      <c r="E17" s="500">
        <v>0.62</v>
      </c>
      <c r="F17" s="500">
        <v>0.65</v>
      </c>
      <c r="G17" s="500">
        <v>0.69</v>
      </c>
      <c r="H17" s="500">
        <v>14.24</v>
      </c>
      <c r="I17" s="502">
        <v>70.849999999999994</v>
      </c>
    </row>
    <row r="18" spans="1:9">
      <c r="A18" s="497"/>
      <c r="B18" s="499" t="s">
        <v>205</v>
      </c>
      <c r="C18" s="500">
        <v>4.29</v>
      </c>
      <c r="D18" s="500">
        <v>8.15</v>
      </c>
      <c r="E18" s="500" t="s">
        <v>498</v>
      </c>
      <c r="F18" s="500">
        <v>38</v>
      </c>
      <c r="G18" s="500" t="s">
        <v>498</v>
      </c>
      <c r="H18" s="500" t="s">
        <v>498</v>
      </c>
      <c r="I18" s="502">
        <v>50.44</v>
      </c>
    </row>
    <row r="19" spans="1:9">
      <c r="A19" s="497"/>
      <c r="B19" s="499" t="s">
        <v>416</v>
      </c>
      <c r="C19" s="500" t="s">
        <v>498</v>
      </c>
      <c r="D19" s="500">
        <v>149.9</v>
      </c>
      <c r="E19" s="500" t="s">
        <v>498</v>
      </c>
      <c r="F19" s="500" t="s">
        <v>498</v>
      </c>
      <c r="G19" s="500" t="s">
        <v>498</v>
      </c>
      <c r="H19" s="500" t="s">
        <v>498</v>
      </c>
      <c r="I19" s="502">
        <v>149.9</v>
      </c>
    </row>
    <row r="20" spans="1:9">
      <c r="A20" s="497"/>
      <c r="B20" s="499" t="s">
        <v>431</v>
      </c>
      <c r="C20" s="500">
        <v>4</v>
      </c>
      <c r="D20" s="500">
        <v>12.01</v>
      </c>
      <c r="E20" s="500">
        <v>12</v>
      </c>
      <c r="F20" s="500">
        <v>12</v>
      </c>
      <c r="G20" s="500">
        <v>12</v>
      </c>
      <c r="H20" s="500">
        <v>88</v>
      </c>
      <c r="I20" s="502">
        <v>140.01</v>
      </c>
    </row>
    <row r="21" spans="1:9">
      <c r="A21" s="497"/>
      <c r="B21" s="503" t="s">
        <v>32</v>
      </c>
      <c r="C21" s="504">
        <v>198.51</v>
      </c>
      <c r="D21" s="504">
        <v>489.97</v>
      </c>
      <c r="E21" s="504">
        <v>892.89</v>
      </c>
      <c r="F21" s="504">
        <v>981.1</v>
      </c>
      <c r="G21" s="504">
        <v>411.4</v>
      </c>
      <c r="H21" s="504">
        <v>919.51</v>
      </c>
      <c r="I21" s="505">
        <v>3893.39</v>
      </c>
    </row>
    <row r="22" spans="1:9">
      <c r="A22" s="497"/>
      <c r="B22" s="499" t="s">
        <v>417</v>
      </c>
      <c r="C22" s="500">
        <v>0.01</v>
      </c>
      <c r="D22" s="500">
        <v>0.02</v>
      </c>
      <c r="E22" s="500" t="s">
        <v>498</v>
      </c>
      <c r="F22" s="500" t="s">
        <v>498</v>
      </c>
      <c r="G22" s="500" t="s">
        <v>498</v>
      </c>
      <c r="H22" s="500" t="s">
        <v>498</v>
      </c>
      <c r="I22" s="501">
        <v>0.03</v>
      </c>
    </row>
    <row r="23" spans="1:9">
      <c r="A23" s="497"/>
      <c r="B23" s="499" t="s">
        <v>418</v>
      </c>
      <c r="C23" s="500">
        <v>35.020000000000003</v>
      </c>
      <c r="D23" s="500">
        <v>99.6</v>
      </c>
      <c r="E23" s="500">
        <v>180.54</v>
      </c>
      <c r="F23" s="500">
        <v>147.63999999999999</v>
      </c>
      <c r="G23" s="500">
        <v>125.67</v>
      </c>
      <c r="H23" s="500">
        <v>20.85</v>
      </c>
      <c r="I23" s="501">
        <v>609.32000000000005</v>
      </c>
    </row>
    <row r="24" spans="1:9">
      <c r="A24" s="497"/>
      <c r="B24" s="499" t="s">
        <v>419</v>
      </c>
      <c r="C24" s="500">
        <v>67.069999999999993</v>
      </c>
      <c r="D24" s="500">
        <v>113.89</v>
      </c>
      <c r="E24" s="500">
        <v>244.91</v>
      </c>
      <c r="F24" s="500">
        <v>287.08</v>
      </c>
      <c r="G24" s="500">
        <v>59.78</v>
      </c>
      <c r="H24" s="500">
        <v>1.1100000000000001</v>
      </c>
      <c r="I24" s="501">
        <v>773.83</v>
      </c>
    </row>
    <row r="25" spans="1:9">
      <c r="A25" s="497"/>
      <c r="B25" s="499" t="s">
        <v>420</v>
      </c>
      <c r="C25" s="500">
        <v>0.01</v>
      </c>
      <c r="D25" s="500">
        <v>0.03</v>
      </c>
      <c r="E25" s="500">
        <v>31.25</v>
      </c>
      <c r="F25" s="500" t="s">
        <v>498</v>
      </c>
      <c r="G25" s="500" t="s">
        <v>498</v>
      </c>
      <c r="H25" s="500" t="s">
        <v>498</v>
      </c>
      <c r="I25" s="501">
        <v>31.29</v>
      </c>
    </row>
    <row r="26" spans="1:9">
      <c r="A26" s="497"/>
      <c r="B26" s="499" t="s">
        <v>362</v>
      </c>
      <c r="C26" s="500">
        <v>0.01</v>
      </c>
      <c r="D26" s="500">
        <v>0.03</v>
      </c>
      <c r="E26" s="500" t="s">
        <v>498</v>
      </c>
      <c r="F26" s="500" t="s">
        <v>498</v>
      </c>
      <c r="G26" s="500" t="s">
        <v>498</v>
      </c>
      <c r="H26" s="500" t="s">
        <v>498</v>
      </c>
      <c r="I26" s="501">
        <v>0.04</v>
      </c>
    </row>
    <row r="27" spans="1:9">
      <c r="A27" s="497"/>
      <c r="B27" s="499" t="s">
        <v>421</v>
      </c>
      <c r="C27" s="500">
        <v>0.01</v>
      </c>
      <c r="D27" s="500">
        <v>0.03</v>
      </c>
      <c r="E27" s="500" t="s">
        <v>498</v>
      </c>
      <c r="F27" s="500" t="s">
        <v>498</v>
      </c>
      <c r="G27" s="500" t="s">
        <v>498</v>
      </c>
      <c r="H27" s="500" t="s">
        <v>498</v>
      </c>
      <c r="I27" s="501">
        <v>0.04</v>
      </c>
    </row>
    <row r="28" spans="1:9">
      <c r="A28" s="497"/>
      <c r="B28" s="499" t="s">
        <v>203</v>
      </c>
      <c r="C28" s="500">
        <v>6.78</v>
      </c>
      <c r="D28" s="500">
        <v>63.35</v>
      </c>
      <c r="E28" s="500">
        <v>246.72</v>
      </c>
      <c r="F28" s="500">
        <v>100.84</v>
      </c>
      <c r="G28" s="500">
        <v>1.95</v>
      </c>
      <c r="H28" s="500">
        <v>4.09</v>
      </c>
      <c r="I28" s="501">
        <v>423.74</v>
      </c>
    </row>
    <row r="29" spans="1:9">
      <c r="A29" s="497"/>
      <c r="B29" s="499" t="s">
        <v>422</v>
      </c>
      <c r="C29" s="500" t="s">
        <v>498</v>
      </c>
      <c r="D29" s="500" t="s">
        <v>498</v>
      </c>
      <c r="E29" s="500" t="s">
        <v>498</v>
      </c>
      <c r="F29" s="500" t="s">
        <v>498</v>
      </c>
      <c r="G29" s="500" t="s">
        <v>498</v>
      </c>
      <c r="H29" s="500" t="s">
        <v>498</v>
      </c>
      <c r="I29" s="502" t="s">
        <v>498</v>
      </c>
    </row>
    <row r="30" spans="1:9">
      <c r="A30" s="497"/>
      <c r="B30" s="499" t="s">
        <v>423</v>
      </c>
      <c r="C30" s="500" t="s">
        <v>498</v>
      </c>
      <c r="D30" s="500" t="s">
        <v>498</v>
      </c>
      <c r="E30" s="500" t="s">
        <v>498</v>
      </c>
      <c r="F30" s="500" t="s">
        <v>498</v>
      </c>
      <c r="G30" s="500" t="s">
        <v>498</v>
      </c>
      <c r="H30" s="500" t="s">
        <v>498</v>
      </c>
      <c r="I30" s="502" t="s">
        <v>498</v>
      </c>
    </row>
    <row r="31" spans="1:9">
      <c r="A31" s="497"/>
      <c r="B31" s="499" t="s">
        <v>315</v>
      </c>
      <c r="C31" s="500">
        <v>62.4</v>
      </c>
      <c r="D31" s="500">
        <v>138.22999999999999</v>
      </c>
      <c r="E31" s="500">
        <v>136.6</v>
      </c>
      <c r="F31" s="500">
        <v>314.52</v>
      </c>
      <c r="G31" s="500">
        <v>159.62</v>
      </c>
      <c r="H31" s="500">
        <v>339.55</v>
      </c>
      <c r="I31" s="501">
        <v>1150.93</v>
      </c>
    </row>
    <row r="32" spans="1:9">
      <c r="A32" s="497"/>
      <c r="B32" s="499" t="s">
        <v>424</v>
      </c>
      <c r="C32" s="500" t="s">
        <v>498</v>
      </c>
      <c r="D32" s="500" t="s">
        <v>498</v>
      </c>
      <c r="E32" s="500" t="s">
        <v>498</v>
      </c>
      <c r="F32" s="500" t="s">
        <v>498</v>
      </c>
      <c r="G32" s="500" t="s">
        <v>498</v>
      </c>
      <c r="H32" s="500" t="s">
        <v>498</v>
      </c>
      <c r="I32" s="502" t="s">
        <v>498</v>
      </c>
    </row>
    <row r="33" spans="1:9">
      <c r="A33" s="497"/>
      <c r="B33" s="499" t="s">
        <v>425</v>
      </c>
      <c r="C33" s="500">
        <v>0.03</v>
      </c>
      <c r="D33" s="500">
        <v>0.11</v>
      </c>
      <c r="E33" s="500">
        <v>0</v>
      </c>
      <c r="F33" s="500">
        <v>0</v>
      </c>
      <c r="G33" s="500">
        <v>0</v>
      </c>
      <c r="H33" s="500">
        <v>0.49</v>
      </c>
      <c r="I33" s="502">
        <v>0.63</v>
      </c>
    </row>
    <row r="34" spans="1:9">
      <c r="A34" s="497"/>
      <c r="B34" s="499" t="s">
        <v>210</v>
      </c>
      <c r="C34" s="500">
        <v>16.600000000000001</v>
      </c>
      <c r="D34" s="500">
        <v>17.07</v>
      </c>
      <c r="E34" s="500">
        <v>16.829999999999998</v>
      </c>
      <c r="F34" s="500">
        <v>16.829999999999998</v>
      </c>
      <c r="G34" s="500">
        <v>16.829999999999998</v>
      </c>
      <c r="H34" s="500">
        <v>65.2</v>
      </c>
      <c r="I34" s="502">
        <v>149.37</v>
      </c>
    </row>
    <row r="35" spans="1:9">
      <c r="A35" s="497"/>
      <c r="B35" s="499" t="s">
        <v>432</v>
      </c>
      <c r="C35" s="500">
        <v>10.57</v>
      </c>
      <c r="D35" s="500">
        <v>57.63</v>
      </c>
      <c r="E35" s="500">
        <v>36.020000000000003</v>
      </c>
      <c r="F35" s="500">
        <v>114.19</v>
      </c>
      <c r="G35" s="500">
        <v>47.54</v>
      </c>
      <c r="H35" s="500">
        <v>488.22</v>
      </c>
      <c r="I35" s="502">
        <v>754.17</v>
      </c>
    </row>
    <row r="36" spans="1:9">
      <c r="A36" s="497"/>
      <c r="B36" s="503" t="s">
        <v>14</v>
      </c>
      <c r="C36" s="504">
        <v>175.28</v>
      </c>
      <c r="D36" s="504">
        <v>386.55</v>
      </c>
      <c r="E36" s="504">
        <v>241.49</v>
      </c>
      <c r="F36" s="504">
        <v>217.43</v>
      </c>
      <c r="G36" s="504">
        <v>224.84</v>
      </c>
      <c r="H36" s="504">
        <v>400.87</v>
      </c>
      <c r="I36" s="505">
        <v>1646.47</v>
      </c>
    </row>
    <row r="37" spans="1:9">
      <c r="A37" s="497"/>
      <c r="B37" s="499" t="s">
        <v>426</v>
      </c>
      <c r="C37" s="500">
        <v>5.24</v>
      </c>
      <c r="D37" s="500">
        <v>224.22</v>
      </c>
      <c r="E37" s="500">
        <v>164.29</v>
      </c>
      <c r="F37" s="500">
        <v>152.88999999999999</v>
      </c>
      <c r="G37" s="500">
        <v>128.78</v>
      </c>
      <c r="H37" s="500">
        <v>289.20999999999998</v>
      </c>
      <c r="I37" s="502">
        <v>964.63</v>
      </c>
    </row>
    <row r="38" spans="1:9">
      <c r="A38" s="497"/>
      <c r="B38" s="499" t="s">
        <v>427</v>
      </c>
      <c r="C38" s="500">
        <v>169.79</v>
      </c>
      <c r="D38" s="500">
        <v>161.22999999999999</v>
      </c>
      <c r="E38" s="500">
        <v>76.48</v>
      </c>
      <c r="F38" s="500">
        <v>63.82</v>
      </c>
      <c r="G38" s="500">
        <v>95.36</v>
      </c>
      <c r="H38" s="500">
        <v>98.77</v>
      </c>
      <c r="I38" s="502">
        <v>665.45</v>
      </c>
    </row>
    <row r="39" spans="1:9">
      <c r="A39" s="497"/>
      <c r="B39" s="499" t="s">
        <v>433</v>
      </c>
      <c r="C39" s="500">
        <v>0.19</v>
      </c>
      <c r="D39" s="500">
        <v>0.66</v>
      </c>
      <c r="E39" s="500">
        <v>0.31</v>
      </c>
      <c r="F39" s="500">
        <v>0.31</v>
      </c>
      <c r="G39" s="500">
        <v>0.31</v>
      </c>
      <c r="H39" s="500">
        <v>3.64</v>
      </c>
      <c r="I39" s="502">
        <v>5.43</v>
      </c>
    </row>
    <row r="40" spans="1:9">
      <c r="A40" s="497"/>
      <c r="B40" s="506" t="s">
        <v>434</v>
      </c>
      <c r="C40" s="507">
        <v>0.05</v>
      </c>
      <c r="D40" s="507">
        <v>0.44</v>
      </c>
      <c r="E40" s="507">
        <v>0.41</v>
      </c>
      <c r="F40" s="507">
        <v>0.41</v>
      </c>
      <c r="G40" s="507">
        <v>0.39</v>
      </c>
      <c r="H40" s="507">
        <v>9.25</v>
      </c>
      <c r="I40" s="508">
        <v>10.95</v>
      </c>
    </row>
    <row r="41" spans="1:9">
      <c r="A41" s="497"/>
      <c r="B41" s="547" t="s">
        <v>435</v>
      </c>
      <c r="C41" s="507">
        <v>19.38</v>
      </c>
      <c r="D41" s="507">
        <v>20.260000000000002</v>
      </c>
      <c r="E41" s="507">
        <v>21.93</v>
      </c>
      <c r="F41" s="507">
        <v>22.34</v>
      </c>
      <c r="G41" s="507">
        <v>21.75</v>
      </c>
      <c r="H41" s="507">
        <v>46.8</v>
      </c>
      <c r="I41" s="508">
        <v>152.46</v>
      </c>
    </row>
    <row r="42" spans="1:9">
      <c r="A42" s="497"/>
      <c r="B42" s="499" t="s">
        <v>436</v>
      </c>
      <c r="C42" s="500">
        <v>14</v>
      </c>
      <c r="D42" s="500">
        <v>14.82</v>
      </c>
      <c r="E42" s="500">
        <v>16.04</v>
      </c>
      <c r="F42" s="500">
        <v>16.45</v>
      </c>
      <c r="G42" s="500">
        <v>16.86</v>
      </c>
      <c r="H42" s="500">
        <v>22.18</v>
      </c>
      <c r="I42" s="501">
        <v>100.35</v>
      </c>
    </row>
    <row r="43" spans="1:9">
      <c r="A43" s="497"/>
      <c r="B43" s="499" t="s">
        <v>437</v>
      </c>
      <c r="C43" s="500">
        <v>0</v>
      </c>
      <c r="D43" s="500">
        <v>0.14000000000000001</v>
      </c>
      <c r="E43" s="500">
        <v>0.59</v>
      </c>
      <c r="F43" s="500">
        <v>0.59</v>
      </c>
      <c r="G43" s="500">
        <v>0.59</v>
      </c>
      <c r="H43" s="500">
        <v>3.78</v>
      </c>
      <c r="I43" s="501">
        <v>5.71</v>
      </c>
    </row>
    <row r="44" spans="1:9">
      <c r="A44" s="497"/>
      <c r="B44" s="506" t="s">
        <v>438</v>
      </c>
      <c r="C44" s="507">
        <v>5.38</v>
      </c>
      <c r="D44" s="507">
        <v>5.29</v>
      </c>
      <c r="E44" s="507">
        <v>5.29</v>
      </c>
      <c r="F44" s="507">
        <v>5.29</v>
      </c>
      <c r="G44" s="507">
        <v>4.29</v>
      </c>
      <c r="H44" s="507">
        <v>20.84</v>
      </c>
      <c r="I44" s="508">
        <v>46.4</v>
      </c>
    </row>
    <row r="45" spans="1:9">
      <c r="A45" s="497"/>
      <c r="B45" s="503" t="s">
        <v>110</v>
      </c>
      <c r="C45" s="504">
        <v>511.89</v>
      </c>
      <c r="D45" s="504">
        <v>1205.3800000000001</v>
      </c>
      <c r="E45" s="504">
        <v>1249.6300000000001</v>
      </c>
      <c r="F45" s="504">
        <v>1369.09</v>
      </c>
      <c r="G45" s="504">
        <v>709.53</v>
      </c>
      <c r="H45" s="504">
        <v>2270.98</v>
      </c>
      <c r="I45" s="505">
        <v>7316.49</v>
      </c>
    </row>
  </sheetData>
  <mergeCells count="1">
    <mergeCell ref="B3:I3"/>
  </mergeCells>
  <pageMargins left="0.7" right="0.7" top="0.75" bottom="0.75" header="0.3" footer="0.3"/>
  <pageSetup paperSize="9" orientation="portrait" r:id="rId1"/>
  <headerFooter>
    <oddHeader>&amp;C&amp;"Arial"&amp;8&amp;K000000INTERNAL&amp;1#</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0F98C-E179-4B84-B272-B3AEBDE46BF1}">
  <dimension ref="A1:U45"/>
  <sheetViews>
    <sheetView showGridLines="0" workbookViewId="0"/>
  </sheetViews>
  <sheetFormatPr baseColWidth="10" defaultColWidth="11.42578125" defaultRowHeight="12.75"/>
  <cols>
    <col min="1" max="1" width="4.7109375" style="646" customWidth="1"/>
    <col min="2" max="2" width="17.5703125" style="646" customWidth="1"/>
    <col min="3" max="3" width="11.140625" style="646" customWidth="1"/>
    <col min="4" max="4" width="11" style="646" customWidth="1"/>
    <col min="5" max="5" width="11.42578125" style="646"/>
    <col min="6" max="6" width="13.140625" style="646" customWidth="1"/>
    <col min="7" max="7" width="10.140625" style="646" customWidth="1"/>
    <col min="8" max="8" width="16" style="646" customWidth="1"/>
    <col min="9" max="9" width="16.42578125" style="646" customWidth="1"/>
    <col min="10" max="10" width="16.7109375" style="646" customWidth="1"/>
    <col min="11" max="11" width="17.42578125" style="646" customWidth="1"/>
    <col min="12" max="16384" width="11.42578125" style="646"/>
  </cols>
  <sheetData>
    <row r="1" spans="1:18">
      <c r="A1" s="654"/>
      <c r="B1" s="510"/>
      <c r="C1" s="645"/>
      <c r="D1" s="645"/>
      <c r="E1" s="645"/>
      <c r="F1" s="645"/>
      <c r="H1" s="645"/>
      <c r="I1" s="645"/>
      <c r="J1" s="645"/>
    </row>
    <row r="2" spans="1:18">
      <c r="B2" s="740" t="s">
        <v>109</v>
      </c>
      <c r="C2" s="741" t="s">
        <v>344</v>
      </c>
      <c r="D2" s="741"/>
      <c r="E2" s="741"/>
      <c r="F2" s="741"/>
      <c r="H2" s="743" t="s">
        <v>373</v>
      </c>
      <c r="I2" s="743"/>
      <c r="J2" s="743" t="s">
        <v>391</v>
      </c>
      <c r="K2" s="743"/>
    </row>
    <row r="3" spans="1:18">
      <c r="B3" s="740"/>
      <c r="C3" s="739" t="s">
        <v>340</v>
      </c>
      <c r="D3" s="739"/>
      <c r="E3" s="739" t="s">
        <v>341</v>
      </c>
      <c r="F3" s="739"/>
      <c r="H3" s="741"/>
      <c r="I3" s="741"/>
      <c r="J3" s="741"/>
      <c r="K3" s="741"/>
    </row>
    <row r="4" spans="1:18">
      <c r="B4" s="734"/>
      <c r="C4" s="647" t="s">
        <v>486</v>
      </c>
      <c r="D4" s="647" t="s">
        <v>487</v>
      </c>
      <c r="E4" s="647" t="s">
        <v>488</v>
      </c>
      <c r="F4" s="647" t="s">
        <v>489</v>
      </c>
      <c r="G4" s="305"/>
      <c r="H4" s="647" t="s">
        <v>490</v>
      </c>
      <c r="I4" s="647" t="s">
        <v>491</v>
      </c>
      <c r="J4" s="647" t="s">
        <v>490</v>
      </c>
      <c r="K4" s="647" t="s">
        <v>491</v>
      </c>
    </row>
    <row r="5" spans="1:18">
      <c r="B5" s="648"/>
      <c r="C5" s="649"/>
      <c r="D5" s="649"/>
      <c r="E5" s="649"/>
      <c r="F5" s="649"/>
      <c r="H5" s="650"/>
      <c r="I5" s="650"/>
      <c r="J5" s="649"/>
      <c r="K5" s="649"/>
    </row>
    <row r="6" spans="1:18">
      <c r="B6" s="101" t="s">
        <v>16</v>
      </c>
      <c r="C6" s="334">
        <v>12603</v>
      </c>
      <c r="D6" s="102">
        <v>12118.41</v>
      </c>
      <c r="E6" s="334">
        <v>4427</v>
      </c>
      <c r="F6" s="102">
        <v>3986.4757291782898</v>
      </c>
      <c r="H6" s="335">
        <v>0.18390000000000001</v>
      </c>
      <c r="I6" s="304">
        <v>0.18390000000000001</v>
      </c>
      <c r="J6" s="334">
        <v>2538229</v>
      </c>
      <c r="K6" s="102">
        <v>2502444</v>
      </c>
    </row>
    <row r="7" spans="1:18">
      <c r="B7" s="101" t="s">
        <v>173</v>
      </c>
      <c r="C7" s="334">
        <v>6061</v>
      </c>
      <c r="D7" s="102">
        <v>5584</v>
      </c>
      <c r="E7" s="334">
        <v>2004</v>
      </c>
      <c r="F7" s="102">
        <v>1891</v>
      </c>
      <c r="H7" s="335">
        <v>8.3499999999999991E-2</v>
      </c>
      <c r="I7" s="304">
        <v>8.6800000000000002E-2</v>
      </c>
      <c r="J7" s="334">
        <v>1480961</v>
      </c>
      <c r="K7" s="102">
        <v>1442879</v>
      </c>
    </row>
    <row r="8" spans="1:18">
      <c r="B8" s="101" t="s">
        <v>175</v>
      </c>
      <c r="C8" s="334">
        <v>8606.1200000000008</v>
      </c>
      <c r="D8" s="102">
        <v>8200.8599878281748</v>
      </c>
      <c r="E8" s="334">
        <v>2690.6900000000005</v>
      </c>
      <c r="F8" s="102">
        <v>2729.383955106845</v>
      </c>
      <c r="G8" s="102"/>
      <c r="H8" s="335">
        <v>0.2107</v>
      </c>
      <c r="I8" s="304">
        <v>0.22489999999999999</v>
      </c>
      <c r="J8" s="334">
        <v>3016876</v>
      </c>
      <c r="K8" s="102">
        <v>2966278</v>
      </c>
    </row>
    <row r="9" spans="1:18">
      <c r="B9" s="101" t="s">
        <v>174</v>
      </c>
      <c r="C9" s="334">
        <v>9359.1</v>
      </c>
      <c r="D9" s="102">
        <v>8579.689630667217</v>
      </c>
      <c r="E9" s="334">
        <v>3205.1500000000005</v>
      </c>
      <c r="F9" s="102">
        <v>2999.6538122451766</v>
      </c>
      <c r="G9" s="102"/>
      <c r="H9" s="335">
        <v>0.15960000000000002</v>
      </c>
      <c r="I9" s="304">
        <v>0.15318061021246401</v>
      </c>
      <c r="J9" s="334">
        <v>4042855</v>
      </c>
      <c r="K9" s="102">
        <v>4048807</v>
      </c>
    </row>
    <row r="10" spans="1:18">
      <c r="B10" s="101" t="s">
        <v>203</v>
      </c>
      <c r="C10" s="334">
        <v>11253.63</v>
      </c>
      <c r="D10" s="102">
        <v>10601.010587757448</v>
      </c>
      <c r="E10" s="334">
        <v>3916.2899999999991</v>
      </c>
      <c r="F10" s="102">
        <v>3817.9011614499677</v>
      </c>
      <c r="G10" s="102"/>
      <c r="H10" s="335">
        <v>0.1133</v>
      </c>
      <c r="I10" s="304">
        <v>0.11796902146529301</v>
      </c>
      <c r="J10" s="334">
        <v>3271276</v>
      </c>
      <c r="K10" s="102">
        <v>3183950</v>
      </c>
    </row>
    <row r="11" spans="1:18">
      <c r="B11" s="101" t="s">
        <v>315</v>
      </c>
      <c r="C11" s="334">
        <v>30807.599999999999</v>
      </c>
      <c r="D11" s="102">
        <v>29707.400997789595</v>
      </c>
      <c r="E11" s="334">
        <v>10196.129999999997</v>
      </c>
      <c r="F11" s="102">
        <v>10006.508042490495</v>
      </c>
      <c r="G11" s="102"/>
      <c r="H11" s="335">
        <v>0.1041</v>
      </c>
      <c r="I11" s="304">
        <v>0.104305088561227</v>
      </c>
      <c r="J11" s="334">
        <v>8006580</v>
      </c>
      <c r="K11" s="102">
        <v>7861236</v>
      </c>
    </row>
    <row r="12" spans="1:18">
      <c r="B12" s="101" t="s">
        <v>316</v>
      </c>
      <c r="C12" s="485">
        <v>10782.75</v>
      </c>
      <c r="D12" s="311">
        <v>10168</v>
      </c>
      <c r="E12" s="336">
        <v>3734.58</v>
      </c>
      <c r="F12" s="311">
        <v>3479.46</v>
      </c>
      <c r="G12" s="102"/>
      <c r="H12" s="482">
        <v>7.5800000000000006E-2</v>
      </c>
      <c r="I12" s="294">
        <v>7.5399999999999995E-2</v>
      </c>
      <c r="J12" s="485">
        <v>3686212</v>
      </c>
      <c r="K12" s="311">
        <v>3589109</v>
      </c>
    </row>
    <row r="13" spans="1:18">
      <c r="B13" s="339" t="s">
        <v>110</v>
      </c>
      <c r="C13" s="336">
        <v>89473.2</v>
      </c>
      <c r="D13" s="337">
        <v>84959.371204042429</v>
      </c>
      <c r="E13" s="336">
        <v>30173.839999999997</v>
      </c>
      <c r="F13" s="337">
        <v>28910.382700470775</v>
      </c>
      <c r="G13" s="102"/>
      <c r="H13" s="433">
        <v>0.128</v>
      </c>
      <c r="I13" s="661">
        <v>0.129</v>
      </c>
      <c r="J13" s="336">
        <v>26042989</v>
      </c>
      <c r="K13" s="337">
        <v>25594703</v>
      </c>
      <c r="L13" s="304"/>
      <c r="M13" s="102"/>
      <c r="N13" s="102"/>
    </row>
    <row r="14" spans="1:18">
      <c r="D14" s="138"/>
    </row>
    <row r="15" spans="1:18" ht="15">
      <c r="B15" s="742" t="s">
        <v>393</v>
      </c>
      <c r="C15" s="742"/>
      <c r="D15" s="742"/>
      <c r="E15" s="742"/>
      <c r="F15" s="742"/>
      <c r="G15" s="742"/>
      <c r="H15" s="742"/>
      <c r="I15" s="742"/>
      <c r="J15" s="742"/>
      <c r="K15" s="742"/>
      <c r="L15" s="742"/>
      <c r="M15" s="742"/>
      <c r="N15" s="742"/>
      <c r="O15" s="742"/>
      <c r="P15" s="742"/>
      <c r="Q15" s="742"/>
      <c r="R15" s="742"/>
    </row>
    <row r="16" spans="1:18">
      <c r="B16" s="740" t="s">
        <v>392</v>
      </c>
      <c r="C16" s="741" t="s">
        <v>10</v>
      </c>
      <c r="D16" s="741"/>
      <c r="E16" s="741" t="s">
        <v>47</v>
      </c>
      <c r="F16" s="741"/>
      <c r="G16" s="741" t="s">
        <v>46</v>
      </c>
      <c r="H16" s="741"/>
      <c r="I16" s="741"/>
      <c r="J16" s="741"/>
      <c r="K16" s="741"/>
      <c r="L16" s="741"/>
      <c r="M16" s="741"/>
      <c r="N16" s="741"/>
      <c r="O16" s="741" t="s">
        <v>14</v>
      </c>
      <c r="P16" s="741"/>
      <c r="Q16" s="741" t="s">
        <v>110</v>
      </c>
      <c r="R16" s="741"/>
    </row>
    <row r="17" spans="2:21">
      <c r="B17" s="740"/>
      <c r="C17" s="739" t="s">
        <v>16</v>
      </c>
      <c r="D17" s="739"/>
      <c r="E17" s="739" t="s">
        <v>173</v>
      </c>
      <c r="F17" s="739"/>
      <c r="G17" s="739" t="s">
        <v>175</v>
      </c>
      <c r="H17" s="739"/>
      <c r="I17" s="739" t="s">
        <v>174</v>
      </c>
      <c r="J17" s="739"/>
      <c r="K17" s="739" t="s">
        <v>314</v>
      </c>
      <c r="L17" s="739"/>
      <c r="M17" s="739" t="s">
        <v>315</v>
      </c>
      <c r="N17" s="739"/>
      <c r="O17" s="739" t="s">
        <v>316</v>
      </c>
      <c r="P17" s="739"/>
      <c r="Q17" s="739"/>
      <c r="R17" s="739"/>
    </row>
    <row r="18" spans="2:21">
      <c r="B18" s="734"/>
      <c r="C18" s="317" t="s">
        <v>486</v>
      </c>
      <c r="D18" s="651" t="s">
        <v>487</v>
      </c>
      <c r="E18" s="317" t="s">
        <v>486</v>
      </c>
      <c r="F18" s="651" t="s">
        <v>487</v>
      </c>
      <c r="G18" s="317" t="s">
        <v>486</v>
      </c>
      <c r="H18" s="651" t="s">
        <v>487</v>
      </c>
      <c r="I18" s="317" t="s">
        <v>486</v>
      </c>
      <c r="J18" s="651" t="s">
        <v>487</v>
      </c>
      <c r="K18" s="317" t="s">
        <v>486</v>
      </c>
      <c r="L18" s="651" t="s">
        <v>487</v>
      </c>
      <c r="M18" s="317" t="s">
        <v>486</v>
      </c>
      <c r="N18" s="651" t="s">
        <v>487</v>
      </c>
      <c r="O18" s="317" t="s">
        <v>486</v>
      </c>
      <c r="P18" s="651" t="s">
        <v>487</v>
      </c>
      <c r="Q18" s="317" t="s">
        <v>486</v>
      </c>
      <c r="R18" s="651" t="s">
        <v>487</v>
      </c>
    </row>
    <row r="19" spans="2:21">
      <c r="B19" s="306" t="s">
        <v>79</v>
      </c>
      <c r="C19" s="298">
        <v>5953.7</v>
      </c>
      <c r="D19" s="308">
        <v>5901.1892598461263</v>
      </c>
      <c r="E19" s="319">
        <v>2439.5732249000002</v>
      </c>
      <c r="F19" s="308">
        <v>2381.7522007400003</v>
      </c>
      <c r="G19" s="319">
        <v>3882.3064284799998</v>
      </c>
      <c r="H19" s="308">
        <v>3605.6303520000006</v>
      </c>
      <c r="I19" s="319">
        <v>3840.9915501199994</v>
      </c>
      <c r="J19" s="308">
        <v>3577.4401931453272</v>
      </c>
      <c r="K19" s="319">
        <v>4104.1470132300001</v>
      </c>
      <c r="L19" s="308">
        <v>3875.0375904499992</v>
      </c>
      <c r="M19" s="319">
        <v>12554.515162341999</v>
      </c>
      <c r="N19" s="308">
        <v>12192.885947994499</v>
      </c>
      <c r="O19" s="338">
        <v>4041.0125309999999</v>
      </c>
      <c r="P19" s="308">
        <v>4056.2131938000007</v>
      </c>
      <c r="Q19" s="338">
        <v>36816.245910071993</v>
      </c>
      <c r="R19" s="308">
        <v>35590.148737975949</v>
      </c>
    </row>
    <row r="20" spans="2:21">
      <c r="B20" s="306" t="s">
        <v>80</v>
      </c>
      <c r="C20" s="298">
        <v>2685</v>
      </c>
      <c r="D20" s="308">
        <v>2694.1938023571734</v>
      </c>
      <c r="E20" s="319">
        <v>537.39620270000012</v>
      </c>
      <c r="F20" s="308">
        <v>494.10843302000006</v>
      </c>
      <c r="G20" s="319">
        <v>1117.0201386600002</v>
      </c>
      <c r="H20" s="308">
        <v>1158.445444</v>
      </c>
      <c r="I20" s="319">
        <v>1124.8843932400002</v>
      </c>
      <c r="J20" s="308">
        <v>1168.4611581677889</v>
      </c>
      <c r="K20" s="319">
        <v>1433.89719519</v>
      </c>
      <c r="L20" s="308">
        <v>1434.4905395800001</v>
      </c>
      <c r="M20" s="319">
        <v>5860.5236193079991</v>
      </c>
      <c r="N20" s="308">
        <v>6831.6338803500848</v>
      </c>
      <c r="O20" s="338">
        <v>1621.6586026999998</v>
      </c>
      <c r="P20" s="308">
        <v>1492.2962640999999</v>
      </c>
      <c r="Q20" s="338">
        <v>14380.380151797999</v>
      </c>
      <c r="R20" s="308">
        <v>15273.629521575045</v>
      </c>
    </row>
    <row r="21" spans="2:21">
      <c r="B21" s="306" t="s">
        <v>81</v>
      </c>
      <c r="C21" s="298">
        <v>925</v>
      </c>
      <c r="D21" s="308">
        <v>922.24184234401798</v>
      </c>
      <c r="E21" s="319">
        <v>1305.5913431600004</v>
      </c>
      <c r="F21" s="308">
        <v>1126.64927373</v>
      </c>
      <c r="G21" s="319">
        <v>112.32094993999999</v>
      </c>
      <c r="H21" s="308">
        <v>136.10514000000001</v>
      </c>
      <c r="I21" s="319">
        <v>422.39761676999996</v>
      </c>
      <c r="J21" s="308">
        <v>423.68388026197852</v>
      </c>
      <c r="K21" s="319">
        <v>395.51616074000009</v>
      </c>
      <c r="L21" s="308">
        <v>495.04059952999995</v>
      </c>
      <c r="M21" s="319">
        <v>1633.8945152360006</v>
      </c>
      <c r="N21" s="308">
        <v>1850.4707069255178</v>
      </c>
      <c r="O21" s="338">
        <v>747.98001160000013</v>
      </c>
      <c r="P21" s="308">
        <v>668.11536239999998</v>
      </c>
      <c r="Q21" s="338">
        <v>5542.7005974460008</v>
      </c>
      <c r="R21" s="308">
        <v>5622.3068051915143</v>
      </c>
    </row>
    <row r="22" spans="2:21">
      <c r="B22" s="309" t="s">
        <v>127</v>
      </c>
      <c r="C22" s="318">
        <v>3039.3</v>
      </c>
      <c r="D22" s="311">
        <v>2600.7810309810184</v>
      </c>
      <c r="E22" s="320">
        <v>1778.4236865280636</v>
      </c>
      <c r="F22" s="311">
        <v>1581.4650482046573</v>
      </c>
      <c r="G22" s="320">
        <v>3494.4724829200004</v>
      </c>
      <c r="H22" s="311">
        <v>3300.6790518281741</v>
      </c>
      <c r="I22" s="320">
        <v>3970.8264398700007</v>
      </c>
      <c r="J22" s="311">
        <v>3410.1043990921221</v>
      </c>
      <c r="K22" s="320">
        <v>5320.0696308399984</v>
      </c>
      <c r="L22" s="311">
        <v>4796.4418581974496</v>
      </c>
      <c r="M22" s="320">
        <v>10758.666703114002</v>
      </c>
      <c r="N22" s="311">
        <v>8832.4104625194959</v>
      </c>
      <c r="O22" s="336">
        <v>4372.1037434546997</v>
      </c>
      <c r="P22" s="311">
        <v>3951.3407100284053</v>
      </c>
      <c r="Q22" s="336">
        <v>32733.862686726767</v>
      </c>
      <c r="R22" s="311">
        <v>28473.222560851322</v>
      </c>
    </row>
    <row r="23" spans="2:21" s="652" customFormat="1">
      <c r="B23" s="339" t="s">
        <v>110</v>
      </c>
      <c r="C23" s="336">
        <v>12603</v>
      </c>
      <c r="D23" s="337">
        <v>12118.41</v>
      </c>
      <c r="E23" s="336">
        <v>6061</v>
      </c>
      <c r="F23" s="337">
        <v>5584</v>
      </c>
      <c r="G23" s="336">
        <v>8606.1200000000008</v>
      </c>
      <c r="H23" s="337">
        <v>8200.8599878281748</v>
      </c>
      <c r="I23" s="336">
        <v>9359.1</v>
      </c>
      <c r="J23" s="337">
        <v>8579.689630667217</v>
      </c>
      <c r="K23" s="336">
        <v>11253.63</v>
      </c>
      <c r="L23" s="337">
        <v>10601.010587757448</v>
      </c>
      <c r="M23" s="336">
        <v>30807.599999999999</v>
      </c>
      <c r="N23" s="337">
        <v>29707.400997789595</v>
      </c>
      <c r="O23" s="336">
        <v>10782.75</v>
      </c>
      <c r="P23" s="337">
        <v>10168</v>
      </c>
      <c r="Q23" s="336">
        <v>89473.2</v>
      </c>
      <c r="R23" s="337">
        <v>84959.371204042429</v>
      </c>
      <c r="S23" s="646"/>
      <c r="T23" s="646"/>
      <c r="U23" s="646"/>
    </row>
    <row r="24" spans="2:21">
      <c r="B24" s="312"/>
      <c r="C24" s="313">
        <v>43252</v>
      </c>
      <c r="D24" s="313">
        <v>42887</v>
      </c>
      <c r="E24" s="313">
        <v>43252</v>
      </c>
      <c r="F24" s="313">
        <v>42887</v>
      </c>
      <c r="G24" s="313">
        <v>43252</v>
      </c>
      <c r="H24" s="313">
        <v>42887</v>
      </c>
      <c r="I24" s="313">
        <v>43252</v>
      </c>
      <c r="J24" s="313">
        <v>42887</v>
      </c>
      <c r="K24" s="313"/>
      <c r="L24" s="313"/>
      <c r="M24" s="313">
        <v>43252</v>
      </c>
      <c r="N24" s="313">
        <v>42887</v>
      </c>
      <c r="O24" s="313">
        <v>43252</v>
      </c>
      <c r="P24" s="313">
        <v>42887</v>
      </c>
      <c r="Q24" s="645"/>
      <c r="R24" s="645"/>
    </row>
    <row r="25" spans="2:21">
      <c r="B25" s="306" t="s">
        <v>79</v>
      </c>
      <c r="C25" s="314">
        <v>0.47240339601682135</v>
      </c>
      <c r="D25" s="314">
        <v>0.48696068707413981</v>
      </c>
      <c r="E25" s="314">
        <v>0.40250341938623996</v>
      </c>
      <c r="F25" s="314">
        <v>0.42653155457378228</v>
      </c>
      <c r="G25" s="314">
        <v>0.45110995762085582</v>
      </c>
      <c r="H25" s="314">
        <v>0.43966490799154295</v>
      </c>
      <c r="I25" s="314">
        <v>0.41040180681048383</v>
      </c>
      <c r="J25" s="314">
        <v>0.41696615462150699</v>
      </c>
      <c r="K25" s="314">
        <v>0.36469539279592456</v>
      </c>
      <c r="L25" s="314">
        <v>0.36553473448324608</v>
      </c>
      <c r="M25" s="314">
        <v>0.40751357335014737</v>
      </c>
      <c r="N25" s="314">
        <v>0.41043260394612513</v>
      </c>
      <c r="O25" s="314">
        <v>0.3747664121861306</v>
      </c>
      <c r="P25" s="314">
        <v>0.39891947224626284</v>
      </c>
      <c r="Q25" s="314">
        <v>0.41147791640482284</v>
      </c>
      <c r="R25" s="314">
        <v>0.41890786423667109</v>
      </c>
    </row>
    <row r="26" spans="2:21">
      <c r="B26" s="306" t="s">
        <v>81</v>
      </c>
      <c r="C26" s="314">
        <v>0.21304451321114021</v>
      </c>
      <c r="D26" s="314">
        <v>0.22232238407160457</v>
      </c>
      <c r="E26" s="314">
        <v>8.8664610245834038E-2</v>
      </c>
      <c r="F26" s="314">
        <v>8.8486467231375376E-2</v>
      </c>
      <c r="G26" s="314">
        <v>0.12979369781736719</v>
      </c>
      <c r="H26" s="314">
        <v>0.14125901987344985</v>
      </c>
      <c r="I26" s="314">
        <v>0.12019151341902536</v>
      </c>
      <c r="J26" s="314">
        <v>0.13618921062030551</v>
      </c>
      <c r="K26" s="314">
        <v>0.12741641543128751</v>
      </c>
      <c r="L26" s="314">
        <v>0.1353163953290093</v>
      </c>
      <c r="M26" s="314">
        <v>0.19022980106558121</v>
      </c>
      <c r="N26" s="314">
        <v>0.22996403760996792</v>
      </c>
      <c r="O26" s="314">
        <v>0.15039378662215111</v>
      </c>
      <c r="P26" s="314">
        <v>0.1467639913552321</v>
      </c>
      <c r="Q26" s="314">
        <v>0.16072276560800328</v>
      </c>
      <c r="R26" s="314">
        <v>0.17977568931028429</v>
      </c>
    </row>
    <row r="27" spans="2:21">
      <c r="B27" s="306" t="s">
        <v>80</v>
      </c>
      <c r="C27" s="314">
        <v>7.3395223359517578E-2</v>
      </c>
      <c r="D27" s="314">
        <v>7.6102544999221686E-2</v>
      </c>
      <c r="E27" s="314">
        <v>0.21540857006434588</v>
      </c>
      <c r="F27" s="314">
        <v>0.20176383841869627</v>
      </c>
      <c r="G27" s="314">
        <v>1.3051287913717213E-2</v>
      </c>
      <c r="H27" s="314">
        <v>1.6596447226511494E-2</v>
      </c>
      <c r="I27" s="314">
        <v>4.513229015289931E-2</v>
      </c>
      <c r="J27" s="314">
        <v>4.9382191955704799E-2</v>
      </c>
      <c r="K27" s="314">
        <v>3.5145651735484472E-2</v>
      </c>
      <c r="L27" s="314">
        <v>4.6697491284623034E-2</v>
      </c>
      <c r="M27" s="314">
        <v>5.3035436555784958E-2</v>
      </c>
      <c r="N27" s="314">
        <v>6.2289888875274001E-2</v>
      </c>
      <c r="O27" s="314">
        <v>6.9368204919895218E-2</v>
      </c>
      <c r="P27" s="314">
        <v>6.5707647757671128E-2</v>
      </c>
      <c r="Q27" s="314">
        <v>6.1948165455644827E-2</v>
      </c>
      <c r="R27" s="314">
        <v>6.6176417333512483E-2</v>
      </c>
    </row>
    <row r="28" spans="2:21">
      <c r="B28" s="309" t="s">
        <v>127</v>
      </c>
      <c r="C28" s="314">
        <v>0.24115686741252085</v>
      </c>
      <c r="D28" s="314">
        <v>0.21461404845858642</v>
      </c>
      <c r="E28" s="314">
        <v>0.2934208359227955</v>
      </c>
      <c r="F28" s="314">
        <v>0.28321365476444432</v>
      </c>
      <c r="G28" s="314">
        <v>0.40604505664805979</v>
      </c>
      <c r="H28" s="314">
        <v>0.40247962490849565</v>
      </c>
      <c r="I28" s="314">
        <v>0.42427438961759151</v>
      </c>
      <c r="J28" s="314">
        <v>0.39746244280248261</v>
      </c>
      <c r="K28" s="314">
        <v>0.47274254003730343</v>
      </c>
      <c r="L28" s="314">
        <v>0.45245137890312165</v>
      </c>
      <c r="M28" s="314">
        <v>0.34922118902848659</v>
      </c>
      <c r="N28" s="314">
        <v>0.29731346956863303</v>
      </c>
      <c r="O28" s="314">
        <v>0.40547204965845446</v>
      </c>
      <c r="P28" s="314">
        <v>0.38860549862592497</v>
      </c>
      <c r="Q28" s="314">
        <v>0.36585103345724496</v>
      </c>
      <c r="R28" s="314">
        <v>0.33513928078008826</v>
      </c>
    </row>
    <row r="29" spans="2:21" s="653" customFormat="1">
      <c r="B29" s="315" t="s">
        <v>110</v>
      </c>
      <c r="C29" s="316">
        <v>1</v>
      </c>
      <c r="D29" s="316">
        <v>1</v>
      </c>
      <c r="E29" s="316">
        <v>1</v>
      </c>
      <c r="F29" s="316">
        <v>1</v>
      </c>
      <c r="G29" s="316">
        <v>1</v>
      </c>
      <c r="H29" s="316">
        <v>1</v>
      </c>
      <c r="I29" s="316">
        <v>1</v>
      </c>
      <c r="J29" s="316">
        <v>1</v>
      </c>
      <c r="K29" s="316">
        <v>1</v>
      </c>
      <c r="L29" s="316">
        <v>1</v>
      </c>
      <c r="M29" s="316">
        <v>1</v>
      </c>
      <c r="N29" s="316">
        <v>1</v>
      </c>
      <c r="O29" s="316">
        <v>1</v>
      </c>
      <c r="P29" s="316">
        <v>1</v>
      </c>
      <c r="Q29" s="316">
        <v>1</v>
      </c>
      <c r="R29" s="316">
        <v>1</v>
      </c>
    </row>
    <row r="30" spans="2:21">
      <c r="B30" s="654"/>
    </row>
    <row r="31" spans="2:21" ht="15">
      <c r="B31" s="742" t="s">
        <v>394</v>
      </c>
      <c r="C31" s="742"/>
      <c r="D31" s="742"/>
      <c r="E31" s="742"/>
      <c r="F31" s="742"/>
      <c r="G31" s="742"/>
      <c r="H31" s="742"/>
      <c r="I31" s="742"/>
      <c r="J31" s="742"/>
      <c r="K31" s="742"/>
      <c r="L31" s="742"/>
      <c r="M31" s="742"/>
      <c r="N31" s="742"/>
      <c r="O31" s="742"/>
      <c r="P31" s="742"/>
      <c r="Q31" s="742"/>
      <c r="R31" s="742"/>
    </row>
    <row r="32" spans="2:21">
      <c r="B32" s="740" t="s">
        <v>392</v>
      </c>
      <c r="C32" s="741" t="s">
        <v>10</v>
      </c>
      <c r="D32" s="741"/>
      <c r="E32" s="741" t="s">
        <v>47</v>
      </c>
      <c r="F32" s="741"/>
      <c r="G32" s="741" t="s">
        <v>46</v>
      </c>
      <c r="H32" s="741"/>
      <c r="I32" s="741"/>
      <c r="J32" s="741"/>
      <c r="K32" s="741"/>
      <c r="L32" s="741"/>
      <c r="M32" s="741"/>
      <c r="N32" s="741"/>
      <c r="O32" s="741" t="s">
        <v>14</v>
      </c>
      <c r="P32" s="741"/>
      <c r="Q32" s="741" t="s">
        <v>110</v>
      </c>
      <c r="R32" s="741"/>
    </row>
    <row r="33" spans="2:20">
      <c r="B33" s="740"/>
      <c r="C33" s="739" t="s">
        <v>16</v>
      </c>
      <c r="D33" s="739"/>
      <c r="E33" s="739" t="s">
        <v>173</v>
      </c>
      <c r="F33" s="739"/>
      <c r="G33" s="739" t="s">
        <v>175</v>
      </c>
      <c r="H33" s="739"/>
      <c r="I33" s="739" t="s">
        <v>174</v>
      </c>
      <c r="J33" s="739"/>
      <c r="K33" s="739" t="s">
        <v>314</v>
      </c>
      <c r="L33" s="739"/>
      <c r="M33" s="739" t="s">
        <v>315</v>
      </c>
      <c r="N33" s="739"/>
      <c r="O33" s="739" t="s">
        <v>316</v>
      </c>
      <c r="P33" s="739"/>
      <c r="Q33" s="739"/>
      <c r="R33" s="739"/>
    </row>
    <row r="34" spans="2:20">
      <c r="B34" s="734"/>
      <c r="C34" s="317" t="s">
        <v>488</v>
      </c>
      <c r="D34" s="651" t="s">
        <v>489</v>
      </c>
      <c r="E34" s="317" t="s">
        <v>488</v>
      </c>
      <c r="F34" s="651" t="s">
        <v>489</v>
      </c>
      <c r="G34" s="317" t="s">
        <v>488</v>
      </c>
      <c r="H34" s="651" t="s">
        <v>489</v>
      </c>
      <c r="I34" s="317" t="s">
        <v>488</v>
      </c>
      <c r="J34" s="651" t="s">
        <v>489</v>
      </c>
      <c r="K34" s="317" t="s">
        <v>488</v>
      </c>
      <c r="L34" s="651" t="s">
        <v>489</v>
      </c>
      <c r="M34" s="317" t="s">
        <v>488</v>
      </c>
      <c r="N34" s="651" t="s">
        <v>489</v>
      </c>
      <c r="O34" s="317" t="s">
        <v>488</v>
      </c>
      <c r="P34" s="651" t="s">
        <v>489</v>
      </c>
      <c r="Q34" s="317" t="s">
        <v>488</v>
      </c>
      <c r="R34" s="651" t="s">
        <v>489</v>
      </c>
    </row>
    <row r="35" spans="2:20">
      <c r="B35" s="306" t="s">
        <v>79</v>
      </c>
      <c r="C35" s="298">
        <v>2331.0699999999997</v>
      </c>
      <c r="D35" s="307">
        <v>2635.1892598461263</v>
      </c>
      <c r="E35" s="298">
        <v>781.75503843000001</v>
      </c>
      <c r="F35" s="307">
        <v>776.5741883799999</v>
      </c>
      <c r="G35" s="298">
        <v>1150.6205344799996</v>
      </c>
      <c r="H35" s="307">
        <v>1127.4230210000005</v>
      </c>
      <c r="I35" s="298">
        <v>1275.4019766699994</v>
      </c>
      <c r="J35" s="307">
        <v>1183.4036066590797</v>
      </c>
      <c r="K35" s="298">
        <v>1349.7936266299998</v>
      </c>
      <c r="L35" s="307">
        <v>1312.0394630500004</v>
      </c>
      <c r="M35" s="298">
        <v>4118.559794191282</v>
      </c>
      <c r="N35" s="307">
        <v>4200.8244311224989</v>
      </c>
      <c r="O35" s="298">
        <v>1349.5191665999996</v>
      </c>
      <c r="P35" s="307">
        <v>1389.2131938000007</v>
      </c>
      <c r="Q35" s="298">
        <v>12356.720137001279</v>
      </c>
      <c r="R35" s="511">
        <v>12624.667163857706</v>
      </c>
    </row>
    <row r="36" spans="2:20">
      <c r="B36" s="306" t="s">
        <v>80</v>
      </c>
      <c r="C36" s="298">
        <v>1566.09</v>
      </c>
      <c r="D36" s="307">
        <v>1379.1938023571734</v>
      </c>
      <c r="E36" s="298">
        <v>184.37011409999997</v>
      </c>
      <c r="F36" s="307">
        <v>152.90303703000001</v>
      </c>
      <c r="G36" s="298">
        <v>332.07389866000017</v>
      </c>
      <c r="H36" s="307">
        <v>338.71390699999995</v>
      </c>
      <c r="I36" s="298">
        <v>385.73399060000008</v>
      </c>
      <c r="J36" s="307">
        <v>370.32515523172992</v>
      </c>
      <c r="K36" s="298">
        <v>475.69687784999996</v>
      </c>
      <c r="L36" s="307">
        <v>460.84814587000017</v>
      </c>
      <c r="M36" s="298">
        <v>1864.5910555048608</v>
      </c>
      <c r="N36" s="307">
        <v>2326.1697942150849</v>
      </c>
      <c r="O36" s="298">
        <v>572.11041119999982</v>
      </c>
      <c r="P36" s="307">
        <v>483.13426409999988</v>
      </c>
      <c r="Q36" s="298">
        <v>5380.666347914861</v>
      </c>
      <c r="R36" s="307">
        <v>5511.2881058039875</v>
      </c>
    </row>
    <row r="37" spans="2:20">
      <c r="B37" s="306" t="s">
        <v>81</v>
      </c>
      <c r="C37" s="298">
        <v>-840.89999999999986</v>
      </c>
      <c r="D37" s="307">
        <v>-1003.758157655982</v>
      </c>
      <c r="E37" s="298">
        <v>481.61535941000034</v>
      </c>
      <c r="F37" s="307">
        <v>395.12072118000003</v>
      </c>
      <c r="G37" s="298">
        <v>36.855683939999992</v>
      </c>
      <c r="H37" s="307">
        <v>43.571875000000006</v>
      </c>
      <c r="I37" s="298">
        <v>151.09707699000001</v>
      </c>
      <c r="J37" s="307">
        <v>159.17763116627998</v>
      </c>
      <c r="K37" s="298">
        <v>139.34638672000005</v>
      </c>
      <c r="L37" s="307">
        <v>177.41327816</v>
      </c>
      <c r="M37" s="298">
        <v>530.86104426075826</v>
      </c>
      <c r="N37" s="307">
        <v>740.49818928051786</v>
      </c>
      <c r="O37" s="298">
        <v>266.86674970000007</v>
      </c>
      <c r="P37" s="307">
        <v>229.91836239999998</v>
      </c>
      <c r="Q37" s="298">
        <v>765.74230102075876</v>
      </c>
      <c r="R37" s="307">
        <v>741.94189953081582</v>
      </c>
    </row>
    <row r="38" spans="2:20">
      <c r="B38" s="309" t="s">
        <v>127</v>
      </c>
      <c r="C38" s="318">
        <v>1370.6999999999998</v>
      </c>
      <c r="D38" s="310">
        <v>975.88103098101817</v>
      </c>
      <c r="E38" s="318">
        <v>556.26410423915524</v>
      </c>
      <c r="F38" s="310">
        <v>566.35729303058588</v>
      </c>
      <c r="G38" s="318">
        <v>1171.1398829200007</v>
      </c>
      <c r="H38" s="310">
        <v>1219.6751521068447</v>
      </c>
      <c r="I38" s="318">
        <v>1392.9169557400005</v>
      </c>
      <c r="J38" s="310">
        <v>1286.747419188087</v>
      </c>
      <c r="K38" s="318">
        <v>1951.4531087999994</v>
      </c>
      <c r="L38" s="310">
        <v>1867.600274369968</v>
      </c>
      <c r="M38" s="318">
        <v>3682.1155505962588</v>
      </c>
      <c r="N38" s="310">
        <v>2739.0156278723944</v>
      </c>
      <c r="O38" s="318">
        <v>1546.0611958546995</v>
      </c>
      <c r="P38" s="310">
        <v>1377.1407100284052</v>
      </c>
      <c r="Q38" s="318">
        <v>11670.650798150114</v>
      </c>
      <c r="R38" s="310">
        <v>10032.417507577306</v>
      </c>
    </row>
    <row r="39" spans="2:20" s="652" customFormat="1">
      <c r="B39" s="339" t="s">
        <v>17</v>
      </c>
      <c r="C39" s="336">
        <v>4427</v>
      </c>
      <c r="D39" s="337">
        <v>3986.4757291782898</v>
      </c>
      <c r="E39" s="336">
        <v>2004</v>
      </c>
      <c r="F39" s="337">
        <v>1891</v>
      </c>
      <c r="G39" s="336">
        <v>2690.6900000000005</v>
      </c>
      <c r="H39" s="337">
        <v>2729.383955106845</v>
      </c>
      <c r="I39" s="336">
        <v>3205.1500000000005</v>
      </c>
      <c r="J39" s="337">
        <v>2999.6538122451766</v>
      </c>
      <c r="K39" s="336">
        <v>3916.2899999999991</v>
      </c>
      <c r="L39" s="337">
        <v>3817.9011614499677</v>
      </c>
      <c r="M39" s="336">
        <v>10196.129999999997</v>
      </c>
      <c r="N39" s="337">
        <v>10006.508042490495</v>
      </c>
      <c r="O39" s="336">
        <v>3734.58</v>
      </c>
      <c r="P39" s="337">
        <v>3479.46</v>
      </c>
      <c r="Q39" s="336">
        <v>30173.839999999997</v>
      </c>
      <c r="R39" s="337">
        <v>28910.382700470775</v>
      </c>
      <c r="S39" s="646"/>
      <c r="T39" s="646"/>
    </row>
    <row r="40" spans="2:20">
      <c r="B40" s="312"/>
      <c r="C40" s="313">
        <v>43252</v>
      </c>
      <c r="D40" s="313">
        <v>42887</v>
      </c>
      <c r="E40" s="313">
        <v>43252</v>
      </c>
      <c r="F40" s="313">
        <v>42887</v>
      </c>
      <c r="G40" s="313">
        <v>43252</v>
      </c>
      <c r="H40" s="313">
        <v>42887</v>
      </c>
      <c r="I40" s="313">
        <v>43252</v>
      </c>
      <c r="J40" s="313">
        <v>42887</v>
      </c>
      <c r="K40" s="313"/>
      <c r="L40" s="313"/>
      <c r="M40" s="313">
        <v>43252</v>
      </c>
      <c r="N40" s="313">
        <v>42887</v>
      </c>
      <c r="O40" s="313">
        <v>43252</v>
      </c>
      <c r="P40" s="313">
        <v>42887</v>
      </c>
      <c r="Q40" s="645"/>
      <c r="R40" s="645"/>
    </row>
    <row r="41" spans="2:20">
      <c r="B41" s="306" t="s">
        <v>79</v>
      </c>
      <c r="C41" s="314">
        <v>0.52655748814095316</v>
      </c>
      <c r="D41" s="314">
        <v>0.66103230995697126</v>
      </c>
      <c r="E41" s="314">
        <v>0.39009732456586826</v>
      </c>
      <c r="F41" s="314">
        <v>0.41066852902168161</v>
      </c>
      <c r="G41" s="314">
        <v>0.42763028609018483</v>
      </c>
      <c r="H41" s="314">
        <v>0.41306867760049765</v>
      </c>
      <c r="I41" s="314">
        <v>0.39792271084660596</v>
      </c>
      <c r="J41" s="314">
        <v>0.39451339412174619</v>
      </c>
      <c r="K41" s="314">
        <v>0.3446613061417822</v>
      </c>
      <c r="L41" s="314">
        <v>0.34365464362930553</v>
      </c>
      <c r="M41" s="314">
        <v>0.40393362915059761</v>
      </c>
      <c r="N41" s="314">
        <v>0.41980922948191285</v>
      </c>
      <c r="O41" s="314">
        <v>0.3613576805423902</v>
      </c>
      <c r="P41" s="314">
        <v>0.39926114793674899</v>
      </c>
      <c r="Q41" s="314">
        <v>0.40951765294047032</v>
      </c>
      <c r="R41" s="314">
        <v>0.43668281027812639</v>
      </c>
    </row>
    <row r="42" spans="2:20">
      <c r="B42" s="306" t="s">
        <v>81</v>
      </c>
      <c r="C42" s="314">
        <v>0.35375875310594079</v>
      </c>
      <c r="D42" s="314">
        <v>0.34596819247196542</v>
      </c>
      <c r="E42" s="314">
        <v>9.2001054940119745E-2</v>
      </c>
      <c r="F42" s="314">
        <v>8.0858295626652574E-2</v>
      </c>
      <c r="G42" s="314">
        <v>0.12341588910651176</v>
      </c>
      <c r="H42" s="314">
        <v>0.12409903207873903</v>
      </c>
      <c r="I42" s="314">
        <v>0.12034818669953044</v>
      </c>
      <c r="J42" s="314">
        <v>0.12345596472499254</v>
      </c>
      <c r="K42" s="314">
        <v>0.12146620343488354</v>
      </c>
      <c r="L42" s="314">
        <v>0.12070719654119559</v>
      </c>
      <c r="M42" s="314">
        <v>0.18287242860819364</v>
      </c>
      <c r="N42" s="314">
        <v>0.23246568976285259</v>
      </c>
      <c r="O42" s="314">
        <v>0.15319270472181606</v>
      </c>
      <c r="P42" s="314">
        <v>0.13885323127726712</v>
      </c>
      <c r="Q42" s="314">
        <v>0.17832222706539377</v>
      </c>
      <c r="R42" s="314">
        <v>0.19063352301158717</v>
      </c>
    </row>
    <row r="43" spans="2:20">
      <c r="B43" s="306" t="s">
        <v>80</v>
      </c>
      <c r="C43" s="314">
        <v>-0.18994804608086738</v>
      </c>
      <c r="D43" s="314">
        <v>-0.25179086136387469</v>
      </c>
      <c r="E43" s="314">
        <v>0.24032702565369279</v>
      </c>
      <c r="F43" s="314">
        <v>0.20894802812268642</v>
      </c>
      <c r="G43" s="314">
        <v>1.3697484266117606E-2</v>
      </c>
      <c r="H43" s="314">
        <v>1.5963996167880429E-2</v>
      </c>
      <c r="I43" s="314">
        <v>4.7141967455501296E-2</v>
      </c>
      <c r="J43" s="314">
        <v>5.3065333911695274E-2</v>
      </c>
      <c r="K43" s="314">
        <v>3.5581222718440178E-2</v>
      </c>
      <c r="L43" s="314">
        <v>4.6468798079786267E-2</v>
      </c>
      <c r="M43" s="314">
        <v>5.2064954473977715E-2</v>
      </c>
      <c r="N43" s="314">
        <v>7.400165833437107E-2</v>
      </c>
      <c r="O43" s="314">
        <v>7.1458303129133691E-2</v>
      </c>
      <c r="P43" s="314">
        <v>6.607874854144033E-2</v>
      </c>
      <c r="Q43" s="314">
        <v>2.5377688123909944E-2</v>
      </c>
      <c r="R43" s="314">
        <v>2.566351013813228E-2</v>
      </c>
    </row>
    <row r="44" spans="2:20">
      <c r="B44" s="309" t="s">
        <v>127</v>
      </c>
      <c r="C44" s="314">
        <v>0.30962276936977634</v>
      </c>
      <c r="D44" s="314">
        <v>0.24479793614149786</v>
      </c>
      <c r="E44" s="314">
        <v>0.27757689832293175</v>
      </c>
      <c r="F44" s="314">
        <v>0.29950147701247271</v>
      </c>
      <c r="G44" s="314">
        <v>0.43525634053718582</v>
      </c>
      <c r="H44" s="314">
        <v>0.44686829415288298</v>
      </c>
      <c r="I44" s="314">
        <v>0.4345871349983621</v>
      </c>
      <c r="J44" s="314">
        <v>0.42896530724156601</v>
      </c>
      <c r="K44" s="314">
        <v>0.49829126770489413</v>
      </c>
      <c r="L44" s="314">
        <v>0.48916936174971282</v>
      </c>
      <c r="M44" s="314">
        <v>0.3611287371381357</v>
      </c>
      <c r="N44" s="314">
        <v>0.27372342242086356</v>
      </c>
      <c r="O44" s="314">
        <v>0.41398529308642457</v>
      </c>
      <c r="P44" s="314">
        <v>0.3957915050118137</v>
      </c>
      <c r="Q44" s="314">
        <v>0.38678042960889686</v>
      </c>
      <c r="R44" s="314">
        <v>0.34701780365619089</v>
      </c>
    </row>
    <row r="45" spans="2:20">
      <c r="B45" s="315" t="s">
        <v>110</v>
      </c>
      <c r="C45" s="316">
        <v>1</v>
      </c>
      <c r="D45" s="316">
        <v>1</v>
      </c>
      <c r="E45" s="316">
        <v>1</v>
      </c>
      <c r="F45" s="316">
        <v>1</v>
      </c>
      <c r="G45" s="316">
        <v>1</v>
      </c>
      <c r="H45" s="316">
        <v>1</v>
      </c>
      <c r="I45" s="316">
        <v>1</v>
      </c>
      <c r="J45" s="316">
        <v>1</v>
      </c>
      <c r="K45" s="316">
        <v>1</v>
      </c>
      <c r="L45" s="316">
        <v>1</v>
      </c>
      <c r="M45" s="316">
        <v>1</v>
      </c>
      <c r="N45" s="316">
        <v>1</v>
      </c>
      <c r="O45" s="316">
        <v>1</v>
      </c>
      <c r="P45" s="316">
        <v>1</v>
      </c>
      <c r="Q45" s="316">
        <v>1</v>
      </c>
      <c r="R45" s="316">
        <v>1</v>
      </c>
    </row>
  </sheetData>
  <mergeCells count="36">
    <mergeCell ref="B2:B4"/>
    <mergeCell ref="C2:F2"/>
    <mergeCell ref="H2:I3"/>
    <mergeCell ref="J2:K3"/>
    <mergeCell ref="C3:D3"/>
    <mergeCell ref="E3:F3"/>
    <mergeCell ref="B31:R31"/>
    <mergeCell ref="B15:R15"/>
    <mergeCell ref="B16:B18"/>
    <mergeCell ref="C16:D16"/>
    <mergeCell ref="E16:F16"/>
    <mergeCell ref="G16:N16"/>
    <mergeCell ref="O16:P16"/>
    <mergeCell ref="Q16:R16"/>
    <mergeCell ref="C17:D17"/>
    <mergeCell ref="E17:F17"/>
    <mergeCell ref="G17:H17"/>
    <mergeCell ref="I17:J17"/>
    <mergeCell ref="K17:L17"/>
    <mergeCell ref="M17:N17"/>
    <mergeCell ref="O17:P17"/>
    <mergeCell ref="Q17:R17"/>
    <mergeCell ref="K33:L33"/>
    <mergeCell ref="M33:N33"/>
    <mergeCell ref="O33:P33"/>
    <mergeCell ref="Q33:R33"/>
    <mergeCell ref="B32:B34"/>
    <mergeCell ref="C32:D32"/>
    <mergeCell ref="E32:F32"/>
    <mergeCell ref="G32:N32"/>
    <mergeCell ref="O32:P32"/>
    <mergeCell ref="Q32:R32"/>
    <mergeCell ref="C33:D33"/>
    <mergeCell ref="E33:F33"/>
    <mergeCell ref="G33:H33"/>
    <mergeCell ref="I33:J33"/>
  </mergeCells>
  <pageMargins left="0.7" right="0.7" top="0.75" bottom="0.75" header="0.3" footer="0.3"/>
  <pageSetup orientation="portrait" horizontalDpi="4294967293" r:id="rId1"/>
  <headerFooter>
    <oddHeader>&amp;C&amp;"Arial"&amp;8&amp;K000000INTERNAL&amp;1#</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7A321-228E-4A42-829D-25D32E59D91E}">
  <dimension ref="B1:AV46"/>
  <sheetViews>
    <sheetView showGridLines="0" zoomScale="86" zoomScaleNormal="86" workbookViewId="0"/>
  </sheetViews>
  <sheetFormatPr baseColWidth="10" defaultColWidth="23.28515625" defaultRowHeight="14.25"/>
  <cols>
    <col min="1" max="1" width="2" style="326" customWidth="1"/>
    <col min="2" max="2" width="48.42578125" style="326" customWidth="1"/>
    <col min="3" max="10" width="13.140625" style="326" customWidth="1"/>
    <col min="11" max="11" width="14" style="326" customWidth="1"/>
    <col min="12" max="12" width="15.42578125" style="326" customWidth="1"/>
    <col min="13" max="13" width="13.140625" style="326" customWidth="1"/>
    <col min="14" max="14" width="15.42578125" style="326" customWidth="1"/>
    <col min="15" max="20" width="13.140625" style="326" customWidth="1"/>
    <col min="21" max="21" width="15.42578125" style="326" bestFit="1" customWidth="1"/>
    <col min="22" max="22" width="15.28515625" style="326" customWidth="1"/>
    <col min="23" max="24" width="13.140625" style="326" customWidth="1"/>
    <col min="25" max="25" width="17.42578125" style="326" customWidth="1"/>
    <col min="26" max="26" width="17.5703125" style="326" customWidth="1"/>
    <col min="27" max="27" width="17.42578125" style="326" customWidth="1"/>
    <col min="28" max="28" width="17.5703125" style="326" customWidth="1"/>
    <col min="29" max="29" width="17.42578125" style="326" customWidth="1"/>
    <col min="30" max="30" width="17.5703125" style="326" customWidth="1"/>
    <col min="31" max="31" width="17.42578125" style="326" customWidth="1"/>
    <col min="32" max="32" width="17.5703125" style="326" customWidth="1"/>
    <col min="33" max="33" width="17.42578125" style="326" customWidth="1"/>
    <col min="34" max="34" width="17.5703125" style="326" customWidth="1"/>
    <col min="35" max="35" width="12.42578125" style="326" customWidth="1"/>
    <col min="36" max="36" width="11.85546875" style="326" customWidth="1"/>
    <col min="37" max="37" width="13" style="326" customWidth="1"/>
    <col min="38" max="38" width="12" style="326" customWidth="1"/>
    <col min="39" max="39" width="14.85546875" style="326" customWidth="1"/>
    <col min="40" max="40" width="13.42578125" style="326" customWidth="1"/>
    <col min="41" max="41" width="13.140625" style="326" customWidth="1"/>
    <col min="42" max="42" width="12.7109375" style="326" customWidth="1"/>
    <col min="43" max="43" width="13.140625" style="326" customWidth="1"/>
    <col min="44" max="44" width="12.7109375" style="326" customWidth="1"/>
    <col min="45" max="45" width="9.85546875" style="326" bestFit="1" customWidth="1"/>
    <col min="46" max="46" width="13" style="326" customWidth="1"/>
    <col min="47" max="16384" width="23.28515625" style="326"/>
  </cols>
  <sheetData>
    <row r="1" spans="2:48">
      <c r="B1" s="660"/>
    </row>
    <row r="2" spans="2:48" ht="15">
      <c r="B2" s="327"/>
      <c r="C2" s="327"/>
      <c r="D2" s="327"/>
      <c r="E2" s="327"/>
      <c r="F2" s="327"/>
      <c r="G2" s="327"/>
      <c r="H2" s="327"/>
      <c r="I2" s="327"/>
      <c r="J2" s="327"/>
      <c r="K2" s="327"/>
      <c r="L2" s="327"/>
      <c r="M2" s="327"/>
      <c r="N2" s="327"/>
      <c r="O2" s="327"/>
      <c r="P2" s="327"/>
      <c r="Q2" s="327"/>
      <c r="R2" s="327"/>
      <c r="S2" s="327"/>
      <c r="T2" s="327"/>
      <c r="U2" s="327"/>
      <c r="V2" s="327"/>
      <c r="W2" s="327"/>
      <c r="X2" s="327"/>
      <c r="Y2" s="327"/>
      <c r="Z2" s="327"/>
      <c r="AA2" s="327"/>
      <c r="AB2" s="327"/>
      <c r="AC2" s="327"/>
      <c r="AD2" s="327"/>
      <c r="AE2" s="327"/>
      <c r="AF2" s="327"/>
      <c r="AG2" s="327"/>
      <c r="AH2" s="327"/>
      <c r="AI2" s="327"/>
      <c r="AJ2" s="327"/>
      <c r="AK2" s="327"/>
      <c r="AL2" s="327"/>
      <c r="AM2" s="327"/>
      <c r="AN2" s="327"/>
      <c r="AO2" s="327"/>
      <c r="AP2" s="327"/>
      <c r="AQ2" s="327"/>
      <c r="AR2" s="327"/>
      <c r="AS2" s="327"/>
      <c r="AT2" s="327"/>
      <c r="AU2" s="323"/>
    </row>
    <row r="3" spans="2:48" s="321" customFormat="1" ht="15" customHeight="1">
      <c r="B3" s="749" t="s">
        <v>486</v>
      </c>
      <c r="C3" s="745" t="s">
        <v>207</v>
      </c>
      <c r="D3" s="745"/>
      <c r="E3" s="745" t="s">
        <v>208</v>
      </c>
      <c r="F3" s="745"/>
      <c r="G3" s="745" t="s">
        <v>209</v>
      </c>
      <c r="H3" s="745"/>
      <c r="I3" s="746" t="s">
        <v>444</v>
      </c>
      <c r="J3" s="746"/>
      <c r="K3" s="746" t="s">
        <v>317</v>
      </c>
      <c r="L3" s="746"/>
      <c r="M3" s="746" t="s">
        <v>434</v>
      </c>
      <c r="N3" s="746"/>
      <c r="O3" s="746" t="s">
        <v>204</v>
      </c>
      <c r="P3" s="746"/>
      <c r="Q3" s="745" t="s">
        <v>205</v>
      </c>
      <c r="R3" s="745"/>
      <c r="S3" s="746" t="s">
        <v>431</v>
      </c>
      <c r="T3" s="746"/>
      <c r="U3" s="746" t="s">
        <v>183</v>
      </c>
      <c r="V3" s="746"/>
      <c r="W3" s="745" t="s">
        <v>206</v>
      </c>
      <c r="X3" s="745"/>
      <c r="Y3" s="745" t="s">
        <v>332</v>
      </c>
      <c r="Z3" s="745"/>
      <c r="AA3" s="746" t="s">
        <v>439</v>
      </c>
      <c r="AB3" s="746"/>
      <c r="AC3" s="746" t="s">
        <v>440</v>
      </c>
      <c r="AD3" s="746"/>
      <c r="AE3" s="746" t="s">
        <v>441</v>
      </c>
      <c r="AF3" s="746"/>
      <c r="AG3" s="746" t="s">
        <v>442</v>
      </c>
      <c r="AH3" s="746"/>
      <c r="AI3" s="748" t="s">
        <v>10</v>
      </c>
      <c r="AJ3" s="748"/>
      <c r="AK3" s="747" t="s">
        <v>14</v>
      </c>
      <c r="AL3" s="747"/>
      <c r="AM3" s="747" t="s">
        <v>47</v>
      </c>
      <c r="AN3" s="747"/>
      <c r="AO3" s="747" t="s">
        <v>46</v>
      </c>
      <c r="AP3" s="747"/>
      <c r="AQ3" s="748" t="s">
        <v>443</v>
      </c>
      <c r="AR3" s="748"/>
      <c r="AS3" s="744" t="s">
        <v>17</v>
      </c>
      <c r="AT3" s="744"/>
      <c r="AU3" s="326"/>
    </row>
    <row r="4" spans="2:48" s="322" customFormat="1" ht="15">
      <c r="B4" s="747"/>
      <c r="C4" s="329" t="s">
        <v>486</v>
      </c>
      <c r="D4" s="628" t="s">
        <v>487</v>
      </c>
      <c r="E4" s="329" t="s">
        <v>486</v>
      </c>
      <c r="F4" s="628" t="s">
        <v>487</v>
      </c>
      <c r="G4" s="329" t="s">
        <v>486</v>
      </c>
      <c r="H4" s="628" t="s">
        <v>487</v>
      </c>
      <c r="I4" s="329" t="s">
        <v>486</v>
      </c>
      <c r="J4" s="628" t="s">
        <v>487</v>
      </c>
      <c r="K4" s="329" t="s">
        <v>486</v>
      </c>
      <c r="L4" s="628" t="s">
        <v>487</v>
      </c>
      <c r="M4" s="329" t="s">
        <v>486</v>
      </c>
      <c r="N4" s="628" t="s">
        <v>487</v>
      </c>
      <c r="O4" s="329" t="s">
        <v>486</v>
      </c>
      <c r="P4" s="628" t="s">
        <v>487</v>
      </c>
      <c r="Q4" s="329" t="s">
        <v>486</v>
      </c>
      <c r="R4" s="628" t="s">
        <v>487</v>
      </c>
      <c r="S4" s="329" t="s">
        <v>486</v>
      </c>
      <c r="T4" s="628" t="s">
        <v>487</v>
      </c>
      <c r="U4" s="329" t="s">
        <v>486</v>
      </c>
      <c r="V4" s="628" t="s">
        <v>487</v>
      </c>
      <c r="W4" s="329" t="s">
        <v>486</v>
      </c>
      <c r="X4" s="628" t="s">
        <v>487</v>
      </c>
      <c r="Y4" s="329" t="s">
        <v>486</v>
      </c>
      <c r="Z4" s="628" t="s">
        <v>487</v>
      </c>
      <c r="AA4" s="329" t="s">
        <v>486</v>
      </c>
      <c r="AB4" s="628" t="s">
        <v>487</v>
      </c>
      <c r="AC4" s="329" t="s">
        <v>486</v>
      </c>
      <c r="AD4" s="628" t="s">
        <v>487</v>
      </c>
      <c r="AE4" s="329" t="s">
        <v>486</v>
      </c>
      <c r="AF4" s="628" t="s">
        <v>487</v>
      </c>
      <c r="AG4" s="329" t="s">
        <v>486</v>
      </c>
      <c r="AH4" s="628" t="s">
        <v>487</v>
      </c>
      <c r="AI4" s="329" t="s">
        <v>486</v>
      </c>
      <c r="AJ4" s="629" t="s">
        <v>487</v>
      </c>
      <c r="AK4" s="329" t="s">
        <v>486</v>
      </c>
      <c r="AL4" s="629" t="s">
        <v>487</v>
      </c>
      <c r="AM4" s="329" t="s">
        <v>486</v>
      </c>
      <c r="AN4" s="629" t="s">
        <v>487</v>
      </c>
      <c r="AO4" s="329" t="s">
        <v>486</v>
      </c>
      <c r="AP4" s="629" t="s">
        <v>487</v>
      </c>
      <c r="AQ4" s="329" t="s">
        <v>486</v>
      </c>
      <c r="AR4" s="629" t="s">
        <v>487</v>
      </c>
      <c r="AS4" s="332" t="s">
        <v>486</v>
      </c>
      <c r="AT4" s="346" t="s">
        <v>487</v>
      </c>
      <c r="AU4" s="326"/>
    </row>
    <row r="5" spans="2:48" s="658" customFormat="1" ht="15">
      <c r="B5" s="655"/>
      <c r="C5" s="656"/>
      <c r="D5" s="656"/>
      <c r="E5" s="656"/>
      <c r="F5" s="656"/>
      <c r="G5" s="656"/>
      <c r="H5" s="656"/>
      <c r="I5" s="656"/>
      <c r="J5" s="656"/>
      <c r="K5" s="656"/>
      <c r="L5" s="656"/>
      <c r="M5" s="656"/>
      <c r="N5" s="656"/>
      <c r="O5" s="656"/>
      <c r="P5" s="656"/>
      <c r="Q5" s="656"/>
      <c r="R5" s="656"/>
      <c r="S5" s="656"/>
      <c r="T5" s="656"/>
      <c r="U5" s="656"/>
      <c r="V5" s="656"/>
      <c r="W5" s="656"/>
      <c r="X5" s="656"/>
      <c r="Y5" s="656"/>
      <c r="Z5" s="656"/>
      <c r="AA5" s="656"/>
      <c r="AB5" s="656"/>
      <c r="AC5" s="656"/>
      <c r="AD5" s="656"/>
      <c r="AE5" s="656"/>
      <c r="AF5" s="656"/>
      <c r="AG5" s="656"/>
      <c r="AH5" s="656"/>
      <c r="AI5" s="656"/>
      <c r="AJ5" s="655"/>
      <c r="AK5" s="656"/>
      <c r="AL5" s="655"/>
      <c r="AM5" s="325"/>
      <c r="AN5" s="655"/>
      <c r="AO5" s="656"/>
      <c r="AP5" s="655"/>
      <c r="AQ5" s="656"/>
      <c r="AR5" s="655"/>
      <c r="AS5" s="657"/>
      <c r="AT5" s="328"/>
      <c r="AU5" s="323"/>
    </row>
    <row r="6" spans="2:48" s="323" customFormat="1" ht="15">
      <c r="B6" s="328" t="s">
        <v>111</v>
      </c>
      <c r="C6" s="330">
        <v>4956.0148399970003</v>
      </c>
      <c r="D6" s="328">
        <v>4994.7024300000003</v>
      </c>
      <c r="E6" s="330">
        <v>1599.2305649540001</v>
      </c>
      <c r="F6" s="328">
        <v>2387.6832899999999</v>
      </c>
      <c r="G6" s="330">
        <v>3930.3776739979999</v>
      </c>
      <c r="H6" s="328">
        <v>3084.8983733</v>
      </c>
      <c r="I6" s="330">
        <v>0</v>
      </c>
      <c r="J6" s="328">
        <v>0</v>
      </c>
      <c r="K6" s="330">
        <v>9655.69</v>
      </c>
      <c r="L6" s="328">
        <v>10884.41</v>
      </c>
      <c r="M6" s="330">
        <v>60.58</v>
      </c>
      <c r="N6" s="328">
        <v>0</v>
      </c>
      <c r="O6" s="330">
        <v>5900.16</v>
      </c>
      <c r="P6" s="328">
        <v>5049.5</v>
      </c>
      <c r="Q6" s="330">
        <v>525.54</v>
      </c>
      <c r="R6" s="328">
        <v>417.7</v>
      </c>
      <c r="S6" s="330">
        <v>519.79999999999995</v>
      </c>
      <c r="T6" s="328">
        <v>0</v>
      </c>
      <c r="U6" s="330">
        <v>1366.850365303</v>
      </c>
      <c r="V6" s="328">
        <v>1990.8508814758</v>
      </c>
      <c r="W6" s="330">
        <v>354.783749925</v>
      </c>
      <c r="X6" s="328">
        <v>205.23748608099999</v>
      </c>
      <c r="Y6" s="330">
        <v>946.85182181300002</v>
      </c>
      <c r="Z6" s="328">
        <v>1203.66477662429</v>
      </c>
      <c r="AA6" s="330">
        <v>5396.22</v>
      </c>
      <c r="AB6" s="328">
        <v>0</v>
      </c>
      <c r="AC6" s="330">
        <v>1026.4854360569141</v>
      </c>
      <c r="AD6" s="328">
        <v>0</v>
      </c>
      <c r="AE6" s="330">
        <v>108.06123398</v>
      </c>
      <c r="AF6" s="328">
        <v>0</v>
      </c>
      <c r="AG6" s="330">
        <v>339.56485803661008</v>
      </c>
      <c r="AH6" s="328">
        <v>0</v>
      </c>
      <c r="AI6" s="330">
        <v>10485.623078949</v>
      </c>
      <c r="AJ6" s="328">
        <v>10467.284093300001</v>
      </c>
      <c r="AK6" s="330">
        <v>9716.27</v>
      </c>
      <c r="AL6" s="328">
        <v>10884.41</v>
      </c>
      <c r="AM6" s="330">
        <v>6945.5</v>
      </c>
      <c r="AN6" s="328">
        <v>5467.2</v>
      </c>
      <c r="AO6" s="330">
        <v>8064.7059370410007</v>
      </c>
      <c r="AP6" s="328">
        <v>3399.7531441810897</v>
      </c>
      <c r="AQ6" s="330">
        <v>1474.1115280735241</v>
      </c>
      <c r="AR6" s="328">
        <v>0</v>
      </c>
      <c r="AS6" s="333">
        <v>36686.210544063528</v>
      </c>
      <c r="AT6" s="333">
        <v>30218.647237481091</v>
      </c>
      <c r="AU6" s="326"/>
      <c r="AV6" s="322"/>
    </row>
    <row r="7" spans="2:48" ht="15">
      <c r="B7" s="324" t="s">
        <v>112</v>
      </c>
      <c r="C7" s="331">
        <v>0</v>
      </c>
      <c r="D7" s="325">
        <v>0</v>
      </c>
      <c r="E7" s="331">
        <v>1529.8902350000001</v>
      </c>
      <c r="F7" s="325">
        <v>2350.3834999999999</v>
      </c>
      <c r="G7" s="331">
        <v>0</v>
      </c>
      <c r="H7" s="325">
        <v>0</v>
      </c>
      <c r="I7" s="331">
        <v>0</v>
      </c>
      <c r="J7" s="325">
        <v>0</v>
      </c>
      <c r="K7" s="331">
        <v>9510.4105505200005</v>
      </c>
      <c r="L7" s="325">
        <v>10247.415218440003</v>
      </c>
      <c r="M7" s="331">
        <v>0</v>
      </c>
      <c r="N7" s="325">
        <v>0</v>
      </c>
      <c r="O7" s="331">
        <v>3391.8683400000004</v>
      </c>
      <c r="P7" s="325">
        <v>3329.7348735968412</v>
      </c>
      <c r="Q7" s="331">
        <v>0</v>
      </c>
      <c r="R7" s="325">
        <v>0</v>
      </c>
      <c r="S7" s="331">
        <v>0</v>
      </c>
      <c r="T7" s="325">
        <v>0</v>
      </c>
      <c r="U7" s="331">
        <v>1366.850365303</v>
      </c>
      <c r="V7" s="325">
        <v>1990.8508814757956</v>
      </c>
      <c r="W7" s="331">
        <v>0</v>
      </c>
      <c r="X7" s="325">
        <v>0</v>
      </c>
      <c r="Y7" s="331">
        <v>946.85182181300013</v>
      </c>
      <c r="Z7" s="325">
        <v>1203.6647766242863</v>
      </c>
      <c r="AA7" s="331">
        <v>395.62592300224043</v>
      </c>
      <c r="AB7" s="325">
        <v>0</v>
      </c>
      <c r="AC7" s="331">
        <v>985.58332173299993</v>
      </c>
      <c r="AD7" s="325">
        <v>0</v>
      </c>
      <c r="AE7" s="331">
        <v>108.04409834897621</v>
      </c>
      <c r="AF7" s="325">
        <v>0</v>
      </c>
      <c r="AG7" s="331">
        <v>339.56485803661002</v>
      </c>
      <c r="AH7" s="325">
        <v>0</v>
      </c>
      <c r="AI7" s="331">
        <v>1529.8902350000001</v>
      </c>
      <c r="AJ7" s="325">
        <v>2350.3834999999999</v>
      </c>
      <c r="AK7" s="331">
        <v>9510.4105505200005</v>
      </c>
      <c r="AL7" s="325">
        <v>10247.415218440003</v>
      </c>
      <c r="AM7" s="331">
        <v>3391.8683400000004</v>
      </c>
      <c r="AN7" s="325">
        <v>3329.7348735968412</v>
      </c>
      <c r="AO7" s="331">
        <v>2709.3281101182406</v>
      </c>
      <c r="AP7" s="325">
        <v>3194.515658100082</v>
      </c>
      <c r="AQ7" s="331">
        <v>1433.1922781185863</v>
      </c>
      <c r="AR7" s="325">
        <v>0</v>
      </c>
      <c r="AS7" s="342">
        <v>18574.689513756828</v>
      </c>
      <c r="AT7" s="342">
        <v>19122.049250136926</v>
      </c>
      <c r="AU7" s="323"/>
      <c r="AV7" s="658"/>
    </row>
    <row r="8" spans="2:48">
      <c r="B8" s="324" t="s">
        <v>113</v>
      </c>
      <c r="C8" s="331">
        <v>4956.0148399970003</v>
      </c>
      <c r="D8" s="325">
        <v>4994.7024300000003</v>
      </c>
      <c r="E8" s="331">
        <v>69.340329953999998</v>
      </c>
      <c r="F8" s="325">
        <v>37.299790000000002</v>
      </c>
      <c r="G8" s="331">
        <v>3930.3776739979999</v>
      </c>
      <c r="H8" s="325">
        <v>3084.8983733</v>
      </c>
      <c r="I8" s="331">
        <v>0</v>
      </c>
      <c r="J8" s="325">
        <v>0</v>
      </c>
      <c r="K8" s="331">
        <v>145.28990955999998</v>
      </c>
      <c r="L8" s="325">
        <v>636.99839699999995</v>
      </c>
      <c r="M8" s="331">
        <v>0</v>
      </c>
      <c r="N8" s="325">
        <v>0</v>
      </c>
      <c r="O8" s="331">
        <v>2508.3024479999999</v>
      </c>
      <c r="P8" s="325">
        <v>1719.724163155505</v>
      </c>
      <c r="Q8" s="331">
        <v>525.53499999999997</v>
      </c>
      <c r="R8" s="325">
        <v>417.71300860859367</v>
      </c>
      <c r="S8" s="331">
        <v>0</v>
      </c>
      <c r="T8" s="325">
        <v>0</v>
      </c>
      <c r="U8" s="331">
        <v>0</v>
      </c>
      <c r="V8" s="325">
        <v>0</v>
      </c>
      <c r="W8" s="331">
        <v>354.78374992500005</v>
      </c>
      <c r="X8" s="325">
        <v>205.23748608099999</v>
      </c>
      <c r="Y8" s="331">
        <v>0</v>
      </c>
      <c r="Z8" s="325">
        <v>0</v>
      </c>
      <c r="AA8" s="331">
        <v>0</v>
      </c>
      <c r="AB8" s="548">
        <v>0</v>
      </c>
      <c r="AC8" s="331">
        <v>0</v>
      </c>
      <c r="AD8" s="325">
        <v>0</v>
      </c>
      <c r="AE8" s="331">
        <v>0</v>
      </c>
      <c r="AF8" s="325">
        <v>0</v>
      </c>
      <c r="AG8" s="331">
        <v>0</v>
      </c>
      <c r="AH8" s="325">
        <v>0</v>
      </c>
      <c r="AI8" s="331">
        <v>8955.7328439489993</v>
      </c>
      <c r="AJ8" s="325">
        <v>8116.9005933000008</v>
      </c>
      <c r="AK8" s="331">
        <v>145.28990955999998</v>
      </c>
      <c r="AL8" s="325">
        <v>636.99839699999995</v>
      </c>
      <c r="AM8" s="331">
        <v>3033.8374479999998</v>
      </c>
      <c r="AN8" s="325">
        <v>2137.4371717640988</v>
      </c>
      <c r="AO8" s="331">
        <v>354.78374992500005</v>
      </c>
      <c r="AP8" s="325">
        <v>205.23748608099999</v>
      </c>
      <c r="AQ8" s="331">
        <v>0</v>
      </c>
      <c r="AR8" s="325">
        <v>0</v>
      </c>
      <c r="AS8" s="342">
        <v>12489.643951434</v>
      </c>
      <c r="AT8" s="342">
        <v>11096.573648145099</v>
      </c>
      <c r="AV8" s="322"/>
    </row>
    <row r="9" spans="2:48">
      <c r="B9" s="324" t="s">
        <v>445</v>
      </c>
      <c r="C9" s="331">
        <v>0</v>
      </c>
      <c r="D9" s="325">
        <v>0</v>
      </c>
      <c r="E9" s="331">
        <v>0</v>
      </c>
      <c r="F9" s="325">
        <v>0</v>
      </c>
      <c r="G9" s="331">
        <v>0</v>
      </c>
      <c r="H9" s="325">
        <v>0</v>
      </c>
      <c r="I9" s="331">
        <v>0</v>
      </c>
      <c r="J9" s="325">
        <v>0</v>
      </c>
      <c r="K9" s="331">
        <v>0</v>
      </c>
      <c r="L9" s="325">
        <v>0</v>
      </c>
      <c r="M9" s="331">
        <v>0</v>
      </c>
      <c r="N9" s="325">
        <v>0</v>
      </c>
      <c r="O9" s="331">
        <v>0</v>
      </c>
      <c r="P9" s="325">
        <v>0</v>
      </c>
      <c r="Q9" s="331">
        <v>0</v>
      </c>
      <c r="R9" s="325">
        <v>0</v>
      </c>
      <c r="S9" s="331">
        <v>315.69097743328251</v>
      </c>
      <c r="T9" s="325">
        <v>0</v>
      </c>
      <c r="U9" s="331">
        <v>0</v>
      </c>
      <c r="V9" s="325">
        <v>0</v>
      </c>
      <c r="W9" s="331">
        <v>0</v>
      </c>
      <c r="X9" s="325">
        <v>0</v>
      </c>
      <c r="Y9" s="331">
        <v>0</v>
      </c>
      <c r="Z9" s="325">
        <v>0</v>
      </c>
      <c r="AA9" s="331">
        <v>4202.1285284113937</v>
      </c>
      <c r="AB9" s="325">
        <v>0</v>
      </c>
      <c r="AC9" s="331">
        <v>0</v>
      </c>
      <c r="AD9" s="325">
        <v>0</v>
      </c>
      <c r="AE9" s="331">
        <v>0</v>
      </c>
      <c r="AF9" s="325">
        <v>0</v>
      </c>
      <c r="AG9" s="331">
        <v>0</v>
      </c>
      <c r="AH9" s="325">
        <v>0</v>
      </c>
      <c r="AI9" s="331">
        <v>0</v>
      </c>
      <c r="AJ9" s="325">
        <v>0</v>
      </c>
      <c r="AK9" s="331">
        <v>0</v>
      </c>
      <c r="AL9" s="325">
        <v>0</v>
      </c>
      <c r="AM9" s="331">
        <v>315.69097743328251</v>
      </c>
      <c r="AN9" s="325">
        <v>0</v>
      </c>
      <c r="AO9" s="331">
        <v>4202.1285284113937</v>
      </c>
      <c r="AP9" s="325">
        <v>0</v>
      </c>
      <c r="AQ9" s="331">
        <v>0</v>
      </c>
      <c r="AR9" s="325">
        <v>0</v>
      </c>
      <c r="AS9" s="342">
        <v>4517.8195058446763</v>
      </c>
      <c r="AT9" s="342">
        <v>0</v>
      </c>
      <c r="AV9" s="322"/>
    </row>
    <row r="10" spans="2:48">
      <c r="B10" s="324" t="s">
        <v>446</v>
      </c>
      <c r="C10" s="331">
        <v>0</v>
      </c>
      <c r="D10" s="325">
        <v>0</v>
      </c>
      <c r="E10" s="331">
        <v>0</v>
      </c>
      <c r="F10" s="325">
        <v>0</v>
      </c>
      <c r="G10" s="331">
        <v>0</v>
      </c>
      <c r="H10" s="325">
        <v>0</v>
      </c>
      <c r="I10" s="331">
        <v>0</v>
      </c>
      <c r="J10" s="325">
        <v>0</v>
      </c>
      <c r="K10" s="331">
        <v>0</v>
      </c>
      <c r="L10" s="325">
        <v>0</v>
      </c>
      <c r="M10" s="331">
        <v>60.577499339999996</v>
      </c>
      <c r="N10" s="325">
        <v>0</v>
      </c>
      <c r="O10" s="331">
        <v>0</v>
      </c>
      <c r="P10" s="325">
        <v>0</v>
      </c>
      <c r="Q10" s="331">
        <v>0</v>
      </c>
      <c r="R10" s="325">
        <v>0</v>
      </c>
      <c r="S10" s="331">
        <v>204.10781892736759</v>
      </c>
      <c r="T10" s="325">
        <v>0</v>
      </c>
      <c r="U10" s="331">
        <v>0</v>
      </c>
      <c r="V10" s="325">
        <v>0</v>
      </c>
      <c r="W10" s="331">
        <v>0</v>
      </c>
      <c r="X10" s="325">
        <v>0</v>
      </c>
      <c r="Y10" s="331">
        <v>0</v>
      </c>
      <c r="Z10" s="325">
        <v>0</v>
      </c>
      <c r="AA10" s="331">
        <v>798.46294621821471</v>
      </c>
      <c r="AB10" s="325">
        <v>0</v>
      </c>
      <c r="AC10" s="331">
        <v>40.925623323913996</v>
      </c>
      <c r="AD10" s="325">
        <v>0</v>
      </c>
      <c r="AE10" s="331">
        <v>0</v>
      </c>
      <c r="AF10" s="325">
        <v>0</v>
      </c>
      <c r="AG10" s="331">
        <v>0</v>
      </c>
      <c r="AH10" s="325">
        <v>0</v>
      </c>
      <c r="AI10" s="331">
        <v>0</v>
      </c>
      <c r="AJ10" s="325">
        <v>0</v>
      </c>
      <c r="AK10" s="331">
        <v>60.577499339999996</v>
      </c>
      <c r="AL10" s="325">
        <v>0</v>
      </c>
      <c r="AM10" s="331">
        <v>204.10781892736759</v>
      </c>
      <c r="AN10" s="325">
        <v>0</v>
      </c>
      <c r="AO10" s="331">
        <v>798.46294621821471</v>
      </c>
      <c r="AP10" s="325">
        <v>0</v>
      </c>
      <c r="AQ10" s="331">
        <v>40.925623323913996</v>
      </c>
      <c r="AR10" s="325">
        <v>0</v>
      </c>
      <c r="AS10" s="342">
        <v>1104.0738878094962</v>
      </c>
      <c r="AT10" s="342">
        <v>0</v>
      </c>
      <c r="AV10" s="322"/>
    </row>
    <row r="11" spans="2:48" ht="15">
      <c r="B11" s="324" t="s">
        <v>114</v>
      </c>
      <c r="C11" s="331">
        <v>0</v>
      </c>
      <c r="D11" s="325">
        <v>0</v>
      </c>
      <c r="E11" s="331">
        <v>0</v>
      </c>
      <c r="F11" s="325">
        <v>0</v>
      </c>
      <c r="G11" s="331">
        <v>0</v>
      </c>
      <c r="H11" s="325">
        <v>0</v>
      </c>
      <c r="I11" s="331">
        <v>0</v>
      </c>
      <c r="J11" s="325">
        <v>0</v>
      </c>
      <c r="K11" s="331">
        <v>0</v>
      </c>
      <c r="L11" s="325">
        <v>0</v>
      </c>
      <c r="M11" s="331">
        <v>0</v>
      </c>
      <c r="N11" s="325">
        <v>0</v>
      </c>
      <c r="O11" s="331">
        <v>0</v>
      </c>
      <c r="P11" s="325">
        <v>0</v>
      </c>
      <c r="Q11" s="331">
        <v>0</v>
      </c>
      <c r="R11" s="325">
        <v>0</v>
      </c>
      <c r="S11" s="331">
        <v>0</v>
      </c>
      <c r="T11" s="325">
        <v>0</v>
      </c>
      <c r="U11" s="331">
        <v>0</v>
      </c>
      <c r="V11" s="325">
        <v>0</v>
      </c>
      <c r="W11" s="331">
        <v>0</v>
      </c>
      <c r="X11" s="325">
        <v>0</v>
      </c>
      <c r="Y11" s="331">
        <v>0</v>
      </c>
      <c r="Z11" s="325">
        <v>0</v>
      </c>
      <c r="AA11" s="331">
        <v>0</v>
      </c>
      <c r="AB11" s="325">
        <v>0</v>
      </c>
      <c r="AC11" s="331">
        <v>0</v>
      </c>
      <c r="AD11" s="325">
        <v>0</v>
      </c>
      <c r="AE11" s="331">
        <v>0</v>
      </c>
      <c r="AF11" s="325">
        <v>0</v>
      </c>
      <c r="AG11" s="331">
        <v>0</v>
      </c>
      <c r="AH11" s="325">
        <v>0</v>
      </c>
      <c r="AI11" s="331">
        <v>0</v>
      </c>
      <c r="AJ11" s="325">
        <v>0</v>
      </c>
      <c r="AK11" s="331">
        <v>0</v>
      </c>
      <c r="AL11" s="325">
        <v>0</v>
      </c>
      <c r="AM11" s="331">
        <v>0</v>
      </c>
      <c r="AN11" s="325">
        <v>0</v>
      </c>
      <c r="AO11" s="331">
        <v>0</v>
      </c>
      <c r="AP11" s="325">
        <v>0</v>
      </c>
      <c r="AQ11" s="331">
        <v>0</v>
      </c>
      <c r="AR11" s="325">
        <v>0</v>
      </c>
      <c r="AS11" s="342">
        <v>0</v>
      </c>
      <c r="AT11" s="342">
        <v>0</v>
      </c>
      <c r="AU11" s="323"/>
      <c r="AV11" s="658"/>
    </row>
    <row r="12" spans="2:48" s="323" customFormat="1" ht="15">
      <c r="B12" s="328" t="s">
        <v>115</v>
      </c>
      <c r="C12" s="330">
        <v>0</v>
      </c>
      <c r="D12" s="328">
        <v>0</v>
      </c>
      <c r="E12" s="330">
        <v>1.406899805552257</v>
      </c>
      <c r="F12" s="328">
        <v>1.7965840234323878</v>
      </c>
      <c r="G12" s="330">
        <v>0</v>
      </c>
      <c r="H12" s="328">
        <v>0</v>
      </c>
      <c r="I12" s="330">
        <v>0</v>
      </c>
      <c r="J12" s="328">
        <v>0</v>
      </c>
      <c r="K12" s="330">
        <v>3416.3572582099991</v>
      </c>
      <c r="L12" s="328">
        <v>2549.9900020661003</v>
      </c>
      <c r="M12" s="330">
        <v>0</v>
      </c>
      <c r="N12" s="328">
        <v>0</v>
      </c>
      <c r="O12" s="330">
        <v>1547.9799999999996</v>
      </c>
      <c r="P12" s="328">
        <v>2127.1000000000004</v>
      </c>
      <c r="Q12" s="330">
        <v>0</v>
      </c>
      <c r="R12" s="328">
        <v>0.10000000000002274</v>
      </c>
      <c r="S12" s="330">
        <v>0</v>
      </c>
      <c r="T12" s="328">
        <v>0</v>
      </c>
      <c r="U12" s="330">
        <v>4336.4644877767696</v>
      </c>
      <c r="V12" s="328">
        <v>6365.7411266912268</v>
      </c>
      <c r="W12" s="330">
        <v>3452.433600000003</v>
      </c>
      <c r="X12" s="328">
        <v>2097.9278472523297</v>
      </c>
      <c r="Y12" s="330">
        <v>251.27771809032015</v>
      </c>
      <c r="Z12" s="328">
        <v>248.98531779825566</v>
      </c>
      <c r="AA12" s="330">
        <v>2748.5200000000032</v>
      </c>
      <c r="AB12" s="328">
        <v>0</v>
      </c>
      <c r="AC12" s="330">
        <v>11.08197951711395</v>
      </c>
      <c r="AD12" s="328">
        <v>0</v>
      </c>
      <c r="AE12" s="330">
        <v>0</v>
      </c>
      <c r="AF12" s="328">
        <v>0</v>
      </c>
      <c r="AG12" s="330">
        <v>319.0916651551837</v>
      </c>
      <c r="AH12" s="328">
        <v>0</v>
      </c>
      <c r="AI12" s="330">
        <v>1.406899805552257</v>
      </c>
      <c r="AJ12" s="328">
        <v>1.7965840234323878</v>
      </c>
      <c r="AK12" s="330">
        <v>3416.3572582099991</v>
      </c>
      <c r="AL12" s="328">
        <v>2549.9900020661003</v>
      </c>
      <c r="AM12" s="330">
        <v>1547.9799999999996</v>
      </c>
      <c r="AN12" s="328">
        <v>2127.2000000000003</v>
      </c>
      <c r="AO12" s="330">
        <v>10788.695805867097</v>
      </c>
      <c r="AP12" s="328">
        <v>8712.6542917418119</v>
      </c>
      <c r="AQ12" s="330">
        <v>330.17364467229766</v>
      </c>
      <c r="AR12" s="328">
        <v>0</v>
      </c>
      <c r="AS12" s="333">
        <v>16084.613608554944</v>
      </c>
      <c r="AT12" s="333">
        <v>13391.640877831345</v>
      </c>
      <c r="AU12" s="326"/>
      <c r="AV12" s="322"/>
    </row>
    <row r="13" spans="2:48" ht="15">
      <c r="B13" s="324" t="s">
        <v>116</v>
      </c>
      <c r="C13" s="331">
        <v>0</v>
      </c>
      <c r="D13" s="325">
        <v>0</v>
      </c>
      <c r="E13" s="331">
        <v>0</v>
      </c>
      <c r="F13" s="325">
        <v>0</v>
      </c>
      <c r="G13" s="331">
        <v>0</v>
      </c>
      <c r="H13" s="325">
        <v>0</v>
      </c>
      <c r="I13" s="331">
        <v>0</v>
      </c>
      <c r="J13" s="325">
        <v>0</v>
      </c>
      <c r="K13" s="331">
        <v>14.681975899999999</v>
      </c>
      <c r="L13" s="325">
        <v>16.753971659999998</v>
      </c>
      <c r="M13" s="331">
        <v>0</v>
      </c>
      <c r="N13" s="325">
        <v>0</v>
      </c>
      <c r="O13" s="331">
        <v>0</v>
      </c>
      <c r="P13" s="325">
        <v>0</v>
      </c>
      <c r="Q13" s="331">
        <v>0</v>
      </c>
      <c r="R13" s="325">
        <v>0</v>
      </c>
      <c r="S13" s="331">
        <v>0</v>
      </c>
      <c r="T13" s="325">
        <v>0</v>
      </c>
      <c r="U13" s="331">
        <v>1692.72</v>
      </c>
      <c r="V13" s="325">
        <v>0</v>
      </c>
      <c r="W13" s="331">
        <v>0</v>
      </c>
      <c r="X13" s="325">
        <v>0</v>
      </c>
      <c r="Y13" s="331">
        <v>0</v>
      </c>
      <c r="Z13" s="325">
        <v>0</v>
      </c>
      <c r="AA13" s="331">
        <v>1473.970728</v>
      </c>
      <c r="AB13" s="325">
        <v>0</v>
      </c>
      <c r="AC13" s="331">
        <v>0</v>
      </c>
      <c r="AD13" s="325">
        <v>0</v>
      </c>
      <c r="AE13" s="331">
        <v>0</v>
      </c>
      <c r="AF13" s="325">
        <v>0</v>
      </c>
      <c r="AG13" s="331">
        <v>265.50487283676102</v>
      </c>
      <c r="AH13" s="325">
        <v>0</v>
      </c>
      <c r="AI13" s="331">
        <v>0</v>
      </c>
      <c r="AJ13" s="325">
        <v>0</v>
      </c>
      <c r="AK13" s="331">
        <v>14.681975899999999</v>
      </c>
      <c r="AL13" s="325">
        <v>16.753971659999998</v>
      </c>
      <c r="AM13" s="331">
        <v>0</v>
      </c>
      <c r="AN13" s="325">
        <v>0</v>
      </c>
      <c r="AO13" s="331">
        <v>3166.690728</v>
      </c>
      <c r="AP13" s="325">
        <v>0</v>
      </c>
      <c r="AQ13" s="331">
        <v>265.50487283676102</v>
      </c>
      <c r="AR13" s="325">
        <v>0</v>
      </c>
      <c r="AS13" s="342">
        <v>3446.8775767367611</v>
      </c>
      <c r="AT13" s="342">
        <v>16.753971659999998</v>
      </c>
      <c r="AU13" s="323"/>
      <c r="AV13" s="658"/>
    </row>
    <row r="14" spans="2:48">
      <c r="B14" s="324" t="s">
        <v>117</v>
      </c>
      <c r="C14" s="331">
        <v>0</v>
      </c>
      <c r="D14" s="325">
        <v>0</v>
      </c>
      <c r="E14" s="331">
        <v>0</v>
      </c>
      <c r="F14" s="325">
        <v>0</v>
      </c>
      <c r="G14" s="331">
        <v>0</v>
      </c>
      <c r="H14" s="325">
        <v>0</v>
      </c>
      <c r="I14" s="331">
        <v>0</v>
      </c>
      <c r="J14" s="325">
        <v>0</v>
      </c>
      <c r="K14" s="331">
        <v>532.42315888999997</v>
      </c>
      <c r="L14" s="325">
        <v>425.95758003642896</v>
      </c>
      <c r="M14" s="331">
        <v>0</v>
      </c>
      <c r="N14" s="325">
        <v>0</v>
      </c>
      <c r="O14" s="331">
        <v>0</v>
      </c>
      <c r="P14" s="325">
        <v>0</v>
      </c>
      <c r="Q14" s="331">
        <v>0</v>
      </c>
      <c r="R14" s="325">
        <v>0.1</v>
      </c>
      <c r="S14" s="331">
        <v>0</v>
      </c>
      <c r="T14" s="325">
        <v>0</v>
      </c>
      <c r="U14" s="331">
        <v>1973.6729089527694</v>
      </c>
      <c r="V14" s="325">
        <v>4531.1258125720497</v>
      </c>
      <c r="W14" s="331">
        <v>2012.1192000000005</v>
      </c>
      <c r="X14" s="325">
        <v>716.35199999999998</v>
      </c>
      <c r="Y14" s="331">
        <v>0</v>
      </c>
      <c r="Z14" s="325">
        <v>0</v>
      </c>
      <c r="AA14" s="331">
        <v>44.86149788249304</v>
      </c>
      <c r="AB14" s="325">
        <v>0</v>
      </c>
      <c r="AC14" s="331">
        <v>0</v>
      </c>
      <c r="AD14" s="325">
        <v>0</v>
      </c>
      <c r="AE14" s="331">
        <v>0</v>
      </c>
      <c r="AF14" s="325">
        <v>0</v>
      </c>
      <c r="AG14" s="331">
        <v>0</v>
      </c>
      <c r="AH14" s="325">
        <v>0</v>
      </c>
      <c r="AI14" s="331">
        <v>0</v>
      </c>
      <c r="AJ14" s="325">
        <v>0</v>
      </c>
      <c r="AK14" s="331">
        <v>532.42315888999997</v>
      </c>
      <c r="AL14" s="325">
        <v>425.95758003642896</v>
      </c>
      <c r="AM14" s="331">
        <v>0</v>
      </c>
      <c r="AN14" s="325">
        <v>0.1</v>
      </c>
      <c r="AO14" s="331">
        <v>4030.653606835263</v>
      </c>
      <c r="AP14" s="325">
        <v>5247.4778125720495</v>
      </c>
      <c r="AQ14" s="331">
        <v>0</v>
      </c>
      <c r="AR14" s="325">
        <v>0</v>
      </c>
      <c r="AS14" s="342">
        <v>4563.0767657252627</v>
      </c>
      <c r="AT14" s="342">
        <v>5673.5353926084781</v>
      </c>
      <c r="AV14" s="322"/>
    </row>
    <row r="15" spans="2:48" ht="15">
      <c r="B15" s="324" t="s">
        <v>118</v>
      </c>
      <c r="C15" s="331">
        <v>0</v>
      </c>
      <c r="D15" s="325">
        <v>0</v>
      </c>
      <c r="E15" s="331">
        <v>1.4</v>
      </c>
      <c r="F15" s="325">
        <v>1.7965840234272199</v>
      </c>
      <c r="G15" s="331">
        <v>0</v>
      </c>
      <c r="H15" s="325">
        <v>0</v>
      </c>
      <c r="I15" s="331">
        <v>0</v>
      </c>
      <c r="J15" s="325">
        <v>0</v>
      </c>
      <c r="K15" s="331">
        <v>2869.2451521711191</v>
      </c>
      <c r="L15" s="325">
        <v>2107.2698200372402</v>
      </c>
      <c r="M15" s="331">
        <v>0</v>
      </c>
      <c r="N15" s="325">
        <v>0</v>
      </c>
      <c r="O15" s="331">
        <v>1547.9834861625525</v>
      </c>
      <c r="P15" s="325">
        <v>2127.0617348533315</v>
      </c>
      <c r="Q15" s="331">
        <v>0</v>
      </c>
      <c r="R15" s="325">
        <v>0</v>
      </c>
      <c r="S15" s="331">
        <v>0</v>
      </c>
      <c r="T15" s="325">
        <v>0</v>
      </c>
      <c r="U15" s="331">
        <v>670.07157882399997</v>
      </c>
      <c r="V15" s="325">
        <v>1834.6153141191769</v>
      </c>
      <c r="W15" s="331">
        <v>1440.3144</v>
      </c>
      <c r="X15" s="325">
        <v>1381.5758472523341</v>
      </c>
      <c r="Y15" s="331">
        <v>251.27771809032143</v>
      </c>
      <c r="Z15" s="325">
        <v>248.98531779826152</v>
      </c>
      <c r="AA15" s="331">
        <v>1229.6807741175069</v>
      </c>
      <c r="AB15" s="325">
        <v>0</v>
      </c>
      <c r="AC15" s="331">
        <v>10.756385065414543</v>
      </c>
      <c r="AD15" s="325">
        <v>0</v>
      </c>
      <c r="AE15" s="331">
        <v>0</v>
      </c>
      <c r="AF15" s="325">
        <v>0</v>
      </c>
      <c r="AG15" s="331">
        <v>53.586792318422098</v>
      </c>
      <c r="AH15" s="325">
        <v>0</v>
      </c>
      <c r="AI15" s="331">
        <v>1.4</v>
      </c>
      <c r="AJ15" s="325">
        <v>1.7965840234272199</v>
      </c>
      <c r="AK15" s="331">
        <v>2869.2451521711191</v>
      </c>
      <c r="AL15" s="325">
        <v>2107.2698200372402</v>
      </c>
      <c r="AM15" s="331">
        <v>1547.9834861625525</v>
      </c>
      <c r="AN15" s="325">
        <v>2127.0617348533315</v>
      </c>
      <c r="AO15" s="331">
        <v>3591.3444710318281</v>
      </c>
      <c r="AP15" s="325">
        <v>3465.1764791697724</v>
      </c>
      <c r="AQ15" s="331">
        <v>64.343177383836647</v>
      </c>
      <c r="AR15" s="325">
        <v>0</v>
      </c>
      <c r="AS15" s="342">
        <v>8074.3162867493365</v>
      </c>
      <c r="AT15" s="342">
        <v>7701.3046180837709</v>
      </c>
      <c r="AU15" s="323"/>
      <c r="AV15" s="658"/>
    </row>
    <row r="16" spans="2:48">
      <c r="B16" s="324" t="s">
        <v>119</v>
      </c>
      <c r="C16" s="331">
        <v>0</v>
      </c>
      <c r="D16" s="325">
        <v>0</v>
      </c>
      <c r="E16" s="331">
        <v>0</v>
      </c>
      <c r="F16" s="325">
        <v>0</v>
      </c>
      <c r="G16" s="331">
        <v>0</v>
      </c>
      <c r="H16" s="325">
        <v>0</v>
      </c>
      <c r="I16" s="331">
        <v>0</v>
      </c>
      <c r="J16" s="325">
        <v>0</v>
      </c>
      <c r="K16" s="331">
        <v>64.637258209999999</v>
      </c>
      <c r="L16" s="325">
        <v>133.35000206610101</v>
      </c>
      <c r="M16" s="331">
        <v>0</v>
      </c>
      <c r="N16" s="325">
        <v>0</v>
      </c>
      <c r="O16" s="331">
        <v>0</v>
      </c>
      <c r="P16" s="325">
        <v>0</v>
      </c>
      <c r="Q16" s="331">
        <v>0</v>
      </c>
      <c r="R16" s="325">
        <v>0</v>
      </c>
      <c r="S16" s="331">
        <v>0</v>
      </c>
      <c r="T16" s="325">
        <v>0</v>
      </c>
      <c r="U16" s="331">
        <v>0</v>
      </c>
      <c r="V16" s="325">
        <v>0</v>
      </c>
      <c r="W16" s="331">
        <v>0</v>
      </c>
      <c r="X16" s="325">
        <v>0</v>
      </c>
      <c r="Y16" s="331">
        <v>0</v>
      </c>
      <c r="Z16" s="325">
        <v>0</v>
      </c>
      <c r="AA16" s="331">
        <v>0</v>
      </c>
      <c r="AB16" s="325">
        <v>0</v>
      </c>
      <c r="AC16" s="331">
        <v>0.34234945169864245</v>
      </c>
      <c r="AD16" s="325">
        <v>0</v>
      </c>
      <c r="AE16" s="331">
        <v>0</v>
      </c>
      <c r="AF16" s="325">
        <v>0</v>
      </c>
      <c r="AG16" s="331">
        <v>0</v>
      </c>
      <c r="AH16" s="325">
        <v>0</v>
      </c>
      <c r="AI16" s="331">
        <v>0</v>
      </c>
      <c r="AJ16" s="325">
        <v>0</v>
      </c>
      <c r="AK16" s="331">
        <v>64.637258209999999</v>
      </c>
      <c r="AL16" s="325">
        <v>133.35000206610101</v>
      </c>
      <c r="AM16" s="331">
        <v>0</v>
      </c>
      <c r="AN16" s="325">
        <v>0</v>
      </c>
      <c r="AO16" s="331">
        <v>0</v>
      </c>
      <c r="AP16" s="325">
        <v>0</v>
      </c>
      <c r="AQ16" s="331">
        <v>0.34234945169864245</v>
      </c>
      <c r="AR16" s="325">
        <v>0</v>
      </c>
      <c r="AS16" s="342">
        <v>64.979607661698637</v>
      </c>
      <c r="AT16" s="342">
        <v>133.35000206610101</v>
      </c>
      <c r="AV16" s="322"/>
    </row>
    <row r="17" spans="2:48" s="323" customFormat="1" ht="15">
      <c r="B17" s="328" t="s">
        <v>120</v>
      </c>
      <c r="C17" s="330">
        <v>4956.0148399970003</v>
      </c>
      <c r="D17" s="328">
        <v>4994.7024300000003</v>
      </c>
      <c r="E17" s="330">
        <v>1600.6374647595524</v>
      </c>
      <c r="F17" s="328">
        <v>2389.4798740234323</v>
      </c>
      <c r="G17" s="330">
        <v>3930.3776739979999</v>
      </c>
      <c r="H17" s="328">
        <v>3084.8983733</v>
      </c>
      <c r="I17" s="330">
        <v>0</v>
      </c>
      <c r="J17" s="328">
        <v>0</v>
      </c>
      <c r="K17" s="330">
        <v>13007.41</v>
      </c>
      <c r="L17" s="328">
        <v>13301.05</v>
      </c>
      <c r="M17" s="330">
        <v>60.58</v>
      </c>
      <c r="N17" s="328">
        <v>0</v>
      </c>
      <c r="O17" s="330">
        <v>7448.1399999999994</v>
      </c>
      <c r="P17" s="328">
        <v>7176.6</v>
      </c>
      <c r="Q17" s="330">
        <v>525.53</v>
      </c>
      <c r="R17" s="328">
        <v>417.8</v>
      </c>
      <c r="S17" s="330">
        <v>519.79999999999995</v>
      </c>
      <c r="T17" s="328">
        <v>0</v>
      </c>
      <c r="U17" s="330">
        <v>5703.314853079768</v>
      </c>
      <c r="V17" s="328">
        <v>8356.5960381670229</v>
      </c>
      <c r="W17" s="330">
        <v>3807.217349925003</v>
      </c>
      <c r="X17" s="328">
        <v>2303.1653333333297</v>
      </c>
      <c r="Y17" s="330">
        <v>1198.1295399033202</v>
      </c>
      <c r="Z17" s="328">
        <v>1452.6500944225456</v>
      </c>
      <c r="AA17" s="330">
        <v>8144.7400000000034</v>
      </c>
      <c r="AB17" s="328">
        <v>0</v>
      </c>
      <c r="AC17" s="330">
        <v>1037.567415574028</v>
      </c>
      <c r="AD17" s="328">
        <v>0</v>
      </c>
      <c r="AE17" s="330">
        <v>108.06123398</v>
      </c>
      <c r="AF17" s="328">
        <v>0</v>
      </c>
      <c r="AG17" s="330">
        <v>658.65652319179378</v>
      </c>
      <c r="AH17" s="328">
        <v>0</v>
      </c>
      <c r="AI17" s="330">
        <v>10487.029978754552</v>
      </c>
      <c r="AJ17" s="328">
        <v>10469.080677323433</v>
      </c>
      <c r="AK17" s="330">
        <v>13067.99</v>
      </c>
      <c r="AL17" s="328">
        <v>13301.05</v>
      </c>
      <c r="AM17" s="330">
        <v>8493.4699999999993</v>
      </c>
      <c r="AN17" s="328">
        <v>7594.4000000000005</v>
      </c>
      <c r="AO17" s="330">
        <v>18853.401742908096</v>
      </c>
      <c r="AP17" s="328">
        <v>12112.4114659229</v>
      </c>
      <c r="AQ17" s="330">
        <v>1804.2851727458219</v>
      </c>
      <c r="AR17" s="328">
        <v>0</v>
      </c>
      <c r="AS17" s="333">
        <v>52706.176894408462</v>
      </c>
      <c r="AT17" s="333">
        <v>43476.942143246335</v>
      </c>
      <c r="AV17" s="658"/>
    </row>
    <row r="18" spans="2:48">
      <c r="B18" s="324" t="s">
        <v>121</v>
      </c>
      <c r="C18" s="331">
        <v>4956.0148399970003</v>
      </c>
      <c r="D18" s="325">
        <v>4994.7024300000003</v>
      </c>
      <c r="E18" s="331">
        <v>1600.6305649540002</v>
      </c>
      <c r="F18" s="325">
        <v>2389.4798740234323</v>
      </c>
      <c r="G18" s="331">
        <v>3930.3776739979999</v>
      </c>
      <c r="H18" s="325">
        <v>3084.8983733</v>
      </c>
      <c r="I18" s="331">
        <v>0</v>
      </c>
      <c r="J18" s="325">
        <v>0</v>
      </c>
      <c r="K18" s="331">
        <v>8160.4368431599996</v>
      </c>
      <c r="L18" s="325">
        <v>7963.7788414200004</v>
      </c>
      <c r="M18" s="331">
        <v>60.577209830000001</v>
      </c>
      <c r="N18" s="325">
        <v>0</v>
      </c>
      <c r="O18" s="331">
        <v>2570.755274038162</v>
      </c>
      <c r="P18" s="325">
        <v>2761.8744620104826</v>
      </c>
      <c r="Q18" s="331">
        <v>310.26826327816428</v>
      </c>
      <c r="R18" s="325">
        <v>307.53942789357689</v>
      </c>
      <c r="S18" s="331">
        <v>0</v>
      </c>
      <c r="T18" s="325">
        <v>0</v>
      </c>
      <c r="U18" s="331">
        <v>102.63257215899999</v>
      </c>
      <c r="V18" s="325">
        <v>3546.3210100709221</v>
      </c>
      <c r="W18" s="331">
        <v>0</v>
      </c>
      <c r="X18" s="325">
        <v>0</v>
      </c>
      <c r="Y18" s="331">
        <v>663.40718803932157</v>
      </c>
      <c r="Z18" s="325">
        <v>841.2068408031721</v>
      </c>
      <c r="AA18" s="331">
        <v>1729.4010248040595</v>
      </c>
      <c r="AB18" s="325">
        <v>0</v>
      </c>
      <c r="AC18" s="331">
        <v>514.40143947173021</v>
      </c>
      <c r="AD18" s="325">
        <v>0</v>
      </c>
      <c r="AE18" s="331">
        <v>108.04409834897621</v>
      </c>
      <c r="AF18" s="325">
        <v>0</v>
      </c>
      <c r="AG18" s="331">
        <v>0</v>
      </c>
      <c r="AH18" s="325">
        <v>0</v>
      </c>
      <c r="AI18" s="331">
        <v>10487.023078949</v>
      </c>
      <c r="AJ18" s="325">
        <v>10469.080677323433</v>
      </c>
      <c r="AK18" s="331">
        <v>8221.01405299</v>
      </c>
      <c r="AL18" s="325">
        <v>7963.7788414200004</v>
      </c>
      <c r="AM18" s="331">
        <v>2881.0235373163264</v>
      </c>
      <c r="AN18" s="325">
        <v>3069.4138899040595</v>
      </c>
      <c r="AO18" s="331">
        <v>2495.4407850023808</v>
      </c>
      <c r="AP18" s="325">
        <v>4387.5278508740939</v>
      </c>
      <c r="AQ18" s="331">
        <v>622.44553782070648</v>
      </c>
      <c r="AR18" s="325">
        <v>0</v>
      </c>
      <c r="AS18" s="342">
        <v>24706.946992078414</v>
      </c>
      <c r="AT18" s="342">
        <v>25889.801259521584</v>
      </c>
      <c r="AV18" s="322"/>
    </row>
    <row r="19" spans="2:48" ht="15">
      <c r="B19" s="324" t="s">
        <v>122</v>
      </c>
      <c r="C19" s="331">
        <v>0</v>
      </c>
      <c r="D19" s="325">
        <v>0</v>
      </c>
      <c r="E19" s="331">
        <v>0</v>
      </c>
      <c r="F19" s="325">
        <v>0</v>
      </c>
      <c r="G19" s="331">
        <v>0</v>
      </c>
      <c r="H19" s="325">
        <v>0</v>
      </c>
      <c r="I19" s="331">
        <v>0</v>
      </c>
      <c r="J19" s="325">
        <v>0</v>
      </c>
      <c r="K19" s="331">
        <v>2910.7553720000001</v>
      </c>
      <c r="L19" s="325">
        <v>2734.9723939704995</v>
      </c>
      <c r="M19" s="331">
        <v>0</v>
      </c>
      <c r="N19" s="325">
        <v>0</v>
      </c>
      <c r="O19" s="331">
        <v>3429.7009095935814</v>
      </c>
      <c r="P19" s="325">
        <v>3103.5746637446005</v>
      </c>
      <c r="Q19" s="331">
        <v>53.008058300062707</v>
      </c>
      <c r="R19" s="325">
        <v>79.821716082236605</v>
      </c>
      <c r="S19" s="331">
        <v>0</v>
      </c>
      <c r="T19" s="325">
        <v>0</v>
      </c>
      <c r="U19" s="331">
        <v>2451.2165960000007</v>
      </c>
      <c r="V19" s="325">
        <v>4275.6312312371892</v>
      </c>
      <c r="W19" s="331">
        <v>1438.5077100000001</v>
      </c>
      <c r="X19" s="325">
        <v>0</v>
      </c>
      <c r="Y19" s="331">
        <v>0</v>
      </c>
      <c r="Z19" s="325">
        <v>514.79424000000006</v>
      </c>
      <c r="AA19" s="331">
        <v>283.63419819594583</v>
      </c>
      <c r="AB19" s="325">
        <v>0</v>
      </c>
      <c r="AC19" s="331">
        <v>0</v>
      </c>
      <c r="AD19" s="325">
        <v>0</v>
      </c>
      <c r="AE19" s="331">
        <v>0</v>
      </c>
      <c r="AF19" s="325">
        <v>0</v>
      </c>
      <c r="AG19" s="331">
        <v>245.95661416400708</v>
      </c>
      <c r="AH19" s="325">
        <v>0</v>
      </c>
      <c r="AI19" s="331">
        <v>0</v>
      </c>
      <c r="AJ19" s="325">
        <v>0</v>
      </c>
      <c r="AK19" s="331">
        <v>2910.7553720000001</v>
      </c>
      <c r="AL19" s="325">
        <v>2734.9723939704995</v>
      </c>
      <c r="AM19" s="331">
        <v>3482.7089678936441</v>
      </c>
      <c r="AN19" s="325">
        <v>3183.3963798268369</v>
      </c>
      <c r="AO19" s="331">
        <v>4173.3585041959468</v>
      </c>
      <c r="AP19" s="325">
        <v>4790.4254712371894</v>
      </c>
      <c r="AQ19" s="331">
        <v>245.95661416400708</v>
      </c>
      <c r="AR19" s="325">
        <v>0</v>
      </c>
      <c r="AS19" s="342">
        <v>10812.779458253597</v>
      </c>
      <c r="AT19" s="342">
        <v>10708.794245034525</v>
      </c>
      <c r="AU19" s="323"/>
      <c r="AV19" s="658"/>
    </row>
    <row r="20" spans="2:48">
      <c r="B20" s="324" t="s">
        <v>123</v>
      </c>
      <c r="C20" s="331">
        <v>0</v>
      </c>
      <c r="D20" s="325">
        <v>0</v>
      </c>
      <c r="E20" s="331">
        <v>0</v>
      </c>
      <c r="F20" s="325">
        <v>0</v>
      </c>
      <c r="G20" s="331">
        <v>0</v>
      </c>
      <c r="H20" s="325">
        <v>0</v>
      </c>
      <c r="I20" s="331">
        <v>0</v>
      </c>
      <c r="J20" s="325">
        <v>0</v>
      </c>
      <c r="K20" s="331">
        <v>1936.2208295211187</v>
      </c>
      <c r="L20" s="325">
        <v>2602.2972440406384</v>
      </c>
      <c r="M20" s="331">
        <v>0</v>
      </c>
      <c r="N20" s="325">
        <v>0</v>
      </c>
      <c r="O20" s="331">
        <v>1447.6980905308094</v>
      </c>
      <c r="P20" s="325">
        <v>1311.1716458505944</v>
      </c>
      <c r="Q20" s="331">
        <v>162.25867842177297</v>
      </c>
      <c r="R20" s="325">
        <v>30.451864632780257</v>
      </c>
      <c r="S20" s="331">
        <v>519.79879636065016</v>
      </c>
      <c r="T20" s="325">
        <v>0</v>
      </c>
      <c r="U20" s="331">
        <v>1349.0576849207675</v>
      </c>
      <c r="V20" s="325">
        <v>534.64379685891174</v>
      </c>
      <c r="W20" s="331">
        <v>356.73703759623299</v>
      </c>
      <c r="X20" s="325">
        <v>289.34019700000005</v>
      </c>
      <c r="Y20" s="331">
        <v>133.682351864</v>
      </c>
      <c r="Z20" s="325">
        <v>96.649013619375552</v>
      </c>
      <c r="AA20" s="331">
        <v>1350.9209999999996</v>
      </c>
      <c r="AB20" s="325">
        <v>0</v>
      </c>
      <c r="AC20" s="331">
        <v>523.20624010229687</v>
      </c>
      <c r="AD20" s="325">
        <v>0</v>
      </c>
      <c r="AE20" s="331">
        <v>0</v>
      </c>
      <c r="AF20" s="325">
        <v>0</v>
      </c>
      <c r="AG20" s="331">
        <v>147.1950365247784</v>
      </c>
      <c r="AH20" s="325">
        <v>0</v>
      </c>
      <c r="AI20" s="331">
        <v>0</v>
      </c>
      <c r="AJ20" s="325">
        <v>0</v>
      </c>
      <c r="AK20" s="331">
        <v>1936.2208295211187</v>
      </c>
      <c r="AL20" s="325">
        <v>2602.2972440406384</v>
      </c>
      <c r="AM20" s="331">
        <v>2129.7555653132326</v>
      </c>
      <c r="AN20" s="325">
        <v>1341.6235104833745</v>
      </c>
      <c r="AO20" s="331">
        <v>3190.3980743809998</v>
      </c>
      <c r="AP20" s="325">
        <v>920.63300747828737</v>
      </c>
      <c r="AQ20" s="331">
        <v>670.40127662707528</v>
      </c>
      <c r="AR20" s="325">
        <v>0</v>
      </c>
      <c r="AS20" s="342">
        <v>7926.7757458424267</v>
      </c>
      <c r="AT20" s="342">
        <v>4864.5537620023006</v>
      </c>
      <c r="AV20" s="322"/>
    </row>
    <row r="21" spans="2:48" ht="15">
      <c r="B21" s="324" t="s">
        <v>124</v>
      </c>
      <c r="C21" s="331">
        <v>0</v>
      </c>
      <c r="D21" s="325">
        <v>0</v>
      </c>
      <c r="E21" s="331">
        <v>0</v>
      </c>
      <c r="F21" s="325">
        <v>0</v>
      </c>
      <c r="G21" s="331">
        <v>0</v>
      </c>
      <c r="H21" s="325">
        <v>0</v>
      </c>
      <c r="I21" s="331">
        <v>0</v>
      </c>
      <c r="J21" s="325">
        <v>0</v>
      </c>
      <c r="K21" s="331">
        <v>0</v>
      </c>
      <c r="L21" s="325">
        <v>0</v>
      </c>
      <c r="M21" s="331">
        <v>0</v>
      </c>
      <c r="N21" s="325">
        <v>0</v>
      </c>
      <c r="O21" s="331">
        <v>0</v>
      </c>
      <c r="P21" s="325">
        <v>0</v>
      </c>
      <c r="Q21" s="331">
        <v>0</v>
      </c>
      <c r="R21" s="325">
        <v>0</v>
      </c>
      <c r="S21" s="331">
        <v>0</v>
      </c>
      <c r="T21" s="325">
        <v>0</v>
      </c>
      <c r="U21" s="331">
        <v>1800.4079999999999</v>
      </c>
      <c r="V21" s="325">
        <v>0</v>
      </c>
      <c r="W21" s="331">
        <v>2011.9726023287672</v>
      </c>
      <c r="X21" s="325">
        <v>2013.8251363333343</v>
      </c>
      <c r="Y21" s="331">
        <v>401.04</v>
      </c>
      <c r="Z21" s="325">
        <v>0</v>
      </c>
      <c r="AA21" s="331">
        <v>4780.7837769999987</v>
      </c>
      <c r="AB21" s="325">
        <v>0</v>
      </c>
      <c r="AC21" s="331">
        <v>0</v>
      </c>
      <c r="AD21" s="325">
        <v>0</v>
      </c>
      <c r="AE21" s="331">
        <v>0</v>
      </c>
      <c r="AF21" s="325">
        <v>0</v>
      </c>
      <c r="AG21" s="331">
        <v>265.50487250300699</v>
      </c>
      <c r="AH21" s="325">
        <v>0</v>
      </c>
      <c r="AI21" s="331">
        <v>0</v>
      </c>
      <c r="AJ21" s="325">
        <v>0</v>
      </c>
      <c r="AK21" s="331">
        <v>0</v>
      </c>
      <c r="AL21" s="325">
        <v>0</v>
      </c>
      <c r="AM21" s="331">
        <v>0</v>
      </c>
      <c r="AN21" s="325">
        <v>0</v>
      </c>
      <c r="AO21" s="331">
        <v>8994.2043793287667</v>
      </c>
      <c r="AP21" s="325">
        <v>2013.8251363333343</v>
      </c>
      <c r="AQ21" s="331">
        <v>265.50487250300699</v>
      </c>
      <c r="AR21" s="325">
        <v>0</v>
      </c>
      <c r="AS21" s="342">
        <v>9259.7092518317731</v>
      </c>
      <c r="AT21" s="342">
        <v>2013.8251363333343</v>
      </c>
      <c r="AU21" s="323"/>
      <c r="AV21" s="658"/>
    </row>
    <row r="22" spans="2:48" s="323" customFormat="1" ht="15">
      <c r="B22" s="328" t="s">
        <v>125</v>
      </c>
      <c r="C22" s="330">
        <v>107041</v>
      </c>
      <c r="D22" s="328">
        <v>95774</v>
      </c>
      <c r="E22" s="330">
        <v>107041</v>
      </c>
      <c r="F22" s="328">
        <v>95774</v>
      </c>
      <c r="G22" s="330">
        <v>107041</v>
      </c>
      <c r="H22" s="328">
        <v>95774</v>
      </c>
      <c r="I22" s="330">
        <v>0</v>
      </c>
      <c r="J22" s="328">
        <v>0</v>
      </c>
      <c r="K22" s="330">
        <v>54912.387016100016</v>
      </c>
      <c r="L22" s="328">
        <v>52312.550356690001</v>
      </c>
      <c r="M22" s="330">
        <v>0</v>
      </c>
      <c r="N22" s="328">
        <v>0</v>
      </c>
      <c r="O22" s="330">
        <v>40146.710550000011</v>
      </c>
      <c r="P22" s="328">
        <v>35753.338489000002</v>
      </c>
      <c r="Q22" s="330">
        <v>40146.710550000011</v>
      </c>
      <c r="R22" s="328">
        <v>35753.338489000002</v>
      </c>
      <c r="S22" s="330">
        <v>0</v>
      </c>
      <c r="T22" s="328">
        <v>0</v>
      </c>
      <c r="U22" s="330">
        <v>372035.25</v>
      </c>
      <c r="V22" s="328">
        <v>347152.5</v>
      </c>
      <c r="W22" s="330">
        <v>372035.25</v>
      </c>
      <c r="X22" s="328">
        <v>347152.5</v>
      </c>
      <c r="Y22" s="330">
        <v>372035.25</v>
      </c>
      <c r="Z22" s="328">
        <v>347152.5</v>
      </c>
      <c r="AA22" s="330">
        <v>0</v>
      </c>
      <c r="AB22" s="328">
        <v>0</v>
      </c>
      <c r="AC22" s="330">
        <v>0</v>
      </c>
      <c r="AD22" s="328">
        <v>0</v>
      </c>
      <c r="AE22" s="330">
        <v>0</v>
      </c>
      <c r="AF22" s="328">
        <v>0</v>
      </c>
      <c r="AG22" s="330">
        <v>0</v>
      </c>
      <c r="AH22" s="328">
        <v>0</v>
      </c>
      <c r="AI22" s="330">
        <v>107041</v>
      </c>
      <c r="AJ22" s="328">
        <v>95774</v>
      </c>
      <c r="AK22" s="330">
        <v>54912.387016100016</v>
      </c>
      <c r="AL22" s="328">
        <v>52312.550356690001</v>
      </c>
      <c r="AM22" s="330">
        <v>40146.710550000011</v>
      </c>
      <c r="AN22" s="328">
        <v>35753.338489000002</v>
      </c>
      <c r="AO22" s="330">
        <v>372035.25</v>
      </c>
      <c r="AP22" s="328">
        <v>347152.5</v>
      </c>
      <c r="AQ22" s="330">
        <v>0</v>
      </c>
      <c r="AR22" s="328">
        <v>0</v>
      </c>
      <c r="AS22" s="343" t="s">
        <v>395</v>
      </c>
      <c r="AT22" s="343" t="s">
        <v>395</v>
      </c>
      <c r="AU22" s="326"/>
      <c r="AV22" s="322"/>
    </row>
    <row r="23" spans="2:48" s="323" customFormat="1" ht="15">
      <c r="B23" s="328" t="s">
        <v>126</v>
      </c>
      <c r="C23" s="340">
        <v>4.6300154520202544E-2</v>
      </c>
      <c r="D23" s="341">
        <v>5.2150922275356573E-2</v>
      </c>
      <c r="E23" s="340">
        <v>1.4953498797279101E-2</v>
      </c>
      <c r="F23" s="341">
        <v>2.4949149811258089E-2</v>
      </c>
      <c r="G23" s="340">
        <v>3.6718431946618585E-2</v>
      </c>
      <c r="H23" s="341">
        <v>3.2210186201891956E-2</v>
      </c>
      <c r="I23" s="330">
        <v>0</v>
      </c>
      <c r="J23" s="328">
        <v>0</v>
      </c>
      <c r="K23" s="340">
        <v>0.23687569794018054</v>
      </c>
      <c r="L23" s="341">
        <v>0.25426116504180324</v>
      </c>
      <c r="M23" s="330">
        <v>0</v>
      </c>
      <c r="N23" s="328">
        <v>0</v>
      </c>
      <c r="O23" s="340">
        <v>0.18552304529966024</v>
      </c>
      <c r="P23" s="341">
        <v>0.20072531134981922</v>
      </c>
      <c r="Q23" s="340">
        <v>1.3090238099220804E-2</v>
      </c>
      <c r="R23" s="341">
        <v>1.1685622032989782E-2</v>
      </c>
      <c r="S23" s="330">
        <v>0</v>
      </c>
      <c r="T23" s="328">
        <v>0</v>
      </c>
      <c r="U23" s="340">
        <v>1.5330038895722296E-2</v>
      </c>
      <c r="V23" s="341">
        <v>4.1071223422065893E-2</v>
      </c>
      <c r="W23" s="340">
        <v>1.0233485536451191E-2</v>
      </c>
      <c r="X23" s="341">
        <v>6.6344483572301216E-3</v>
      </c>
      <c r="Y23" s="340">
        <v>3.2204731672692845E-3</v>
      </c>
      <c r="Z23" s="341">
        <v>4.1844725140177466E-3</v>
      </c>
      <c r="AA23" s="330">
        <v>0</v>
      </c>
      <c r="AB23" s="328">
        <v>0</v>
      </c>
      <c r="AC23" s="330">
        <v>0</v>
      </c>
      <c r="AD23" s="328">
        <v>0</v>
      </c>
      <c r="AE23" s="330">
        <v>0</v>
      </c>
      <c r="AF23" s="328">
        <v>0</v>
      </c>
      <c r="AG23" s="330">
        <v>0</v>
      </c>
      <c r="AH23" s="328">
        <v>0</v>
      </c>
      <c r="AI23" s="344">
        <v>9.7972085264100228E-2</v>
      </c>
      <c r="AJ23" s="345">
        <v>0.10931025828850663</v>
      </c>
      <c r="AK23" s="344">
        <v>0.23687569794018054</v>
      </c>
      <c r="AL23" s="345">
        <v>0.25426116504180324</v>
      </c>
      <c r="AM23" s="344">
        <v>0.19861328339888104</v>
      </c>
      <c r="AN23" s="345">
        <v>0.212410933382809</v>
      </c>
      <c r="AO23" s="344">
        <v>2.8783997599442772E-2</v>
      </c>
      <c r="AP23" s="345">
        <v>5.1890144293313761E-2</v>
      </c>
      <c r="AQ23" s="330">
        <v>0</v>
      </c>
      <c r="AR23" s="328">
        <v>0</v>
      </c>
      <c r="AS23" s="343" t="s">
        <v>395</v>
      </c>
      <c r="AT23" s="343" t="s">
        <v>395</v>
      </c>
      <c r="AV23" s="658"/>
    </row>
    <row r="24" spans="2:48">
      <c r="B24" s="659"/>
      <c r="C24" s="659"/>
      <c r="D24" s="659"/>
      <c r="E24" s="659"/>
      <c r="F24" s="659"/>
      <c r="G24" s="659"/>
      <c r="H24" s="659"/>
      <c r="I24" s="659"/>
      <c r="J24" s="659"/>
      <c r="K24" s="659"/>
      <c r="L24" s="659"/>
      <c r="M24" s="659"/>
      <c r="N24" s="659"/>
      <c r="O24" s="659"/>
      <c r="P24" s="659"/>
      <c r="Q24" s="659"/>
      <c r="R24" s="659"/>
      <c r="S24" s="659"/>
      <c r="T24" s="659"/>
      <c r="U24" s="659"/>
      <c r="V24" s="659"/>
      <c r="W24" s="659"/>
      <c r="X24" s="659"/>
      <c r="Y24" s="659"/>
      <c r="Z24" s="659"/>
      <c r="AA24" s="659"/>
      <c r="AB24" s="659"/>
      <c r="AC24" s="659"/>
      <c r="AD24" s="659"/>
      <c r="AE24" s="659"/>
      <c r="AF24" s="659"/>
      <c r="AG24" s="659"/>
      <c r="AH24" s="659"/>
      <c r="AI24" s="659"/>
      <c r="AJ24" s="659"/>
      <c r="AK24" s="659"/>
      <c r="AL24" s="659"/>
      <c r="AM24" s="659"/>
      <c r="AN24" s="659"/>
      <c r="AO24" s="659"/>
      <c r="AP24" s="659"/>
      <c r="AQ24" s="659"/>
      <c r="AR24" s="659"/>
      <c r="AS24" s="659"/>
      <c r="AV24" s="322"/>
    </row>
    <row r="25" spans="2:48">
      <c r="B25" s="327"/>
      <c r="C25" s="327"/>
      <c r="D25" s="327"/>
      <c r="E25" s="327"/>
      <c r="F25" s="327"/>
      <c r="G25" s="327"/>
      <c r="H25" s="327"/>
      <c r="I25" s="327"/>
      <c r="J25" s="327"/>
      <c r="K25" s="327"/>
      <c r="L25" s="327"/>
      <c r="M25" s="327"/>
      <c r="N25" s="327"/>
      <c r="O25" s="327"/>
      <c r="P25" s="327"/>
      <c r="Q25" s="327"/>
      <c r="R25" s="327"/>
      <c r="S25" s="327"/>
      <c r="T25" s="327"/>
      <c r="U25" s="327"/>
      <c r="V25" s="327"/>
      <c r="W25" s="327"/>
      <c r="X25" s="327"/>
      <c r="Y25" s="327"/>
      <c r="Z25" s="327"/>
      <c r="AA25" s="327"/>
      <c r="AB25" s="327"/>
      <c r="AC25" s="327"/>
      <c r="AD25" s="327"/>
      <c r="AE25" s="327"/>
      <c r="AF25" s="327"/>
      <c r="AG25" s="327"/>
      <c r="AH25" s="327"/>
      <c r="AI25" s="327"/>
      <c r="AJ25" s="327"/>
      <c r="AK25" s="327"/>
      <c r="AL25" s="327"/>
      <c r="AM25" s="327"/>
      <c r="AN25" s="327"/>
      <c r="AO25" s="327"/>
      <c r="AP25" s="327"/>
      <c r="AQ25" s="327"/>
      <c r="AR25" s="327"/>
      <c r="AS25" s="327"/>
      <c r="AT25" s="327"/>
    </row>
    <row r="26" spans="2:48" ht="15">
      <c r="B26" s="749" t="s">
        <v>488</v>
      </c>
      <c r="C26" s="745" t="s">
        <v>207</v>
      </c>
      <c r="D26" s="745"/>
      <c r="E26" s="745" t="s">
        <v>208</v>
      </c>
      <c r="F26" s="745"/>
      <c r="G26" s="745" t="s">
        <v>209</v>
      </c>
      <c r="H26" s="745"/>
      <c r="I26" s="746" t="s">
        <v>444</v>
      </c>
      <c r="J26" s="746"/>
      <c r="K26" s="745" t="s">
        <v>317</v>
      </c>
      <c r="L26" s="745"/>
      <c r="M26" s="746" t="s">
        <v>434</v>
      </c>
      <c r="N26" s="746"/>
      <c r="O26" s="745" t="s">
        <v>204</v>
      </c>
      <c r="P26" s="745"/>
      <c r="Q26" s="745" t="s">
        <v>205</v>
      </c>
      <c r="R26" s="745"/>
      <c r="S26" s="746" t="s">
        <v>431</v>
      </c>
      <c r="T26" s="746"/>
      <c r="U26" s="745" t="s">
        <v>183</v>
      </c>
      <c r="V26" s="745"/>
      <c r="W26" s="745" t="s">
        <v>206</v>
      </c>
      <c r="X26" s="745"/>
      <c r="Y26" s="745" t="s">
        <v>332</v>
      </c>
      <c r="Z26" s="745"/>
      <c r="AA26" s="746" t="s">
        <v>439</v>
      </c>
      <c r="AB26" s="746"/>
      <c r="AC26" s="746" t="s">
        <v>440</v>
      </c>
      <c r="AD26" s="746"/>
      <c r="AE26" s="746" t="s">
        <v>441</v>
      </c>
      <c r="AF26" s="746"/>
      <c r="AG26" s="746" t="s">
        <v>442</v>
      </c>
      <c r="AH26" s="746"/>
      <c r="AI26" s="747" t="s">
        <v>10</v>
      </c>
      <c r="AJ26" s="747"/>
      <c r="AK26" s="747" t="s">
        <v>14</v>
      </c>
      <c r="AL26" s="747"/>
      <c r="AM26" s="747" t="s">
        <v>47</v>
      </c>
      <c r="AN26" s="747"/>
      <c r="AO26" s="747" t="s">
        <v>46</v>
      </c>
      <c r="AP26" s="747"/>
      <c r="AQ26" s="748" t="s">
        <v>443</v>
      </c>
      <c r="AR26" s="748"/>
      <c r="AS26" s="744" t="s">
        <v>17</v>
      </c>
      <c r="AT26" s="744"/>
    </row>
    <row r="27" spans="2:48" ht="15">
      <c r="B27" s="747"/>
      <c r="C27" s="329" t="s">
        <v>488</v>
      </c>
      <c r="D27" s="628" t="s">
        <v>489</v>
      </c>
      <c r="E27" s="329" t="s">
        <v>488</v>
      </c>
      <c r="F27" s="628" t="s">
        <v>489</v>
      </c>
      <c r="G27" s="329" t="s">
        <v>488</v>
      </c>
      <c r="H27" s="628" t="s">
        <v>489</v>
      </c>
      <c r="I27" s="329" t="s">
        <v>488</v>
      </c>
      <c r="J27" s="628" t="s">
        <v>489</v>
      </c>
      <c r="K27" s="329" t="s">
        <v>488</v>
      </c>
      <c r="L27" s="628" t="s">
        <v>489</v>
      </c>
      <c r="M27" s="329" t="s">
        <v>488</v>
      </c>
      <c r="N27" s="628" t="s">
        <v>489</v>
      </c>
      <c r="O27" s="329" t="s">
        <v>488</v>
      </c>
      <c r="P27" s="628" t="s">
        <v>489</v>
      </c>
      <c r="Q27" s="329" t="s">
        <v>488</v>
      </c>
      <c r="R27" s="628" t="s">
        <v>489</v>
      </c>
      <c r="S27" s="329" t="s">
        <v>488</v>
      </c>
      <c r="T27" s="628" t="s">
        <v>489</v>
      </c>
      <c r="U27" s="329" t="s">
        <v>488</v>
      </c>
      <c r="V27" s="628" t="s">
        <v>489</v>
      </c>
      <c r="W27" s="329" t="s">
        <v>488</v>
      </c>
      <c r="X27" s="628" t="s">
        <v>489</v>
      </c>
      <c r="Y27" s="329" t="s">
        <v>488</v>
      </c>
      <c r="Z27" s="628" t="s">
        <v>489</v>
      </c>
      <c r="AA27" s="329" t="s">
        <v>488</v>
      </c>
      <c r="AB27" s="628" t="s">
        <v>489</v>
      </c>
      <c r="AC27" s="329" t="s">
        <v>488</v>
      </c>
      <c r="AD27" s="628" t="s">
        <v>489</v>
      </c>
      <c r="AE27" s="329" t="s">
        <v>488</v>
      </c>
      <c r="AF27" s="628" t="s">
        <v>489</v>
      </c>
      <c r="AG27" s="329" t="s">
        <v>488</v>
      </c>
      <c r="AH27" s="628" t="s">
        <v>489</v>
      </c>
      <c r="AI27" s="329" t="s">
        <v>488</v>
      </c>
      <c r="AJ27" s="628" t="s">
        <v>489</v>
      </c>
      <c r="AK27" s="329" t="s">
        <v>488</v>
      </c>
      <c r="AL27" s="628" t="s">
        <v>489</v>
      </c>
      <c r="AM27" s="329" t="s">
        <v>488</v>
      </c>
      <c r="AN27" s="628" t="s">
        <v>489</v>
      </c>
      <c r="AO27" s="329" t="s">
        <v>488</v>
      </c>
      <c r="AP27" s="628" t="s">
        <v>489</v>
      </c>
      <c r="AQ27" s="329" t="s">
        <v>488</v>
      </c>
      <c r="AR27" s="628" t="s">
        <v>489</v>
      </c>
      <c r="AS27" s="332" t="s">
        <v>488</v>
      </c>
      <c r="AT27" s="346" t="s">
        <v>489</v>
      </c>
    </row>
    <row r="28" spans="2:48" ht="15">
      <c r="B28" s="655"/>
      <c r="C28" s="656"/>
      <c r="D28" s="656"/>
      <c r="E28" s="656"/>
      <c r="F28" s="656"/>
      <c r="G28" s="656"/>
      <c r="H28" s="656"/>
      <c r="I28" s="656"/>
      <c r="J28" s="656"/>
      <c r="K28" s="656"/>
      <c r="L28" s="656"/>
      <c r="M28" s="656"/>
      <c r="N28" s="656"/>
      <c r="O28" s="656"/>
      <c r="P28" s="656"/>
      <c r="Q28" s="656"/>
      <c r="R28" s="656"/>
      <c r="S28" s="656"/>
      <c r="T28" s="656"/>
      <c r="U28" s="656"/>
      <c r="V28" s="656"/>
      <c r="W28" s="656"/>
      <c r="X28" s="656"/>
      <c r="Y28" s="656"/>
      <c r="Z28" s="656"/>
      <c r="AA28" s="656"/>
      <c r="AB28" s="656"/>
      <c r="AC28" s="656"/>
      <c r="AD28" s="656"/>
      <c r="AE28" s="656"/>
      <c r="AF28" s="656"/>
      <c r="AG28" s="656"/>
      <c r="AH28" s="656"/>
      <c r="AI28" s="656"/>
      <c r="AJ28" s="655"/>
      <c r="AK28" s="656"/>
      <c r="AL28" s="655"/>
      <c r="AM28" s="656"/>
      <c r="AN28" s="655"/>
      <c r="AO28" s="656"/>
      <c r="AP28" s="655"/>
      <c r="AQ28" s="656"/>
      <c r="AR28" s="655"/>
      <c r="AS28" s="657"/>
      <c r="AT28" s="328"/>
    </row>
    <row r="29" spans="2:48" ht="15">
      <c r="B29" s="328" t="s">
        <v>111</v>
      </c>
      <c r="C29" s="330">
        <v>1732.0234099970003</v>
      </c>
      <c r="D29" s="328">
        <v>1351.5899200000003</v>
      </c>
      <c r="E29" s="330">
        <v>471.28230496200013</v>
      </c>
      <c r="F29" s="328">
        <v>1083.49593</v>
      </c>
      <c r="G29" s="330">
        <v>1335.2972889980001</v>
      </c>
      <c r="H29" s="328">
        <v>1206.2268549999999</v>
      </c>
      <c r="I29" s="330">
        <v>0</v>
      </c>
      <c r="J29" s="328">
        <v>0</v>
      </c>
      <c r="K29" s="330">
        <v>3299.01</v>
      </c>
      <c r="L29" s="328">
        <v>3730.1899999999996</v>
      </c>
      <c r="M29" s="330">
        <v>32.99</v>
      </c>
      <c r="N29" s="328">
        <v>0</v>
      </c>
      <c r="O29" s="330">
        <v>2017.58</v>
      </c>
      <c r="P29" s="328">
        <v>1907.12</v>
      </c>
      <c r="Q29" s="330">
        <v>195.26999999999998</v>
      </c>
      <c r="R29" s="328">
        <v>193.25</v>
      </c>
      <c r="S29" s="330">
        <v>275.24999999999989</v>
      </c>
      <c r="T29" s="328">
        <v>0</v>
      </c>
      <c r="U29" s="330">
        <v>376.35722270913902</v>
      </c>
      <c r="V29" s="328">
        <v>1061.5222761045311</v>
      </c>
      <c r="W29" s="330">
        <v>0</v>
      </c>
      <c r="X29" s="328">
        <v>0</v>
      </c>
      <c r="Y29" s="330">
        <v>343.12324160433297</v>
      </c>
      <c r="Z29" s="328">
        <v>516.58754755524092</v>
      </c>
      <c r="AA29" s="330">
        <v>2937.0550000000012</v>
      </c>
      <c r="AB29" s="328">
        <v>0</v>
      </c>
      <c r="AC29" s="330">
        <v>492.38624771193804</v>
      </c>
      <c r="AD29" s="328">
        <v>0</v>
      </c>
      <c r="AE29" s="330">
        <v>68.300053379999994</v>
      </c>
      <c r="AF29" s="328">
        <v>0</v>
      </c>
      <c r="AG29" s="330">
        <v>205.92407231116619</v>
      </c>
      <c r="AH29" s="328">
        <v>0</v>
      </c>
      <c r="AI29" s="330">
        <v>3538.6030039570005</v>
      </c>
      <c r="AJ29" s="328">
        <v>3641.3127050000003</v>
      </c>
      <c r="AK29" s="330">
        <v>3332</v>
      </c>
      <c r="AL29" s="328">
        <v>3730.1899999999996</v>
      </c>
      <c r="AM29" s="330">
        <v>2488.1</v>
      </c>
      <c r="AN29" s="328">
        <v>2100.37</v>
      </c>
      <c r="AO29" s="330">
        <v>3656.5354643134733</v>
      </c>
      <c r="AP29" s="328">
        <v>1578.109823659772</v>
      </c>
      <c r="AQ29" s="330">
        <v>766.61037340310418</v>
      </c>
      <c r="AR29" s="328">
        <v>0</v>
      </c>
      <c r="AS29" s="333">
        <v>13781.848841673576</v>
      </c>
      <c r="AT29" s="333">
        <v>11049.982528659772</v>
      </c>
    </row>
    <row r="30" spans="2:48">
      <c r="B30" s="324" t="s">
        <v>112</v>
      </c>
      <c r="C30" s="331">
        <v>0</v>
      </c>
      <c r="D30" s="325">
        <v>0</v>
      </c>
      <c r="E30" s="331">
        <v>446.32028500000001</v>
      </c>
      <c r="F30" s="325">
        <v>1054.44453</v>
      </c>
      <c r="G30" s="331">
        <v>0</v>
      </c>
      <c r="H30" s="325">
        <v>0</v>
      </c>
      <c r="I30" s="331">
        <v>0</v>
      </c>
      <c r="J30" s="325">
        <v>0</v>
      </c>
      <c r="K30" s="331">
        <v>3281.2593300999997</v>
      </c>
      <c r="L30" s="325">
        <v>3662.1154605900019</v>
      </c>
      <c r="M30" s="331">
        <v>0</v>
      </c>
      <c r="N30" s="325">
        <v>0</v>
      </c>
      <c r="O30" s="331">
        <v>870.65371200000027</v>
      </c>
      <c r="P30" s="325">
        <v>903.92892709279977</v>
      </c>
      <c r="Q30" s="331">
        <v>0</v>
      </c>
      <c r="R30" s="325">
        <v>0</v>
      </c>
      <c r="S30" s="331">
        <v>0</v>
      </c>
      <c r="T30" s="325">
        <v>0</v>
      </c>
      <c r="U30" s="331">
        <v>376.35722270913891</v>
      </c>
      <c r="V30" s="325">
        <v>1061.5222761045266</v>
      </c>
      <c r="W30" s="331">
        <v>0</v>
      </c>
      <c r="X30" s="325">
        <v>0</v>
      </c>
      <c r="Y30" s="331">
        <v>343.12324160433343</v>
      </c>
      <c r="Z30" s="325">
        <v>516.58754755523728</v>
      </c>
      <c r="AA30" s="331">
        <v>106.76168654981893</v>
      </c>
      <c r="AB30" s="325">
        <v>0</v>
      </c>
      <c r="AC30" s="331">
        <v>472.37545476039975</v>
      </c>
      <c r="AD30" s="325">
        <v>0</v>
      </c>
      <c r="AE30" s="331">
        <v>68.300053306895705</v>
      </c>
      <c r="AF30" s="325">
        <v>0</v>
      </c>
      <c r="AG30" s="331">
        <v>205.91801857013601</v>
      </c>
      <c r="AH30" s="325">
        <v>0</v>
      </c>
      <c r="AI30" s="331">
        <v>446.32028500000001</v>
      </c>
      <c r="AJ30" s="325">
        <v>1054.44453</v>
      </c>
      <c r="AK30" s="331">
        <v>3281.2593300999997</v>
      </c>
      <c r="AL30" s="325">
        <v>3662.1154605900019</v>
      </c>
      <c r="AM30" s="331">
        <v>870.65371200000027</v>
      </c>
      <c r="AN30" s="325">
        <v>903.92892709279977</v>
      </c>
      <c r="AO30" s="331">
        <v>826.24215086329127</v>
      </c>
      <c r="AP30" s="325">
        <v>1578.1098236597638</v>
      </c>
      <c r="AQ30" s="331">
        <v>746.59352663743152</v>
      </c>
      <c r="AR30" s="325">
        <v>0</v>
      </c>
      <c r="AS30" s="342">
        <v>6171.069004600723</v>
      </c>
      <c r="AT30" s="342">
        <v>7198.5987413425655</v>
      </c>
    </row>
    <row r="31" spans="2:48">
      <c r="B31" s="324" t="s">
        <v>113</v>
      </c>
      <c r="C31" s="331">
        <v>1732.0234099970003</v>
      </c>
      <c r="D31" s="325">
        <v>1351.5899200000003</v>
      </c>
      <c r="E31" s="331">
        <v>24.962019961999999</v>
      </c>
      <c r="F31" s="325">
        <v>29.051400000000001</v>
      </c>
      <c r="G31" s="331">
        <v>1335.2972889980001</v>
      </c>
      <c r="H31" s="325">
        <v>1206.2268549999999</v>
      </c>
      <c r="I31" s="331">
        <v>0</v>
      </c>
      <c r="J31" s="325">
        <v>0</v>
      </c>
      <c r="K31" s="331">
        <v>17.765968479999984</v>
      </c>
      <c r="L31" s="325">
        <v>68.072308000000021</v>
      </c>
      <c r="M31" s="331">
        <v>0</v>
      </c>
      <c r="N31" s="325">
        <v>0</v>
      </c>
      <c r="O31" s="331">
        <v>1146.9360799999999</v>
      </c>
      <c r="P31" s="325">
        <v>1003.1564099999998</v>
      </c>
      <c r="Q31" s="331">
        <v>195.26801999999998</v>
      </c>
      <c r="R31" s="325">
        <v>193.26551999999995</v>
      </c>
      <c r="S31" s="331">
        <v>166.0290326484282</v>
      </c>
      <c r="T31" s="325">
        <v>0</v>
      </c>
      <c r="U31" s="331">
        <v>0</v>
      </c>
      <c r="V31" s="325">
        <v>0</v>
      </c>
      <c r="W31" s="331">
        <v>0</v>
      </c>
      <c r="X31" s="325">
        <v>0</v>
      </c>
      <c r="Y31" s="331">
        <v>0</v>
      </c>
      <c r="Z31" s="325">
        <v>0</v>
      </c>
      <c r="AA31" s="331">
        <v>2421.0641521300049</v>
      </c>
      <c r="AB31" s="325">
        <v>0</v>
      </c>
      <c r="AC31" s="331">
        <v>0</v>
      </c>
      <c r="AD31" s="325">
        <v>0</v>
      </c>
      <c r="AE31" s="331">
        <v>0</v>
      </c>
      <c r="AF31" s="325">
        <v>0</v>
      </c>
      <c r="AG31" s="331">
        <v>0</v>
      </c>
      <c r="AH31" s="325">
        <v>0</v>
      </c>
      <c r="AI31" s="331">
        <v>3092.2827189570003</v>
      </c>
      <c r="AJ31" s="325">
        <v>2586.8681750000005</v>
      </c>
      <c r="AK31" s="331">
        <v>17.765968479999984</v>
      </c>
      <c r="AL31" s="325">
        <v>68.072308000000021</v>
      </c>
      <c r="AM31" s="331">
        <v>1508.2331326484282</v>
      </c>
      <c r="AN31" s="325">
        <v>1196.4219299999997</v>
      </c>
      <c r="AO31" s="331">
        <v>2421.0641521300049</v>
      </c>
      <c r="AP31" s="325">
        <v>0</v>
      </c>
      <c r="AQ31" s="331">
        <v>0</v>
      </c>
      <c r="AR31" s="325">
        <v>0</v>
      </c>
      <c r="AS31" s="342">
        <v>7039.3459722154339</v>
      </c>
      <c r="AT31" s="342">
        <v>3851.3624129999998</v>
      </c>
    </row>
    <row r="32" spans="2:48">
      <c r="B32" s="324" t="s">
        <v>445</v>
      </c>
      <c r="C32" s="331">
        <v>0</v>
      </c>
      <c r="D32" s="325">
        <v>0</v>
      </c>
      <c r="E32" s="331">
        <v>0</v>
      </c>
      <c r="F32" s="325">
        <v>0</v>
      </c>
      <c r="G32" s="331">
        <v>0</v>
      </c>
      <c r="H32" s="325">
        <v>0</v>
      </c>
      <c r="I32" s="331">
        <v>0</v>
      </c>
      <c r="J32" s="325">
        <v>0</v>
      </c>
      <c r="K32" s="331">
        <v>0</v>
      </c>
      <c r="L32" s="325">
        <v>0</v>
      </c>
      <c r="M32" s="331">
        <v>32.989585309999995</v>
      </c>
      <c r="N32" s="325">
        <v>0</v>
      </c>
      <c r="O32" s="331">
        <v>0</v>
      </c>
      <c r="P32" s="325">
        <v>0</v>
      </c>
      <c r="Q32" s="331">
        <v>0</v>
      </c>
      <c r="R32" s="325">
        <v>0</v>
      </c>
      <c r="S32" s="331">
        <v>109.22332452235342</v>
      </c>
      <c r="T32" s="325">
        <v>0</v>
      </c>
      <c r="U32" s="331">
        <v>0</v>
      </c>
      <c r="V32" s="325">
        <v>0</v>
      </c>
      <c r="W32" s="331">
        <v>0</v>
      </c>
      <c r="X32" s="325">
        <v>0</v>
      </c>
      <c r="Y32" s="331">
        <v>0</v>
      </c>
      <c r="Z32" s="325">
        <v>0</v>
      </c>
      <c r="AA32" s="331">
        <v>409.22914383660094</v>
      </c>
      <c r="AB32" s="325">
        <v>0</v>
      </c>
      <c r="AC32" s="331">
        <v>20.034301951537998</v>
      </c>
      <c r="AD32" s="325">
        <v>0</v>
      </c>
      <c r="AE32" s="331">
        <v>0</v>
      </c>
      <c r="AF32" s="325">
        <v>0</v>
      </c>
      <c r="AG32" s="331">
        <v>0</v>
      </c>
      <c r="AH32" s="325">
        <v>0</v>
      </c>
      <c r="AI32" s="331">
        <v>0</v>
      </c>
      <c r="AJ32" s="325">
        <v>0</v>
      </c>
      <c r="AK32" s="331">
        <v>32.989585309999995</v>
      </c>
      <c r="AL32" s="325">
        <v>0</v>
      </c>
      <c r="AM32" s="331">
        <v>109.22332452235342</v>
      </c>
      <c r="AN32" s="325">
        <v>0</v>
      </c>
      <c r="AO32" s="331">
        <v>409.22914383660094</v>
      </c>
      <c r="AP32" s="325">
        <v>0</v>
      </c>
      <c r="AQ32" s="331">
        <v>20.034301951537998</v>
      </c>
      <c r="AR32" s="325">
        <v>0</v>
      </c>
      <c r="AS32" s="342">
        <v>571.47635562049231</v>
      </c>
      <c r="AT32" s="342">
        <v>0</v>
      </c>
    </row>
    <row r="33" spans="2:46">
      <c r="B33" s="324" t="s">
        <v>446</v>
      </c>
      <c r="C33" s="331">
        <v>0</v>
      </c>
      <c r="D33" s="325">
        <v>0</v>
      </c>
      <c r="E33" s="331">
        <v>0</v>
      </c>
      <c r="F33" s="325">
        <v>0</v>
      </c>
      <c r="G33" s="331">
        <v>0</v>
      </c>
      <c r="H33" s="325">
        <v>0</v>
      </c>
      <c r="I33" s="331">
        <v>0</v>
      </c>
      <c r="J33" s="325">
        <v>0</v>
      </c>
      <c r="K33" s="331">
        <v>0</v>
      </c>
      <c r="L33" s="325">
        <v>0</v>
      </c>
      <c r="M33" s="331">
        <v>0</v>
      </c>
      <c r="N33" s="325">
        <v>0</v>
      </c>
      <c r="O33" s="331">
        <v>0</v>
      </c>
      <c r="P33" s="325">
        <v>0</v>
      </c>
      <c r="Q33" s="331">
        <v>0</v>
      </c>
      <c r="R33" s="325">
        <v>0</v>
      </c>
      <c r="S33" s="331">
        <v>0</v>
      </c>
      <c r="T33" s="325">
        <v>0</v>
      </c>
      <c r="U33" s="331">
        <v>0</v>
      </c>
      <c r="V33" s="325">
        <v>0</v>
      </c>
      <c r="W33" s="331">
        <v>0</v>
      </c>
      <c r="X33" s="325">
        <v>0</v>
      </c>
      <c r="Y33" s="331">
        <v>0</v>
      </c>
      <c r="Z33" s="325">
        <v>0</v>
      </c>
      <c r="AA33" s="331">
        <v>0</v>
      </c>
      <c r="AB33" s="325">
        <v>0</v>
      </c>
      <c r="AC33" s="331">
        <v>0</v>
      </c>
      <c r="AD33" s="325">
        <v>0</v>
      </c>
      <c r="AE33" s="331">
        <v>0</v>
      </c>
      <c r="AF33" s="325">
        <v>0</v>
      </c>
      <c r="AG33" s="331">
        <v>0</v>
      </c>
      <c r="AH33" s="325">
        <v>0</v>
      </c>
      <c r="AI33" s="331">
        <v>0</v>
      </c>
      <c r="AJ33" s="325">
        <v>0</v>
      </c>
      <c r="AK33" s="331">
        <v>0</v>
      </c>
      <c r="AL33" s="325">
        <v>0</v>
      </c>
      <c r="AM33" s="331">
        <v>0</v>
      </c>
      <c r="AN33" s="325">
        <v>0</v>
      </c>
      <c r="AO33" s="331">
        <v>0</v>
      </c>
      <c r="AP33" s="325">
        <v>0</v>
      </c>
      <c r="AQ33" s="331">
        <v>0</v>
      </c>
      <c r="AR33" s="325">
        <v>0</v>
      </c>
      <c r="AS33" s="342">
        <v>0</v>
      </c>
      <c r="AT33" s="342">
        <v>0</v>
      </c>
    </row>
    <row r="34" spans="2:46">
      <c r="B34" s="324" t="s">
        <v>114</v>
      </c>
      <c r="C34" s="331">
        <v>0</v>
      </c>
      <c r="D34" s="325">
        <v>0</v>
      </c>
      <c r="E34" s="331">
        <v>0</v>
      </c>
      <c r="F34" s="325">
        <v>0</v>
      </c>
      <c r="G34" s="331">
        <v>0</v>
      </c>
      <c r="H34" s="325">
        <v>0</v>
      </c>
      <c r="I34" s="331">
        <v>0</v>
      </c>
      <c r="J34" s="325">
        <v>0</v>
      </c>
      <c r="K34" s="331">
        <v>0</v>
      </c>
      <c r="L34" s="325">
        <v>0</v>
      </c>
      <c r="M34" s="331">
        <v>32.989999999999995</v>
      </c>
      <c r="N34" s="325">
        <v>0</v>
      </c>
      <c r="O34" s="331">
        <v>0</v>
      </c>
      <c r="P34" s="325">
        <v>0</v>
      </c>
      <c r="Q34" s="331">
        <v>0</v>
      </c>
      <c r="R34" s="325">
        <v>0</v>
      </c>
      <c r="S34" s="331">
        <v>275.24999999999994</v>
      </c>
      <c r="T34" s="325">
        <v>0</v>
      </c>
      <c r="U34" s="331">
        <v>0</v>
      </c>
      <c r="V34" s="325">
        <v>0</v>
      </c>
      <c r="W34" s="331">
        <v>0</v>
      </c>
      <c r="X34" s="325">
        <v>0</v>
      </c>
      <c r="Y34" s="331">
        <v>0</v>
      </c>
      <c r="Z34" s="325">
        <v>0</v>
      </c>
      <c r="AA34" s="331">
        <v>4429.4090000000051</v>
      </c>
      <c r="AB34" s="325">
        <v>0</v>
      </c>
      <c r="AC34" s="331">
        <v>500.53405318491832</v>
      </c>
      <c r="AD34" s="325">
        <v>0</v>
      </c>
      <c r="AE34" s="331">
        <v>68.300053379999994</v>
      </c>
      <c r="AF34" s="325">
        <v>0</v>
      </c>
      <c r="AG34" s="331">
        <v>0</v>
      </c>
      <c r="AH34" s="325">
        <v>0</v>
      </c>
      <c r="AI34" s="331">
        <v>0</v>
      </c>
      <c r="AJ34" s="325">
        <v>0</v>
      </c>
      <c r="AK34" s="331">
        <v>32.989999999999995</v>
      </c>
      <c r="AL34" s="325">
        <v>0</v>
      </c>
      <c r="AM34" s="331">
        <v>275.24999999999994</v>
      </c>
      <c r="AN34" s="325">
        <v>0</v>
      </c>
      <c r="AO34" s="331">
        <v>4429.4090000000051</v>
      </c>
      <c r="AP34" s="325">
        <v>0</v>
      </c>
      <c r="AQ34" s="331">
        <v>568.83410656491833</v>
      </c>
      <c r="AR34" s="325">
        <v>0</v>
      </c>
      <c r="AS34" s="342">
        <v>5306.4831065649232</v>
      </c>
      <c r="AT34" s="342">
        <v>0</v>
      </c>
    </row>
    <row r="35" spans="2:46" ht="15">
      <c r="B35" s="328" t="s">
        <v>115</v>
      </c>
      <c r="C35" s="330">
        <v>0</v>
      </c>
      <c r="D35" s="328">
        <v>0</v>
      </c>
      <c r="E35" s="330">
        <v>0.57648799964999853</v>
      </c>
      <c r="F35" s="328">
        <v>0.63146600910047779</v>
      </c>
      <c r="G35" s="330">
        <v>0</v>
      </c>
      <c r="H35" s="328">
        <v>0</v>
      </c>
      <c r="I35" s="330">
        <v>0</v>
      </c>
      <c r="J35" s="328">
        <v>0</v>
      </c>
      <c r="K35" s="330">
        <v>1382.2845643900007</v>
      </c>
      <c r="L35" s="328">
        <v>1005.8800020661004</v>
      </c>
      <c r="M35" s="330">
        <v>0</v>
      </c>
      <c r="N35" s="328">
        <v>0</v>
      </c>
      <c r="O35" s="330">
        <v>175.84000000000015</v>
      </c>
      <c r="P35" s="328">
        <v>398.07000000000062</v>
      </c>
      <c r="Q35" s="330">
        <v>0</v>
      </c>
      <c r="R35" s="328">
        <v>-32.679999999999978</v>
      </c>
      <c r="S35" s="330">
        <v>0</v>
      </c>
      <c r="T35" s="328">
        <v>0</v>
      </c>
      <c r="U35" s="330">
        <v>1161.7829468510827</v>
      </c>
      <c r="V35" s="328">
        <v>2205.4005722236207</v>
      </c>
      <c r="W35" s="330">
        <v>1162.8432000000062</v>
      </c>
      <c r="X35" s="328">
        <v>879.11506038796961</v>
      </c>
      <c r="Y35" s="330">
        <v>63.710211798153182</v>
      </c>
      <c r="Z35" s="328">
        <v>45.897293349834655</v>
      </c>
      <c r="AA35" s="330">
        <v>1492.3540000000035</v>
      </c>
      <c r="AB35" s="328">
        <v>0</v>
      </c>
      <c r="AC35" s="330">
        <v>8.1478054729802807</v>
      </c>
      <c r="AD35" s="328">
        <v>0</v>
      </c>
      <c r="AE35" s="330">
        <v>0</v>
      </c>
      <c r="AF35" s="328">
        <v>0</v>
      </c>
      <c r="AG35" s="330">
        <v>157.40845492158354</v>
      </c>
      <c r="AH35" s="328">
        <v>0</v>
      </c>
      <c r="AI35" s="330">
        <v>0.57648799964999853</v>
      </c>
      <c r="AJ35" s="328">
        <v>0.63146600910047779</v>
      </c>
      <c r="AK35" s="330">
        <v>1382.2845643900007</v>
      </c>
      <c r="AL35" s="328">
        <v>1005.8800020661004</v>
      </c>
      <c r="AM35" s="330">
        <v>175.84000000000015</v>
      </c>
      <c r="AN35" s="328">
        <v>365.39000000000067</v>
      </c>
      <c r="AO35" s="330">
        <v>3880.6903586492454</v>
      </c>
      <c r="AP35" s="328">
        <v>3130.4129259614251</v>
      </c>
      <c r="AQ35" s="330">
        <v>165.55626039456382</v>
      </c>
      <c r="AR35" s="328">
        <v>0</v>
      </c>
      <c r="AS35" s="333">
        <v>5604.9476714334596</v>
      </c>
      <c r="AT35" s="333">
        <v>4502.3143940366263</v>
      </c>
    </row>
    <row r="36" spans="2:46">
      <c r="B36" s="324" t="s">
        <v>116</v>
      </c>
      <c r="C36" s="331">
        <v>0</v>
      </c>
      <c r="D36" s="325">
        <v>0</v>
      </c>
      <c r="E36" s="331">
        <v>0</v>
      </c>
      <c r="F36" s="325">
        <v>0</v>
      </c>
      <c r="G36" s="331">
        <v>0</v>
      </c>
      <c r="H36" s="325">
        <v>0</v>
      </c>
      <c r="I36" s="331">
        <v>0</v>
      </c>
      <c r="J36" s="325">
        <v>0</v>
      </c>
      <c r="K36" s="331">
        <v>6.1250321299999992</v>
      </c>
      <c r="L36" s="325">
        <v>5.0655714399999976</v>
      </c>
      <c r="M36" s="331">
        <v>0</v>
      </c>
      <c r="N36" s="325">
        <v>0</v>
      </c>
      <c r="O36" s="331">
        <v>0</v>
      </c>
      <c r="P36" s="325">
        <v>0</v>
      </c>
      <c r="Q36" s="331">
        <v>0</v>
      </c>
      <c r="R36" s="325">
        <v>0</v>
      </c>
      <c r="S36" s="331">
        <v>0</v>
      </c>
      <c r="T36" s="325">
        <v>0</v>
      </c>
      <c r="U36" s="331">
        <v>178.55999999999995</v>
      </c>
      <c r="V36" s="325">
        <v>-2069.2780458000002</v>
      </c>
      <c r="W36" s="331">
        <v>0</v>
      </c>
      <c r="X36" s="325">
        <v>-192.048</v>
      </c>
      <c r="Y36" s="331">
        <v>0</v>
      </c>
      <c r="Z36" s="325">
        <v>0</v>
      </c>
      <c r="AA36" s="331">
        <v>1222.2614880000001</v>
      </c>
      <c r="AB36" s="325">
        <v>0</v>
      </c>
      <c r="AC36" s="331">
        <v>0</v>
      </c>
      <c r="AD36" s="325">
        <v>0</v>
      </c>
      <c r="AE36" s="331">
        <v>0</v>
      </c>
      <c r="AF36" s="325">
        <v>0</v>
      </c>
      <c r="AG36" s="331">
        <v>142.54165415364201</v>
      </c>
      <c r="AH36" s="325">
        <v>0</v>
      </c>
      <c r="AI36" s="331">
        <v>0</v>
      </c>
      <c r="AJ36" s="325">
        <v>0</v>
      </c>
      <c r="AK36" s="331">
        <v>6.1250321299999992</v>
      </c>
      <c r="AL36" s="325">
        <v>5.0655714399999976</v>
      </c>
      <c r="AM36" s="331">
        <v>0</v>
      </c>
      <c r="AN36" s="325">
        <v>0</v>
      </c>
      <c r="AO36" s="331">
        <v>1400.821488</v>
      </c>
      <c r="AP36" s="325">
        <v>-2261.3260458000004</v>
      </c>
      <c r="AQ36" s="331">
        <v>142.54165415364201</v>
      </c>
      <c r="AR36" s="325">
        <v>0</v>
      </c>
      <c r="AS36" s="342">
        <v>1549.4881742836419</v>
      </c>
      <c r="AT36" s="662">
        <v>-2256.2604743600004</v>
      </c>
    </row>
    <row r="37" spans="2:46">
      <c r="B37" s="324" t="s">
        <v>117</v>
      </c>
      <c r="C37" s="331">
        <v>0</v>
      </c>
      <c r="D37" s="325">
        <v>0</v>
      </c>
      <c r="E37" s="331">
        <v>0</v>
      </c>
      <c r="F37" s="325">
        <v>0</v>
      </c>
      <c r="G37" s="331">
        <v>0</v>
      </c>
      <c r="H37" s="325">
        <v>0</v>
      </c>
      <c r="I37" s="331">
        <v>0</v>
      </c>
      <c r="J37" s="325">
        <v>0</v>
      </c>
      <c r="K37" s="331">
        <v>191.14517253999992</v>
      </c>
      <c r="L37" s="325">
        <v>175.39184685599997</v>
      </c>
      <c r="M37" s="331">
        <v>0</v>
      </c>
      <c r="N37" s="325">
        <v>0</v>
      </c>
      <c r="O37" s="331">
        <v>0</v>
      </c>
      <c r="P37" s="325">
        <v>0</v>
      </c>
      <c r="Q37" s="331">
        <v>0</v>
      </c>
      <c r="R37" s="325">
        <v>0.1</v>
      </c>
      <c r="S37" s="331">
        <v>0</v>
      </c>
      <c r="T37" s="325">
        <v>0</v>
      </c>
      <c r="U37" s="331">
        <v>983.22294685108022</v>
      </c>
      <c r="V37" s="325">
        <v>4019.2410968274307</v>
      </c>
      <c r="W37" s="331">
        <v>678.07680000000028</v>
      </c>
      <c r="X37" s="325">
        <v>643.79999999999529</v>
      </c>
      <c r="Y37" s="331">
        <v>0</v>
      </c>
      <c r="Z37" s="325">
        <v>0</v>
      </c>
      <c r="AA37" s="331">
        <v>-12.387951240212715</v>
      </c>
      <c r="AB37" s="325">
        <v>0</v>
      </c>
      <c r="AC37" s="331">
        <v>0</v>
      </c>
      <c r="AD37" s="325">
        <v>0</v>
      </c>
      <c r="AE37" s="331">
        <v>0</v>
      </c>
      <c r="AF37" s="325">
        <v>0</v>
      </c>
      <c r="AG37" s="331">
        <v>0</v>
      </c>
      <c r="AH37" s="325">
        <v>0</v>
      </c>
      <c r="AI37" s="331">
        <v>0</v>
      </c>
      <c r="AJ37" s="325">
        <v>0</v>
      </c>
      <c r="AK37" s="331">
        <v>191.14517253999992</v>
      </c>
      <c r="AL37" s="325">
        <v>175.39184685599997</v>
      </c>
      <c r="AM37" s="331">
        <v>0</v>
      </c>
      <c r="AN37" s="325">
        <v>0.1</v>
      </c>
      <c r="AO37" s="331">
        <v>1648.9117956108678</v>
      </c>
      <c r="AP37" s="325">
        <v>4663.0410968274264</v>
      </c>
      <c r="AQ37" s="331">
        <v>0</v>
      </c>
      <c r="AR37" s="325">
        <v>0</v>
      </c>
      <c r="AS37" s="342">
        <v>1840.0569681508678</v>
      </c>
      <c r="AT37" s="342">
        <v>4838.5329436834263</v>
      </c>
    </row>
    <row r="38" spans="2:46">
      <c r="B38" s="324" t="s">
        <v>118</v>
      </c>
      <c r="C38" s="331">
        <v>0</v>
      </c>
      <c r="D38" s="325">
        <v>0</v>
      </c>
      <c r="E38" s="331">
        <v>0.56958819410018591</v>
      </c>
      <c r="F38" s="325">
        <v>0.63146600909530992</v>
      </c>
      <c r="G38" s="331">
        <v>0</v>
      </c>
      <c r="H38" s="325">
        <v>0</v>
      </c>
      <c r="I38" s="331">
        <v>0</v>
      </c>
      <c r="J38" s="325">
        <v>0</v>
      </c>
      <c r="K38" s="331">
        <v>1185.0020677989046</v>
      </c>
      <c r="L38" s="325">
        <v>825.41979721141729</v>
      </c>
      <c r="M38" s="331">
        <v>0</v>
      </c>
      <c r="N38" s="325">
        <v>0</v>
      </c>
      <c r="O38" s="331">
        <v>175.84166082981847</v>
      </c>
      <c r="P38" s="325">
        <v>398.0291097002746</v>
      </c>
      <c r="Q38" s="331">
        <v>0</v>
      </c>
      <c r="R38" s="325">
        <v>-32.784805063358846</v>
      </c>
      <c r="S38" s="331">
        <v>0</v>
      </c>
      <c r="T38" s="325">
        <v>0</v>
      </c>
      <c r="U38" s="331">
        <v>0</v>
      </c>
      <c r="V38" s="325">
        <v>255.44155119619177</v>
      </c>
      <c r="W38" s="331">
        <v>484.76639999999998</v>
      </c>
      <c r="X38" s="325">
        <v>427.36306038797875</v>
      </c>
      <c r="Y38" s="331">
        <v>63.710211798154347</v>
      </c>
      <c r="Z38" s="325">
        <v>45.897293349840197</v>
      </c>
      <c r="AA38" s="331">
        <v>282.48146324021263</v>
      </c>
      <c r="AB38" s="325">
        <v>0</v>
      </c>
      <c r="AC38" s="331">
        <v>8.1091821938076158</v>
      </c>
      <c r="AD38" s="325">
        <v>0</v>
      </c>
      <c r="AE38" s="331">
        <v>0</v>
      </c>
      <c r="AF38" s="325">
        <v>0</v>
      </c>
      <c r="AG38" s="331">
        <v>14.869048964545101</v>
      </c>
      <c r="AH38" s="325">
        <v>0</v>
      </c>
      <c r="AI38" s="331">
        <v>0.56958819410018591</v>
      </c>
      <c r="AJ38" s="325">
        <v>0.63146600909530992</v>
      </c>
      <c r="AK38" s="331">
        <v>1185.0020677989046</v>
      </c>
      <c r="AL38" s="325">
        <v>825.41979721141729</v>
      </c>
      <c r="AM38" s="331">
        <v>175.84166082981847</v>
      </c>
      <c r="AN38" s="325">
        <v>365.24430463691579</v>
      </c>
      <c r="AO38" s="331">
        <v>830.95807503836693</v>
      </c>
      <c r="AP38" s="325">
        <v>728.70190493401071</v>
      </c>
      <c r="AQ38" s="331">
        <v>22.978231158352717</v>
      </c>
      <c r="AR38" s="325">
        <v>0</v>
      </c>
      <c r="AS38" s="342">
        <v>2215.3496230195428</v>
      </c>
      <c r="AT38" s="342">
        <v>1919.9974727914391</v>
      </c>
    </row>
    <row r="39" spans="2:46">
      <c r="B39" s="324" t="s">
        <v>119</v>
      </c>
      <c r="C39" s="331">
        <v>0</v>
      </c>
      <c r="D39" s="325">
        <v>0</v>
      </c>
      <c r="E39" s="549">
        <v>0</v>
      </c>
      <c r="F39" s="325">
        <v>0</v>
      </c>
      <c r="G39" s="331">
        <v>0</v>
      </c>
      <c r="H39" s="325">
        <v>0</v>
      </c>
      <c r="I39" s="331">
        <v>0</v>
      </c>
      <c r="J39" s="325">
        <v>0</v>
      </c>
      <c r="K39" s="331">
        <v>16.914564390000002</v>
      </c>
      <c r="L39" s="325">
        <v>32.892659680000023</v>
      </c>
      <c r="M39" s="331">
        <v>0</v>
      </c>
      <c r="N39" s="325">
        <v>0</v>
      </c>
      <c r="O39" s="331">
        <v>0</v>
      </c>
      <c r="P39" s="325">
        <v>0</v>
      </c>
      <c r="Q39" s="331">
        <v>0</v>
      </c>
      <c r="R39" s="325">
        <v>0</v>
      </c>
      <c r="S39" s="331">
        <v>0</v>
      </c>
      <c r="T39" s="325">
        <v>0</v>
      </c>
      <c r="U39" s="331">
        <v>0</v>
      </c>
      <c r="V39" s="325">
        <v>0</v>
      </c>
      <c r="W39" s="331">
        <v>0</v>
      </c>
      <c r="X39" s="325">
        <v>0</v>
      </c>
      <c r="Y39" s="331">
        <v>0</v>
      </c>
      <c r="Z39" s="325">
        <v>0</v>
      </c>
      <c r="AA39" s="331">
        <v>0</v>
      </c>
      <c r="AB39" s="325">
        <v>0</v>
      </c>
      <c r="AC39" s="331">
        <v>5.5378279172187461E-2</v>
      </c>
      <c r="AD39" s="325">
        <v>0</v>
      </c>
      <c r="AE39" s="331">
        <v>0</v>
      </c>
      <c r="AF39" s="325">
        <v>0</v>
      </c>
      <c r="AG39" s="331">
        <v>0</v>
      </c>
      <c r="AH39" s="325">
        <v>0</v>
      </c>
      <c r="AI39" s="331">
        <v>0</v>
      </c>
      <c r="AJ39" s="325">
        <v>0</v>
      </c>
      <c r="AK39" s="331">
        <v>16.914564390000002</v>
      </c>
      <c r="AL39" s="325">
        <v>32.892659680000023</v>
      </c>
      <c r="AM39" s="331">
        <v>0</v>
      </c>
      <c r="AN39" s="325">
        <v>0</v>
      </c>
      <c r="AO39" s="331">
        <v>0</v>
      </c>
      <c r="AP39" s="325">
        <v>0</v>
      </c>
      <c r="AQ39" s="331">
        <v>5.5378279172187461E-2</v>
      </c>
      <c r="AR39" s="325">
        <v>0</v>
      </c>
      <c r="AS39" s="342">
        <v>16.969942669172191</v>
      </c>
      <c r="AT39" s="342">
        <v>32.892659680000023</v>
      </c>
    </row>
    <row r="40" spans="2:46" ht="15">
      <c r="B40" s="328" t="s">
        <v>120</v>
      </c>
      <c r="C40" s="330">
        <v>1732.0234099970003</v>
      </c>
      <c r="D40" s="328">
        <v>1351.5899200000003</v>
      </c>
      <c r="E40" s="330">
        <v>471.85879296165012</v>
      </c>
      <c r="F40" s="328">
        <v>1084.1273960091044</v>
      </c>
      <c r="G40" s="330">
        <v>1335.2972889979997</v>
      </c>
      <c r="H40" s="328">
        <v>1206.2268550000001</v>
      </c>
      <c r="I40" s="330">
        <v>0</v>
      </c>
      <c r="J40" s="328">
        <v>0</v>
      </c>
      <c r="K40" s="330">
        <v>4664.380000000001</v>
      </c>
      <c r="L40" s="328">
        <v>4703.1699999999983</v>
      </c>
      <c r="M40" s="330">
        <v>32.989999999999995</v>
      </c>
      <c r="N40" s="328">
        <v>0</v>
      </c>
      <c r="O40" s="330">
        <v>2193.42</v>
      </c>
      <c r="P40" s="328">
        <v>2305.1900000000005</v>
      </c>
      <c r="Q40" s="330">
        <v>195.26999999999998</v>
      </c>
      <c r="R40" s="328">
        <v>160.56</v>
      </c>
      <c r="S40" s="330">
        <v>275.24999999999994</v>
      </c>
      <c r="T40" s="328">
        <v>0</v>
      </c>
      <c r="U40" s="330">
        <v>1538.1401695602199</v>
      </c>
      <c r="V40" s="328">
        <v>3266.9268783281477</v>
      </c>
      <c r="W40" s="330">
        <v>1162.8432000000062</v>
      </c>
      <c r="X40" s="328">
        <v>879.11506038796961</v>
      </c>
      <c r="Y40" s="330">
        <v>406.83345340248616</v>
      </c>
      <c r="Z40" s="328">
        <v>562.48484090507554</v>
      </c>
      <c r="AA40" s="330">
        <v>4429.4090000000051</v>
      </c>
      <c r="AB40" s="328">
        <v>0</v>
      </c>
      <c r="AC40" s="330">
        <v>500.53405318491832</v>
      </c>
      <c r="AD40" s="328">
        <v>0</v>
      </c>
      <c r="AE40" s="330">
        <v>68.300053379999994</v>
      </c>
      <c r="AF40" s="328">
        <v>0</v>
      </c>
      <c r="AG40" s="330">
        <v>363.33252723274973</v>
      </c>
      <c r="AH40" s="328">
        <v>0</v>
      </c>
      <c r="AI40" s="330">
        <v>3539.1794919566501</v>
      </c>
      <c r="AJ40" s="328">
        <v>3641.944171009105</v>
      </c>
      <c r="AK40" s="330">
        <v>4697.3700000000008</v>
      </c>
      <c r="AL40" s="328">
        <v>4703.1699999999983</v>
      </c>
      <c r="AM40" s="330">
        <v>2663.94</v>
      </c>
      <c r="AN40" s="328">
        <v>2465.7500000000005</v>
      </c>
      <c r="AO40" s="330">
        <v>7537.2258229627168</v>
      </c>
      <c r="AP40" s="328">
        <v>4708.5267796211929</v>
      </c>
      <c r="AQ40" s="330">
        <v>932.16663379766806</v>
      </c>
      <c r="AR40" s="328">
        <v>0</v>
      </c>
      <c r="AS40" s="333">
        <v>19369.881948717037</v>
      </c>
      <c r="AT40" s="333">
        <v>15519.390950630295</v>
      </c>
    </row>
    <row r="41" spans="2:46">
      <c r="B41" s="324" t="s">
        <v>121</v>
      </c>
      <c r="C41" s="331">
        <v>1732.0234099970003</v>
      </c>
      <c r="D41" s="325">
        <v>1351.5899200000003</v>
      </c>
      <c r="E41" s="331">
        <v>472.68230496200022</v>
      </c>
      <c r="F41" s="325">
        <v>1085.2925140234324</v>
      </c>
      <c r="G41" s="331">
        <v>1335.2972889980001</v>
      </c>
      <c r="H41" s="325">
        <v>1206.2268549999999</v>
      </c>
      <c r="I41" s="331">
        <v>0</v>
      </c>
      <c r="J41" s="325">
        <v>0</v>
      </c>
      <c r="K41" s="331">
        <v>3126.7268898299999</v>
      </c>
      <c r="L41" s="325">
        <v>2977.4626337200007</v>
      </c>
      <c r="M41" s="331">
        <v>32.989138460000007</v>
      </c>
      <c r="N41" s="325">
        <v>0</v>
      </c>
      <c r="O41" s="331">
        <v>824.78770054396887</v>
      </c>
      <c r="P41" s="325">
        <v>929.46392225523027</v>
      </c>
      <c r="Q41" s="331">
        <v>103.01578495304926</v>
      </c>
      <c r="R41" s="325">
        <v>101.58525522656399</v>
      </c>
      <c r="S41" s="331">
        <v>0</v>
      </c>
      <c r="T41" s="325">
        <v>0</v>
      </c>
      <c r="U41" s="331">
        <v>36.482161077000001</v>
      </c>
      <c r="V41" s="325">
        <v>1529.6414380010617</v>
      </c>
      <c r="W41" s="331">
        <v>0</v>
      </c>
      <c r="X41" s="325">
        <v>0</v>
      </c>
      <c r="Y41" s="331">
        <v>283.91921144548775</v>
      </c>
      <c r="Z41" s="325">
        <v>360.96530747755088</v>
      </c>
      <c r="AA41" s="331">
        <v>893.46899815349332</v>
      </c>
      <c r="AB41" s="325">
        <v>0</v>
      </c>
      <c r="AC41" s="331">
        <v>255.50769718416075</v>
      </c>
      <c r="AD41" s="325">
        <v>0</v>
      </c>
      <c r="AE41" s="331">
        <v>68.300053306895705</v>
      </c>
      <c r="AF41" s="325">
        <v>0</v>
      </c>
      <c r="AG41" s="331">
        <v>0</v>
      </c>
      <c r="AH41" s="325">
        <v>0</v>
      </c>
      <c r="AI41" s="331">
        <v>3540.0030039570006</v>
      </c>
      <c r="AJ41" s="325">
        <v>3643.1092890234327</v>
      </c>
      <c r="AK41" s="331">
        <v>3159.7160282899999</v>
      </c>
      <c r="AL41" s="325">
        <v>2977.4626337200007</v>
      </c>
      <c r="AM41" s="331">
        <v>927.80348549701807</v>
      </c>
      <c r="AN41" s="325">
        <v>1031.0491774817942</v>
      </c>
      <c r="AO41" s="331">
        <v>1213.8703706759811</v>
      </c>
      <c r="AP41" s="325">
        <v>1890.6067454786125</v>
      </c>
      <c r="AQ41" s="331">
        <v>323.80775049105648</v>
      </c>
      <c r="AR41" s="325">
        <v>0</v>
      </c>
      <c r="AS41" s="342">
        <v>9165.2006389110556</v>
      </c>
      <c r="AT41" s="342">
        <v>9542.227845703841</v>
      </c>
    </row>
    <row r="42" spans="2:46">
      <c r="B42" s="324" t="s">
        <v>122</v>
      </c>
      <c r="C42" s="331">
        <v>0</v>
      </c>
      <c r="D42" s="325">
        <v>0</v>
      </c>
      <c r="E42" s="331">
        <v>-0.830411805899814</v>
      </c>
      <c r="F42" s="325">
        <v>-1.16511801433191</v>
      </c>
      <c r="G42" s="331">
        <v>0</v>
      </c>
      <c r="H42" s="325">
        <v>0</v>
      </c>
      <c r="I42" s="331">
        <v>0</v>
      </c>
      <c r="J42" s="325">
        <v>0</v>
      </c>
      <c r="K42" s="331">
        <v>1047.38826317797</v>
      </c>
      <c r="L42" s="325">
        <v>948.91403842669934</v>
      </c>
      <c r="M42" s="331">
        <v>0</v>
      </c>
      <c r="N42" s="325">
        <v>0</v>
      </c>
      <c r="O42" s="331">
        <v>1134.2568526038808</v>
      </c>
      <c r="P42" s="325">
        <v>1207.016401695405</v>
      </c>
      <c r="Q42" s="331">
        <v>17.807912284547299</v>
      </c>
      <c r="R42" s="325">
        <v>28.543595077296914</v>
      </c>
      <c r="S42" s="331">
        <v>0</v>
      </c>
      <c r="T42" s="325">
        <v>0</v>
      </c>
      <c r="U42" s="331">
        <v>590.84157200000004</v>
      </c>
      <c r="V42" s="325">
        <v>1309.1182914681744</v>
      </c>
      <c r="W42" s="331">
        <v>484.76639999999998</v>
      </c>
      <c r="X42" s="325">
        <v>0</v>
      </c>
      <c r="Y42" s="331">
        <v>0</v>
      </c>
      <c r="Z42" s="325">
        <v>514.79424000000006</v>
      </c>
      <c r="AA42" s="331">
        <v>195.24282284650599</v>
      </c>
      <c r="AB42" s="325">
        <v>0</v>
      </c>
      <c r="AC42" s="331">
        <v>0</v>
      </c>
      <c r="AD42" s="325">
        <v>0</v>
      </c>
      <c r="AE42" s="331">
        <v>0</v>
      </c>
      <c r="AF42" s="325">
        <v>0</v>
      </c>
      <c r="AG42" s="331">
        <v>139.30453135334429</v>
      </c>
      <c r="AH42" s="325">
        <v>0</v>
      </c>
      <c r="AI42" s="331">
        <v>-0.830411805899814</v>
      </c>
      <c r="AJ42" s="325">
        <v>-1.16511801433191</v>
      </c>
      <c r="AK42" s="331">
        <v>1047.38826317797</v>
      </c>
      <c r="AL42" s="325">
        <v>948.91403842669934</v>
      </c>
      <c r="AM42" s="331">
        <v>1152.064764888428</v>
      </c>
      <c r="AN42" s="325">
        <v>1235.5599967727019</v>
      </c>
      <c r="AO42" s="331">
        <v>1270.850794846506</v>
      </c>
      <c r="AP42" s="325">
        <v>1823.9125314681746</v>
      </c>
      <c r="AQ42" s="331">
        <v>139.30453135334429</v>
      </c>
      <c r="AR42" s="325">
        <v>0</v>
      </c>
      <c r="AS42" s="342">
        <v>3608.7779424603482</v>
      </c>
      <c r="AT42" s="342">
        <v>4007.2214486532439</v>
      </c>
    </row>
    <row r="43" spans="2:46">
      <c r="B43" s="324" t="s">
        <v>123</v>
      </c>
      <c r="C43" s="331">
        <v>0</v>
      </c>
      <c r="D43" s="325">
        <v>0</v>
      </c>
      <c r="E43" s="331">
        <v>0</v>
      </c>
      <c r="F43" s="325">
        <v>0</v>
      </c>
      <c r="G43" s="331">
        <v>0</v>
      </c>
      <c r="H43" s="325">
        <v>0</v>
      </c>
      <c r="I43" s="331">
        <v>0</v>
      </c>
      <c r="J43" s="325">
        <v>0</v>
      </c>
      <c r="K43" s="331">
        <v>490.26740680093417</v>
      </c>
      <c r="L43" s="325">
        <v>776.7954774907173</v>
      </c>
      <c r="M43" s="331">
        <v>0</v>
      </c>
      <c r="N43" s="325">
        <v>0</v>
      </c>
      <c r="O43" s="331">
        <v>234.386899681969</v>
      </c>
      <c r="P43" s="325">
        <v>168.73412284243841</v>
      </c>
      <c r="Q43" s="331">
        <v>74.444322762403431</v>
      </c>
      <c r="R43" s="325">
        <v>30.451864632780257</v>
      </c>
      <c r="S43" s="331">
        <v>275.25235717078169</v>
      </c>
      <c r="T43" s="325">
        <v>0</v>
      </c>
      <c r="U43" s="331">
        <v>107.32677248321761</v>
      </c>
      <c r="V43" s="325">
        <v>534.6437968589114</v>
      </c>
      <c r="W43" s="331">
        <v>4.9402739726019718E-2</v>
      </c>
      <c r="X43" s="325">
        <v>202.94019700000004</v>
      </c>
      <c r="Y43" s="331">
        <v>34.594241956999994</v>
      </c>
      <c r="Z43" s="325">
        <v>63.397613427526501</v>
      </c>
      <c r="AA43" s="331">
        <v>1124.7759999999996</v>
      </c>
      <c r="AB43" s="325">
        <v>0</v>
      </c>
      <c r="AC43" s="331">
        <v>245.06662000075681</v>
      </c>
      <c r="AD43" s="325">
        <v>0</v>
      </c>
      <c r="AE43" s="331">
        <v>0</v>
      </c>
      <c r="AF43" s="325">
        <v>0</v>
      </c>
      <c r="AG43" s="331">
        <v>81.486342059516602</v>
      </c>
      <c r="AH43" s="325">
        <v>0</v>
      </c>
      <c r="AI43" s="331">
        <v>0</v>
      </c>
      <c r="AJ43" s="325">
        <v>0</v>
      </c>
      <c r="AK43" s="331">
        <v>490.26740680093417</v>
      </c>
      <c r="AL43" s="325">
        <v>776.7954774907173</v>
      </c>
      <c r="AM43" s="331">
        <v>584.08357961515412</v>
      </c>
      <c r="AN43" s="325">
        <v>199.18598747521867</v>
      </c>
      <c r="AO43" s="331">
        <v>1266.7464171799434</v>
      </c>
      <c r="AP43" s="325">
        <v>800.98160728643791</v>
      </c>
      <c r="AQ43" s="331">
        <v>326.55296206027344</v>
      </c>
      <c r="AR43" s="325">
        <v>0</v>
      </c>
      <c r="AS43" s="342">
        <v>2667.650365656305</v>
      </c>
      <c r="AT43" s="342">
        <v>1776.9630722523739</v>
      </c>
    </row>
    <row r="44" spans="2:46">
      <c r="B44" s="324" t="s">
        <v>124</v>
      </c>
      <c r="C44" s="331">
        <v>0</v>
      </c>
      <c r="D44" s="325">
        <v>0</v>
      </c>
      <c r="E44" s="331">
        <v>0</v>
      </c>
      <c r="F44" s="325">
        <v>0</v>
      </c>
      <c r="G44" s="331">
        <v>0</v>
      </c>
      <c r="H44" s="325">
        <v>0</v>
      </c>
      <c r="I44" s="331">
        <v>0</v>
      </c>
      <c r="J44" s="325">
        <v>0</v>
      </c>
      <c r="K44" s="331">
        <v>0</v>
      </c>
      <c r="L44" s="325">
        <v>0</v>
      </c>
      <c r="M44" s="331">
        <v>0</v>
      </c>
      <c r="N44" s="325">
        <v>0</v>
      </c>
      <c r="O44" s="331">
        <v>0</v>
      </c>
      <c r="P44" s="325">
        <v>0</v>
      </c>
      <c r="Q44" s="331">
        <v>0</v>
      </c>
      <c r="R44" s="325">
        <v>0</v>
      </c>
      <c r="S44" s="331">
        <v>0</v>
      </c>
      <c r="T44" s="325">
        <v>0</v>
      </c>
      <c r="U44" s="331">
        <v>803.48966399999995</v>
      </c>
      <c r="V44" s="325">
        <v>-106.47664800000001</v>
      </c>
      <c r="W44" s="331">
        <v>678.02739726027403</v>
      </c>
      <c r="X44" s="325">
        <v>676.1748633879788</v>
      </c>
      <c r="Y44" s="331">
        <v>88.32</v>
      </c>
      <c r="Z44" s="325">
        <v>-376.67232000000001</v>
      </c>
      <c r="AA44" s="331">
        <v>2215.9211790000004</v>
      </c>
      <c r="AB44" s="325">
        <v>0</v>
      </c>
      <c r="AC44" s="331">
        <v>0</v>
      </c>
      <c r="AD44" s="325">
        <v>0</v>
      </c>
      <c r="AE44" s="331">
        <v>0</v>
      </c>
      <c r="AF44" s="325">
        <v>0</v>
      </c>
      <c r="AG44" s="331">
        <v>142.54165381988798</v>
      </c>
      <c r="AH44" s="325">
        <v>0</v>
      </c>
      <c r="AI44" s="331">
        <v>0</v>
      </c>
      <c r="AJ44" s="325">
        <v>0</v>
      </c>
      <c r="AK44" s="331">
        <v>0</v>
      </c>
      <c r="AL44" s="325">
        <v>0</v>
      </c>
      <c r="AM44" s="331">
        <v>0</v>
      </c>
      <c r="AN44" s="325">
        <v>0</v>
      </c>
      <c r="AO44" s="331">
        <v>3785.7582402602743</v>
      </c>
      <c r="AP44" s="325">
        <v>193.02589538797872</v>
      </c>
      <c r="AQ44" s="331">
        <v>142.54165381988798</v>
      </c>
      <c r="AR44" s="325">
        <v>0</v>
      </c>
      <c r="AS44" s="342">
        <v>3928.2998940801622</v>
      </c>
      <c r="AT44" s="342">
        <v>193.02589538797872</v>
      </c>
    </row>
    <row r="45" spans="2:46" ht="15">
      <c r="B45" s="328" t="s">
        <v>125</v>
      </c>
      <c r="C45" s="330">
        <v>41251</v>
      </c>
      <c r="D45" s="328">
        <v>33037</v>
      </c>
      <c r="E45" s="330">
        <v>41251</v>
      </c>
      <c r="F45" s="328">
        <v>33037</v>
      </c>
      <c r="G45" s="330">
        <v>41251</v>
      </c>
      <c r="H45" s="328">
        <v>33037</v>
      </c>
      <c r="I45" s="330">
        <v>0</v>
      </c>
      <c r="J45" s="328">
        <v>0</v>
      </c>
      <c r="K45" s="330">
        <v>19036.071861700009</v>
      </c>
      <c r="L45" s="328">
        <v>17800.463741990003</v>
      </c>
      <c r="M45" s="330">
        <v>0</v>
      </c>
      <c r="N45" s="328">
        <v>0</v>
      </c>
      <c r="O45" s="330">
        <v>13521.778300000009</v>
      </c>
      <c r="P45" s="328">
        <v>12609.617682819986</v>
      </c>
      <c r="Q45" s="330">
        <v>13521.778300000009</v>
      </c>
      <c r="R45" s="328">
        <v>12609.617682819986</v>
      </c>
      <c r="S45" s="330">
        <v>0</v>
      </c>
      <c r="T45" s="328">
        <v>0</v>
      </c>
      <c r="U45" s="330">
        <v>120652.05000000002</v>
      </c>
      <c r="V45" s="328">
        <v>101599.5</v>
      </c>
      <c r="W45" s="330">
        <v>120652.05000000002</v>
      </c>
      <c r="X45" s="328">
        <v>101599.5</v>
      </c>
      <c r="Y45" s="330">
        <v>120652.05000000002</v>
      </c>
      <c r="Z45" s="328">
        <v>101599.5</v>
      </c>
      <c r="AA45" s="330">
        <v>0</v>
      </c>
      <c r="AB45" s="328">
        <v>0</v>
      </c>
      <c r="AC45" s="330">
        <v>0</v>
      </c>
      <c r="AD45" s="328">
        <v>0</v>
      </c>
      <c r="AE45" s="330">
        <v>0</v>
      </c>
      <c r="AF45" s="328">
        <v>0</v>
      </c>
      <c r="AG45" s="330">
        <v>0</v>
      </c>
      <c r="AH45" s="328">
        <v>0</v>
      </c>
      <c r="AI45" s="330">
        <v>41251</v>
      </c>
      <c r="AJ45" s="328">
        <v>33037</v>
      </c>
      <c r="AK45" s="330">
        <v>19036.071861700009</v>
      </c>
      <c r="AL45" s="328">
        <v>17800.463741990003</v>
      </c>
      <c r="AM45" s="330">
        <v>13521.778300000009</v>
      </c>
      <c r="AN45" s="328">
        <v>12609.617682819986</v>
      </c>
      <c r="AO45" s="330">
        <v>120652.05000000002</v>
      </c>
      <c r="AP45" s="328">
        <v>101599.5</v>
      </c>
      <c r="AQ45" s="330">
        <v>0</v>
      </c>
      <c r="AR45" s="328">
        <v>0</v>
      </c>
      <c r="AS45" s="343" t="s">
        <v>395</v>
      </c>
      <c r="AT45" s="343" t="s">
        <v>395</v>
      </c>
    </row>
    <row r="46" spans="2:46" ht="15">
      <c r="B46" s="328" t="s">
        <v>126</v>
      </c>
      <c r="C46" s="340">
        <v>4.6300154520202544E-2</v>
      </c>
      <c r="D46" s="341">
        <v>5.2150922275356573E-2</v>
      </c>
      <c r="E46" s="340">
        <v>1.4953498797279101E-2</v>
      </c>
      <c r="F46" s="341">
        <v>2.4949149811258089E-2</v>
      </c>
      <c r="G46" s="340">
        <v>3.6718431946618585E-2</v>
      </c>
      <c r="H46" s="341">
        <v>3.2210186201891956E-2</v>
      </c>
      <c r="I46" s="330">
        <v>0</v>
      </c>
      <c r="J46" s="328">
        <v>0</v>
      </c>
      <c r="K46" s="340">
        <v>0.23687569794018054</v>
      </c>
      <c r="L46" s="341">
        <v>0.25426116504180324</v>
      </c>
      <c r="M46" s="330">
        <v>0</v>
      </c>
      <c r="N46" s="328">
        <v>0</v>
      </c>
      <c r="O46" s="340">
        <v>0.18552304529966024</v>
      </c>
      <c r="P46" s="341">
        <v>0.20072531134981922</v>
      </c>
      <c r="Q46" s="340">
        <v>1.3090238099220804E-2</v>
      </c>
      <c r="R46" s="341">
        <v>1.1685622032989782E-2</v>
      </c>
      <c r="S46" s="330">
        <v>0</v>
      </c>
      <c r="T46" s="328">
        <v>0</v>
      </c>
      <c r="U46" s="340">
        <v>1.5330038895722296E-2</v>
      </c>
      <c r="V46" s="341">
        <v>4.1071223422065893E-2</v>
      </c>
      <c r="W46" s="340">
        <v>1.0233485536451191E-2</v>
      </c>
      <c r="X46" s="341">
        <v>6.6344483572301216E-3</v>
      </c>
      <c r="Y46" s="340">
        <v>3.2204731672692845E-3</v>
      </c>
      <c r="Z46" s="341">
        <v>4.1844725140177466E-3</v>
      </c>
      <c r="AA46" s="330">
        <v>0</v>
      </c>
      <c r="AB46" s="328">
        <v>0</v>
      </c>
      <c r="AC46" s="330">
        <v>0</v>
      </c>
      <c r="AD46" s="328">
        <v>0</v>
      </c>
      <c r="AE46" s="330">
        <v>0</v>
      </c>
      <c r="AF46" s="328">
        <v>0</v>
      </c>
      <c r="AG46" s="330">
        <v>0</v>
      </c>
      <c r="AH46" s="328">
        <v>0</v>
      </c>
      <c r="AI46" s="344">
        <v>9.7972085264100228E-2</v>
      </c>
      <c r="AJ46" s="345">
        <v>0.10931025828850663</v>
      </c>
      <c r="AK46" s="344">
        <v>0.23687569794018054</v>
      </c>
      <c r="AL46" s="345">
        <v>0.25426116504180324</v>
      </c>
      <c r="AM46" s="344">
        <v>0.19861328339888104</v>
      </c>
      <c r="AN46" s="345">
        <v>0.212410933382809</v>
      </c>
      <c r="AO46" s="344">
        <v>2.8783997599442772E-2</v>
      </c>
      <c r="AP46" s="345">
        <v>5.1890144293313761E-2</v>
      </c>
      <c r="AQ46" s="330">
        <v>0</v>
      </c>
      <c r="AR46" s="328">
        <v>0</v>
      </c>
      <c r="AS46" s="343" t="s">
        <v>395</v>
      </c>
      <c r="AT46" s="343" t="s">
        <v>395</v>
      </c>
    </row>
  </sheetData>
  <mergeCells count="46">
    <mergeCell ref="K3:L3"/>
    <mergeCell ref="B3:B4"/>
    <mergeCell ref="C3:D3"/>
    <mergeCell ref="E3:F3"/>
    <mergeCell ref="G3:H3"/>
    <mergeCell ref="I3:J3"/>
    <mergeCell ref="AS3:AT3"/>
    <mergeCell ref="B26:B27"/>
    <mergeCell ref="C26:D26"/>
    <mergeCell ref="E26:F26"/>
    <mergeCell ref="G26:H26"/>
    <mergeCell ref="I26:J26"/>
    <mergeCell ref="Y3:Z3"/>
    <mergeCell ref="AA3:AB3"/>
    <mergeCell ref="AC3:AD3"/>
    <mergeCell ref="AE3:AF3"/>
    <mergeCell ref="AG3:AH3"/>
    <mergeCell ref="AI3:AJ3"/>
    <mergeCell ref="M3:N3"/>
    <mergeCell ref="O3:P3"/>
    <mergeCell ref="Q3:R3"/>
    <mergeCell ref="S3:T3"/>
    <mergeCell ref="U26:V26"/>
    <mergeCell ref="AK3:AL3"/>
    <mergeCell ref="AM3:AN3"/>
    <mergeCell ref="AO3:AP3"/>
    <mergeCell ref="AQ3:AR3"/>
    <mergeCell ref="U3:V3"/>
    <mergeCell ref="W3:X3"/>
    <mergeCell ref="K26:L26"/>
    <mergeCell ref="M26:N26"/>
    <mergeCell ref="O26:P26"/>
    <mergeCell ref="Q26:R26"/>
    <mergeCell ref="S26:T26"/>
    <mergeCell ref="AS26:AT26"/>
    <mergeCell ref="W26:X26"/>
    <mergeCell ref="Y26:Z26"/>
    <mergeCell ref="AA26:AB26"/>
    <mergeCell ref="AC26:AD26"/>
    <mergeCell ref="AE26:AF26"/>
    <mergeCell ref="AG26:AH26"/>
    <mergeCell ref="AI26:AJ26"/>
    <mergeCell ref="AK26:AL26"/>
    <mergeCell ref="AM26:AN26"/>
    <mergeCell ref="AO26:AP26"/>
    <mergeCell ref="AQ26:AR26"/>
  </mergeCells>
  <pageMargins left="0.7" right="0.7" top="0.75" bottom="0.75" header="0.3" footer="0.3"/>
  <pageSetup paperSize="9" orientation="portrait" r:id="rId1"/>
  <headerFooter>
    <oddHeader>&amp;C&amp;"Arial"&amp;8&amp;K000000INTERNAL&amp;1#</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AE99"/>
  <sheetViews>
    <sheetView showGridLines="0" zoomScale="87" zoomScaleNormal="87" workbookViewId="0"/>
  </sheetViews>
  <sheetFormatPr baseColWidth="10" defaultColWidth="11.42578125" defaultRowHeight="12.75"/>
  <cols>
    <col min="1" max="1" width="2" style="486" customWidth="1"/>
    <col min="2" max="2" width="55.7109375" style="486" customWidth="1"/>
    <col min="3" max="3" width="12.5703125" style="486" customWidth="1"/>
    <col min="4" max="4" width="12" style="486" customWidth="1"/>
    <col min="5" max="5" width="14.7109375" style="486" customWidth="1"/>
    <col min="6" max="6" width="13" style="486" customWidth="1"/>
    <col min="7" max="7" width="12.7109375" style="486" customWidth="1"/>
    <col min="8" max="8" width="12.85546875" style="486" customWidth="1"/>
    <col min="9" max="10" width="14.140625" style="486" customWidth="1"/>
    <col min="11" max="11" width="11.42578125" style="486"/>
    <col min="12" max="12" width="14" style="486" customWidth="1"/>
    <col min="13" max="13" width="14" style="519" customWidth="1"/>
    <col min="14" max="15" width="12.85546875" style="519" customWidth="1"/>
    <col min="16" max="27" width="11.42578125" style="519"/>
    <col min="28" max="16384" width="11.42578125" style="486"/>
  </cols>
  <sheetData>
    <row r="1" spans="2:27" s="530" customFormat="1">
      <c r="B1" s="630"/>
      <c r="C1" s="630"/>
      <c r="D1" s="630"/>
      <c r="E1" s="630"/>
      <c r="F1" s="630"/>
      <c r="G1" s="630"/>
      <c r="H1" s="630"/>
      <c r="I1" s="630"/>
      <c r="J1" s="630"/>
      <c r="K1" s="630"/>
      <c r="L1" s="630"/>
      <c r="M1" s="630"/>
      <c r="N1" s="630"/>
      <c r="O1" s="630"/>
      <c r="P1" s="630"/>
      <c r="Q1" s="630"/>
      <c r="R1" s="630"/>
      <c r="S1" s="630"/>
      <c r="T1" s="630"/>
      <c r="U1" s="630"/>
      <c r="V1" s="630"/>
      <c r="W1" s="630"/>
      <c r="X1" s="630"/>
      <c r="Y1" s="630"/>
      <c r="Z1" s="630"/>
      <c r="AA1" s="529"/>
    </row>
    <row r="2" spans="2:27">
      <c r="B2" s="644"/>
      <c r="C2" s="487"/>
      <c r="D2" s="487"/>
      <c r="E2" s="487"/>
      <c r="F2" s="487"/>
      <c r="G2" s="487"/>
      <c r="H2" s="487"/>
      <c r="I2" s="487"/>
      <c r="J2" s="487"/>
      <c r="K2" s="487"/>
      <c r="L2" s="487"/>
      <c r="M2" s="487"/>
      <c r="N2" s="487"/>
      <c r="O2" s="487"/>
      <c r="P2" s="487"/>
      <c r="Q2" s="487"/>
      <c r="R2" s="487"/>
      <c r="S2" s="487"/>
      <c r="T2" s="487"/>
      <c r="U2" s="487"/>
      <c r="V2" s="487"/>
      <c r="W2" s="487"/>
      <c r="X2" s="487"/>
      <c r="Y2" s="487"/>
      <c r="Z2" s="487"/>
      <c r="AA2" s="487"/>
    </row>
    <row r="3" spans="2:27" ht="22.5">
      <c r="B3" s="509"/>
      <c r="C3" s="488" t="s">
        <v>50</v>
      </c>
      <c r="D3" s="489" t="s">
        <v>197</v>
      </c>
      <c r="E3" s="489" t="s">
        <v>51</v>
      </c>
      <c r="F3" s="489" t="s">
        <v>52</v>
      </c>
      <c r="G3" s="489" t="s">
        <v>53</v>
      </c>
      <c r="H3" s="489" t="s">
        <v>198</v>
      </c>
      <c r="I3" s="490" t="s">
        <v>160</v>
      </c>
      <c r="J3" s="750" t="s">
        <v>94</v>
      </c>
      <c r="K3" s="751"/>
      <c r="L3" s="750" t="s">
        <v>199</v>
      </c>
      <c r="M3" s="751"/>
      <c r="N3" s="750" t="s">
        <v>102</v>
      </c>
      <c r="O3" s="751"/>
      <c r="P3" s="750" t="s">
        <v>29</v>
      </c>
      <c r="Q3" s="751"/>
      <c r="R3" s="750" t="s">
        <v>200</v>
      </c>
      <c r="S3" s="751"/>
      <c r="T3" s="750" t="s">
        <v>201</v>
      </c>
      <c r="U3" s="751"/>
      <c r="V3" s="750" t="s">
        <v>202</v>
      </c>
      <c r="W3" s="751"/>
      <c r="X3" s="750" t="s">
        <v>92</v>
      </c>
      <c r="Y3" s="751"/>
      <c r="Z3" s="750" t="s">
        <v>93</v>
      </c>
      <c r="AA3" s="752"/>
    </row>
    <row r="4" spans="2:27">
      <c r="B4" s="95"/>
      <c r="C4" s="121" t="s">
        <v>509</v>
      </c>
      <c r="D4" s="121" t="s">
        <v>509</v>
      </c>
      <c r="E4" s="121" t="s">
        <v>509</v>
      </c>
      <c r="F4" s="121" t="s">
        <v>509</v>
      </c>
      <c r="G4" s="121" t="s">
        <v>509</v>
      </c>
      <c r="H4" s="121" t="s">
        <v>509</v>
      </c>
      <c r="I4" s="121" t="s">
        <v>509</v>
      </c>
      <c r="J4" s="122" t="s">
        <v>486</v>
      </c>
      <c r="K4" s="122" t="s">
        <v>488</v>
      </c>
      <c r="L4" s="122" t="s">
        <v>486</v>
      </c>
      <c r="M4" s="122" t="s">
        <v>488</v>
      </c>
      <c r="N4" s="122" t="s">
        <v>486</v>
      </c>
      <c r="O4" s="122" t="s">
        <v>488</v>
      </c>
      <c r="P4" s="122" t="s">
        <v>486</v>
      </c>
      <c r="Q4" s="122" t="s">
        <v>488</v>
      </c>
      <c r="R4" s="122" t="s">
        <v>486</v>
      </c>
      <c r="S4" s="122" t="s">
        <v>488</v>
      </c>
      <c r="T4" s="122" t="s">
        <v>486</v>
      </c>
      <c r="U4" s="122" t="s">
        <v>488</v>
      </c>
      <c r="V4" s="122" t="s">
        <v>486</v>
      </c>
      <c r="W4" s="122" t="s">
        <v>488</v>
      </c>
      <c r="X4" s="122" t="s">
        <v>486</v>
      </c>
      <c r="Y4" s="122" t="s">
        <v>488</v>
      </c>
      <c r="Z4" s="122" t="s">
        <v>486</v>
      </c>
      <c r="AA4" s="122" t="s">
        <v>488</v>
      </c>
    </row>
    <row r="5" spans="2:27">
      <c r="B5" s="95"/>
      <c r="C5" s="96" t="s">
        <v>405</v>
      </c>
      <c r="D5" s="96" t="s">
        <v>405</v>
      </c>
      <c r="E5" s="96" t="s">
        <v>405</v>
      </c>
      <c r="F5" s="96" t="s">
        <v>405</v>
      </c>
      <c r="G5" s="96" t="s">
        <v>405</v>
      </c>
      <c r="H5" s="96" t="s">
        <v>405</v>
      </c>
      <c r="I5" s="96" t="s">
        <v>405</v>
      </c>
      <c r="J5" s="96" t="s">
        <v>405</v>
      </c>
      <c r="K5" s="96" t="s">
        <v>405</v>
      </c>
      <c r="L5" s="96" t="s">
        <v>405</v>
      </c>
      <c r="M5" s="96" t="s">
        <v>405</v>
      </c>
      <c r="N5" s="96" t="s">
        <v>405</v>
      </c>
      <c r="O5" s="96" t="s">
        <v>405</v>
      </c>
      <c r="P5" s="96" t="s">
        <v>405</v>
      </c>
      <c r="Q5" s="96" t="s">
        <v>405</v>
      </c>
      <c r="R5" s="96" t="s">
        <v>405</v>
      </c>
      <c r="S5" s="96" t="s">
        <v>405</v>
      </c>
      <c r="T5" s="96" t="s">
        <v>405</v>
      </c>
      <c r="U5" s="96" t="s">
        <v>405</v>
      </c>
      <c r="V5" s="96" t="s">
        <v>405</v>
      </c>
      <c r="W5" s="96" t="s">
        <v>405</v>
      </c>
      <c r="X5" s="96" t="s">
        <v>405</v>
      </c>
      <c r="Y5" s="96" t="s">
        <v>405</v>
      </c>
      <c r="Z5" s="96" t="s">
        <v>405</v>
      </c>
      <c r="AA5" s="96" t="s">
        <v>405</v>
      </c>
    </row>
    <row r="6" spans="2:27">
      <c r="B6" s="97"/>
      <c r="C6" s="98"/>
      <c r="D6" s="98"/>
      <c r="E6" s="98"/>
      <c r="F6" s="98"/>
      <c r="G6" s="98"/>
      <c r="H6" s="98"/>
      <c r="I6" s="98"/>
      <c r="J6" s="98"/>
      <c r="K6" s="98"/>
      <c r="L6" s="98"/>
      <c r="M6" s="98"/>
      <c r="N6" s="98"/>
      <c r="O6" s="98"/>
      <c r="P6" s="98"/>
      <c r="Q6" s="98"/>
      <c r="R6" s="98"/>
      <c r="S6" s="98"/>
      <c r="T6" s="98"/>
      <c r="U6" s="98"/>
      <c r="V6" s="98"/>
      <c r="W6" s="98"/>
      <c r="X6" s="98"/>
      <c r="Y6" s="98"/>
      <c r="Z6" s="98"/>
      <c r="AA6" s="98"/>
    </row>
    <row r="7" spans="2:27" s="492" customFormat="1">
      <c r="B7" s="491" t="s">
        <v>176</v>
      </c>
      <c r="C7" s="517">
        <v>34984</v>
      </c>
      <c r="D7" s="517">
        <v>62139</v>
      </c>
      <c r="E7" s="517">
        <v>97123</v>
      </c>
      <c r="F7" s="517">
        <v>183</v>
      </c>
      <c r="G7" s="517">
        <v>0</v>
      </c>
      <c r="H7" s="517">
        <v>96940</v>
      </c>
      <c r="I7" s="517">
        <v>97123</v>
      </c>
      <c r="J7" s="518">
        <v>0</v>
      </c>
      <c r="K7" s="518">
        <v>0</v>
      </c>
      <c r="L7" s="518">
        <v>-411</v>
      </c>
      <c r="M7" s="518">
        <v>-138</v>
      </c>
      <c r="N7" s="518">
        <v>-411</v>
      </c>
      <c r="O7" s="518">
        <v>-138</v>
      </c>
      <c r="P7" s="518">
        <v>-1802</v>
      </c>
      <c r="Q7" s="518">
        <v>-843</v>
      </c>
      <c r="R7" s="518">
        <v>-1802</v>
      </c>
      <c r="S7" s="518">
        <v>-843</v>
      </c>
      <c r="T7" s="518">
        <v>-1387</v>
      </c>
      <c r="U7" s="518">
        <v>-2020</v>
      </c>
      <c r="V7" s="518">
        <v>-181</v>
      </c>
      <c r="W7" s="518">
        <v>-2408</v>
      </c>
      <c r="X7" s="518">
        <v>2600</v>
      </c>
      <c r="Y7" s="518">
        <v>712</v>
      </c>
      <c r="Z7" s="518">
        <v>2419</v>
      </c>
      <c r="AA7" s="518">
        <v>-1696</v>
      </c>
    </row>
    <row r="8" spans="2:27" s="492" customFormat="1">
      <c r="B8" s="125" t="s">
        <v>177</v>
      </c>
      <c r="C8" s="517">
        <v>103508</v>
      </c>
      <c r="D8" s="517">
        <v>278419</v>
      </c>
      <c r="E8" s="517">
        <v>381927</v>
      </c>
      <c r="F8" s="517">
        <v>98322</v>
      </c>
      <c r="G8" s="517">
        <v>79828</v>
      </c>
      <c r="H8" s="517">
        <v>203777</v>
      </c>
      <c r="I8" s="517">
        <v>381927</v>
      </c>
      <c r="J8" s="518">
        <v>79132</v>
      </c>
      <c r="K8" s="518">
        <v>28685</v>
      </c>
      <c r="L8" s="518">
        <v>-3500</v>
      </c>
      <c r="M8" s="518">
        <v>-1858</v>
      </c>
      <c r="N8" s="518">
        <v>75632</v>
      </c>
      <c r="O8" s="518">
        <v>26827</v>
      </c>
      <c r="P8" s="518">
        <v>42444</v>
      </c>
      <c r="Q8" s="518">
        <v>13858</v>
      </c>
      <c r="R8" s="518">
        <v>10644</v>
      </c>
      <c r="S8" s="518">
        <v>5352</v>
      </c>
      <c r="T8" s="518">
        <v>4748</v>
      </c>
      <c r="U8" s="518">
        <v>4172</v>
      </c>
      <c r="V8" s="518">
        <v>15367</v>
      </c>
      <c r="W8" s="518">
        <v>9542</v>
      </c>
      <c r="X8" s="518">
        <v>-19217</v>
      </c>
      <c r="Y8" s="518">
        <v>-5502</v>
      </c>
      <c r="Z8" s="518">
        <v>-3850</v>
      </c>
      <c r="AA8" s="518">
        <v>4040</v>
      </c>
    </row>
    <row r="9" spans="2:27" s="492" customFormat="1">
      <c r="B9" s="125" t="s">
        <v>178</v>
      </c>
      <c r="C9" s="517">
        <v>113104</v>
      </c>
      <c r="D9" s="517">
        <v>236374</v>
      </c>
      <c r="E9" s="517">
        <v>349478</v>
      </c>
      <c r="F9" s="517">
        <v>62258</v>
      </c>
      <c r="G9" s="517">
        <v>56919</v>
      </c>
      <c r="H9" s="517">
        <v>230301</v>
      </c>
      <c r="I9" s="517">
        <v>349478</v>
      </c>
      <c r="J9" s="518">
        <v>30313</v>
      </c>
      <c r="K9" s="518">
        <v>10994</v>
      </c>
      <c r="L9" s="518">
        <v>-2696</v>
      </c>
      <c r="M9" s="518">
        <v>-1001</v>
      </c>
      <c r="N9" s="518">
        <v>27617</v>
      </c>
      <c r="O9" s="518">
        <v>9993</v>
      </c>
      <c r="P9" s="518">
        <v>20409</v>
      </c>
      <c r="Q9" s="518">
        <v>7346</v>
      </c>
      <c r="R9" s="518">
        <v>7938</v>
      </c>
      <c r="S9" s="518">
        <v>2855</v>
      </c>
      <c r="T9" s="518">
        <v>-26642</v>
      </c>
      <c r="U9" s="518">
        <v>-7906</v>
      </c>
      <c r="V9" s="518">
        <v>-17969</v>
      </c>
      <c r="W9" s="518">
        <v>-4823</v>
      </c>
      <c r="X9" s="518">
        <v>-2297</v>
      </c>
      <c r="Y9" s="518">
        <v>1382</v>
      </c>
      <c r="Z9" s="518">
        <v>-20266</v>
      </c>
      <c r="AA9" s="518">
        <v>-3441</v>
      </c>
    </row>
    <row r="10" spans="2:27" s="492" customFormat="1">
      <c r="B10" s="125" t="s">
        <v>179</v>
      </c>
      <c r="C10" s="517">
        <v>269931</v>
      </c>
      <c r="D10" s="517">
        <v>1736352</v>
      </c>
      <c r="E10" s="517">
        <v>2006283</v>
      </c>
      <c r="F10" s="517">
        <v>804912</v>
      </c>
      <c r="G10" s="517">
        <v>539110</v>
      </c>
      <c r="H10" s="517">
        <v>662261</v>
      </c>
      <c r="I10" s="517">
        <v>2006283</v>
      </c>
      <c r="J10" s="518">
        <v>568476</v>
      </c>
      <c r="K10" s="518">
        <v>220430</v>
      </c>
      <c r="L10" s="518">
        <v>-386315</v>
      </c>
      <c r="M10" s="518">
        <v>-144793</v>
      </c>
      <c r="N10" s="518">
        <v>182161</v>
      </c>
      <c r="O10" s="518">
        <v>75637</v>
      </c>
      <c r="P10" s="518">
        <v>14454</v>
      </c>
      <c r="Q10" s="518">
        <v>12766</v>
      </c>
      <c r="R10" s="518">
        <v>-45149</v>
      </c>
      <c r="S10" s="518">
        <v>-1607</v>
      </c>
      <c r="T10" s="518">
        <v>10822</v>
      </c>
      <c r="U10" s="518">
        <v>-5972</v>
      </c>
      <c r="V10" s="518">
        <v>-34341</v>
      </c>
      <c r="W10" s="518">
        <v>-7579</v>
      </c>
      <c r="X10" s="518">
        <v>-125605</v>
      </c>
      <c r="Y10" s="518">
        <v>-18914</v>
      </c>
      <c r="Z10" s="518">
        <v>-159946</v>
      </c>
      <c r="AA10" s="518">
        <v>-26493</v>
      </c>
    </row>
    <row r="11" spans="2:27" s="492" customFormat="1">
      <c r="B11" s="125" t="s">
        <v>447</v>
      </c>
      <c r="C11" s="517">
        <v>13374</v>
      </c>
      <c r="D11" s="517">
        <v>1639</v>
      </c>
      <c r="E11" s="517">
        <v>15013</v>
      </c>
      <c r="F11" s="517">
        <v>12051</v>
      </c>
      <c r="G11" s="517">
        <v>0</v>
      </c>
      <c r="H11" s="517">
        <v>2962</v>
      </c>
      <c r="I11" s="517">
        <v>15013</v>
      </c>
      <c r="J11" s="518">
        <v>932</v>
      </c>
      <c r="K11" s="518">
        <v>277</v>
      </c>
      <c r="L11" s="518">
        <v>-40</v>
      </c>
      <c r="M11" s="518">
        <v>-21</v>
      </c>
      <c r="N11" s="518">
        <v>892</v>
      </c>
      <c r="O11" s="518">
        <v>256</v>
      </c>
      <c r="P11" s="518">
        <v>-452</v>
      </c>
      <c r="Q11" s="518">
        <v>34</v>
      </c>
      <c r="R11" s="518">
        <v>-590</v>
      </c>
      <c r="S11" s="518">
        <v>-8</v>
      </c>
      <c r="T11" s="518">
        <v>169</v>
      </c>
      <c r="U11" s="518">
        <v>389</v>
      </c>
      <c r="V11" s="518">
        <v>-421</v>
      </c>
      <c r="W11" s="518">
        <v>382</v>
      </c>
      <c r="X11" s="518">
        <v>0</v>
      </c>
      <c r="Y11" s="518">
        <v>0</v>
      </c>
      <c r="Z11" s="518">
        <v>-421</v>
      </c>
      <c r="AA11" s="518">
        <v>382</v>
      </c>
    </row>
    <row r="12" spans="2:27" s="492" customFormat="1">
      <c r="B12" s="125" t="s">
        <v>333</v>
      </c>
      <c r="C12" s="517">
        <v>139315</v>
      </c>
      <c r="D12" s="517">
        <v>157778</v>
      </c>
      <c r="E12" s="517">
        <v>297093</v>
      </c>
      <c r="F12" s="517">
        <v>6181</v>
      </c>
      <c r="G12" s="517">
        <v>26972</v>
      </c>
      <c r="H12" s="517">
        <v>263940</v>
      </c>
      <c r="I12" s="517">
        <v>297093</v>
      </c>
      <c r="J12" s="518">
        <v>57770</v>
      </c>
      <c r="K12" s="518">
        <v>22301</v>
      </c>
      <c r="L12" s="518">
        <v>-7016</v>
      </c>
      <c r="M12" s="518">
        <v>-1643</v>
      </c>
      <c r="N12" s="518">
        <v>50754</v>
      </c>
      <c r="O12" s="518">
        <v>20658</v>
      </c>
      <c r="P12" s="518">
        <v>39998</v>
      </c>
      <c r="Q12" s="518">
        <v>16756</v>
      </c>
      <c r="R12" s="518">
        <v>16631</v>
      </c>
      <c r="S12" s="518">
        <v>8258</v>
      </c>
      <c r="T12" s="518">
        <v>-16434</v>
      </c>
      <c r="U12" s="518">
        <v>-4634</v>
      </c>
      <c r="V12" s="518">
        <v>198</v>
      </c>
      <c r="W12" s="518">
        <v>3625</v>
      </c>
      <c r="X12" s="518">
        <v>-3984</v>
      </c>
      <c r="Y12" s="518">
        <v>-3690</v>
      </c>
      <c r="Z12" s="518">
        <v>-3786</v>
      </c>
      <c r="AA12" s="518">
        <v>-65</v>
      </c>
    </row>
    <row r="13" spans="2:27" s="492" customFormat="1">
      <c r="B13" s="125" t="s">
        <v>180</v>
      </c>
      <c r="C13" s="517">
        <v>338928</v>
      </c>
      <c r="D13" s="517">
        <v>823084</v>
      </c>
      <c r="E13" s="517">
        <v>1162012</v>
      </c>
      <c r="F13" s="517">
        <v>129273</v>
      </c>
      <c r="G13" s="517">
        <v>136748</v>
      </c>
      <c r="H13" s="517">
        <v>895991</v>
      </c>
      <c r="I13" s="517">
        <v>1162012</v>
      </c>
      <c r="J13" s="518">
        <v>109180</v>
      </c>
      <c r="K13" s="518">
        <v>39597</v>
      </c>
      <c r="L13" s="518">
        <v>-7666</v>
      </c>
      <c r="M13" s="518">
        <v>-3391</v>
      </c>
      <c r="N13" s="518">
        <v>101514</v>
      </c>
      <c r="O13" s="518">
        <v>36206</v>
      </c>
      <c r="P13" s="518">
        <v>59930</v>
      </c>
      <c r="Q13" s="518">
        <v>19966</v>
      </c>
      <c r="R13" s="518">
        <v>15658</v>
      </c>
      <c r="S13" s="518">
        <v>6967</v>
      </c>
      <c r="T13" s="518">
        <v>-4823</v>
      </c>
      <c r="U13" s="518">
        <v>17761</v>
      </c>
      <c r="V13" s="518">
        <v>-57585</v>
      </c>
      <c r="W13" s="518">
        <v>13727</v>
      </c>
      <c r="X13" s="518">
        <v>-13683</v>
      </c>
      <c r="Y13" s="518">
        <v>-1498</v>
      </c>
      <c r="Z13" s="518">
        <v>-71268</v>
      </c>
      <c r="AA13" s="518">
        <v>12229</v>
      </c>
    </row>
    <row r="14" spans="2:27" s="492" customFormat="1">
      <c r="B14" s="125" t="s">
        <v>181</v>
      </c>
      <c r="C14" s="517">
        <v>830378</v>
      </c>
      <c r="D14" s="517">
        <v>4357989</v>
      </c>
      <c r="E14" s="517">
        <v>5188367</v>
      </c>
      <c r="F14" s="517">
        <v>711207</v>
      </c>
      <c r="G14" s="517">
        <v>459</v>
      </c>
      <c r="H14" s="517">
        <v>4476701</v>
      </c>
      <c r="I14" s="517">
        <v>5188367</v>
      </c>
      <c r="J14" s="518">
        <v>396</v>
      </c>
      <c r="K14" s="518">
        <v>181</v>
      </c>
      <c r="L14" s="518">
        <v>-103</v>
      </c>
      <c r="M14" s="518">
        <v>-53</v>
      </c>
      <c r="N14" s="518">
        <v>293</v>
      </c>
      <c r="O14" s="518">
        <v>128</v>
      </c>
      <c r="P14" s="518">
        <v>-36965</v>
      </c>
      <c r="Q14" s="518">
        <v>-11741</v>
      </c>
      <c r="R14" s="518">
        <v>-37748</v>
      </c>
      <c r="S14" s="518">
        <v>-12007</v>
      </c>
      <c r="T14" s="518">
        <v>-1074</v>
      </c>
      <c r="U14" s="518">
        <v>-33800</v>
      </c>
      <c r="V14" s="518">
        <v>299455</v>
      </c>
      <c r="W14" s="518">
        <v>-42591</v>
      </c>
      <c r="X14" s="518">
        <v>12519</v>
      </c>
      <c r="Y14" s="518">
        <v>15592</v>
      </c>
      <c r="Z14" s="518">
        <v>311974</v>
      </c>
      <c r="AA14" s="518">
        <v>-26999</v>
      </c>
    </row>
    <row r="15" spans="2:27" s="492" customFormat="1">
      <c r="B15" s="125" t="s">
        <v>182</v>
      </c>
      <c r="C15" s="517">
        <v>129417</v>
      </c>
      <c r="D15" s="517">
        <v>126091</v>
      </c>
      <c r="E15" s="517">
        <v>255508</v>
      </c>
      <c r="F15" s="517">
        <v>88892</v>
      </c>
      <c r="G15" s="517">
        <v>18801</v>
      </c>
      <c r="H15" s="517">
        <v>147815</v>
      </c>
      <c r="I15" s="517">
        <v>255508</v>
      </c>
      <c r="J15" s="518">
        <v>246457</v>
      </c>
      <c r="K15" s="518">
        <v>106111</v>
      </c>
      <c r="L15" s="518">
        <v>-165678</v>
      </c>
      <c r="M15" s="518">
        <v>-75774</v>
      </c>
      <c r="N15" s="518">
        <v>80779</v>
      </c>
      <c r="O15" s="518">
        <v>30337</v>
      </c>
      <c r="P15" s="518">
        <v>74400</v>
      </c>
      <c r="Q15" s="518">
        <v>27673</v>
      </c>
      <c r="R15" s="518">
        <v>66038</v>
      </c>
      <c r="S15" s="518">
        <v>24474</v>
      </c>
      <c r="T15" s="518">
        <v>2090</v>
      </c>
      <c r="U15" s="518">
        <v>-168</v>
      </c>
      <c r="V15" s="518">
        <v>68129</v>
      </c>
      <c r="W15" s="518">
        <v>24306</v>
      </c>
      <c r="X15" s="518">
        <v>-23375</v>
      </c>
      <c r="Y15" s="518">
        <v>-8346</v>
      </c>
      <c r="Z15" s="518">
        <v>44754</v>
      </c>
      <c r="AA15" s="518">
        <v>15960</v>
      </c>
    </row>
    <row r="16" spans="2:27" s="492" customFormat="1">
      <c r="B16" s="125" t="s">
        <v>183</v>
      </c>
      <c r="C16" s="517">
        <v>622661</v>
      </c>
      <c r="D16" s="517">
        <v>117989</v>
      </c>
      <c r="E16" s="517">
        <v>740650</v>
      </c>
      <c r="F16" s="517">
        <v>613823</v>
      </c>
      <c r="G16" s="517">
        <v>50982</v>
      </c>
      <c r="H16" s="517">
        <v>75845</v>
      </c>
      <c r="I16" s="517">
        <v>740650</v>
      </c>
      <c r="J16" s="518">
        <v>911466</v>
      </c>
      <c r="K16" s="518">
        <v>577823</v>
      </c>
      <c r="L16" s="518">
        <v>-883505</v>
      </c>
      <c r="M16" s="518">
        <v>-583130</v>
      </c>
      <c r="N16" s="518">
        <v>27961</v>
      </c>
      <c r="O16" s="518">
        <v>-5307</v>
      </c>
      <c r="P16" s="518">
        <v>17335</v>
      </c>
      <c r="Q16" s="518">
        <v>-9459</v>
      </c>
      <c r="R16" s="518">
        <v>7013</v>
      </c>
      <c r="S16" s="518">
        <v>-17042</v>
      </c>
      <c r="T16" s="518">
        <v>-21702</v>
      </c>
      <c r="U16" s="518">
        <v>1043</v>
      </c>
      <c r="V16" s="518">
        <v>-14688</v>
      </c>
      <c r="W16" s="518">
        <v>-15997</v>
      </c>
      <c r="X16" s="518">
        <v>4833</v>
      </c>
      <c r="Y16" s="518">
        <v>5367</v>
      </c>
      <c r="Z16" s="518">
        <v>-9855</v>
      </c>
      <c r="AA16" s="518">
        <v>-10630</v>
      </c>
    </row>
    <row r="17" spans="2:27" s="492" customFormat="1">
      <c r="B17" s="125" t="s">
        <v>210</v>
      </c>
      <c r="C17" s="517">
        <v>49370</v>
      </c>
      <c r="D17" s="517">
        <v>275441</v>
      </c>
      <c r="E17" s="517">
        <v>324811</v>
      </c>
      <c r="F17" s="517">
        <v>38231</v>
      </c>
      <c r="G17" s="517">
        <v>148078</v>
      </c>
      <c r="H17" s="517">
        <v>138502</v>
      </c>
      <c r="I17" s="517">
        <v>324811</v>
      </c>
      <c r="J17" s="518">
        <v>60201</v>
      </c>
      <c r="K17" s="518">
        <v>21114</v>
      </c>
      <c r="L17" s="518">
        <v>-10846</v>
      </c>
      <c r="M17" s="518">
        <v>-2736</v>
      </c>
      <c r="N17" s="518">
        <v>49355</v>
      </c>
      <c r="O17" s="518">
        <v>18378</v>
      </c>
      <c r="P17" s="518">
        <v>46548</v>
      </c>
      <c r="Q17" s="518">
        <v>17461</v>
      </c>
      <c r="R17" s="518">
        <v>46419</v>
      </c>
      <c r="S17" s="518">
        <v>17400</v>
      </c>
      <c r="T17" s="518">
        <v>-13586</v>
      </c>
      <c r="U17" s="518">
        <v>-5043</v>
      </c>
      <c r="V17" s="518">
        <v>32833</v>
      </c>
      <c r="W17" s="518">
        <v>12357</v>
      </c>
      <c r="X17" s="518">
        <v>-11159</v>
      </c>
      <c r="Y17" s="518">
        <v>-4199</v>
      </c>
      <c r="Z17" s="518">
        <v>21674</v>
      </c>
      <c r="AA17" s="518">
        <v>8158</v>
      </c>
    </row>
    <row r="18" spans="2:27" s="492" customFormat="1">
      <c r="B18" s="125" t="s">
        <v>184</v>
      </c>
      <c r="C18" s="517">
        <v>30534</v>
      </c>
      <c r="D18" s="517">
        <v>130439</v>
      </c>
      <c r="E18" s="517">
        <v>160973</v>
      </c>
      <c r="F18" s="517">
        <v>24324</v>
      </c>
      <c r="G18" s="517">
        <v>212</v>
      </c>
      <c r="H18" s="517">
        <v>136437</v>
      </c>
      <c r="I18" s="517">
        <v>160973</v>
      </c>
      <c r="J18" s="518">
        <v>41860</v>
      </c>
      <c r="K18" s="518">
        <v>15211</v>
      </c>
      <c r="L18" s="518">
        <v>-12</v>
      </c>
      <c r="M18" s="518">
        <v>-4</v>
      </c>
      <c r="N18" s="518">
        <v>41848</v>
      </c>
      <c r="O18" s="518">
        <v>15207</v>
      </c>
      <c r="P18" s="518">
        <v>36723</v>
      </c>
      <c r="Q18" s="518">
        <v>13510</v>
      </c>
      <c r="R18" s="518">
        <v>32654</v>
      </c>
      <c r="S18" s="518">
        <v>11760</v>
      </c>
      <c r="T18" s="518">
        <v>591</v>
      </c>
      <c r="U18" s="518">
        <v>243</v>
      </c>
      <c r="V18" s="518">
        <v>33245</v>
      </c>
      <c r="W18" s="518">
        <v>12003</v>
      </c>
      <c r="X18" s="518">
        <v>-11355</v>
      </c>
      <c r="Y18" s="518">
        <v>-4035</v>
      </c>
      <c r="Z18" s="518">
        <v>21890</v>
      </c>
      <c r="AA18" s="518">
        <v>7968</v>
      </c>
    </row>
    <row r="19" spans="2:27" s="492" customFormat="1">
      <c r="B19" s="125" t="s">
        <v>185</v>
      </c>
      <c r="C19" s="517">
        <v>2543</v>
      </c>
      <c r="D19" s="517">
        <v>11680</v>
      </c>
      <c r="E19" s="517">
        <v>14223</v>
      </c>
      <c r="F19" s="517">
        <v>8898</v>
      </c>
      <c r="G19" s="517">
        <v>11</v>
      </c>
      <c r="H19" s="517">
        <v>5314</v>
      </c>
      <c r="I19" s="517">
        <v>14223</v>
      </c>
      <c r="J19" s="518">
        <v>338</v>
      </c>
      <c r="K19" s="518">
        <v>115</v>
      </c>
      <c r="L19" s="518">
        <v>0</v>
      </c>
      <c r="M19" s="518">
        <v>0</v>
      </c>
      <c r="N19" s="518">
        <v>338</v>
      </c>
      <c r="O19" s="518">
        <v>115</v>
      </c>
      <c r="P19" s="518">
        <v>-8</v>
      </c>
      <c r="Q19" s="518">
        <v>-4</v>
      </c>
      <c r="R19" s="518">
        <v>-12</v>
      </c>
      <c r="S19" s="518">
        <v>-7</v>
      </c>
      <c r="T19" s="518">
        <v>2789</v>
      </c>
      <c r="U19" s="518">
        <v>753</v>
      </c>
      <c r="V19" s="518">
        <v>2777</v>
      </c>
      <c r="W19" s="518">
        <v>746</v>
      </c>
      <c r="X19" s="518">
        <v>-11</v>
      </c>
      <c r="Y19" s="518">
        <v>0</v>
      </c>
      <c r="Z19" s="518">
        <v>2766</v>
      </c>
      <c r="AA19" s="518">
        <v>746</v>
      </c>
    </row>
    <row r="20" spans="2:27" s="492" customFormat="1">
      <c r="B20" s="125" t="s">
        <v>186</v>
      </c>
      <c r="C20" s="517">
        <v>2043</v>
      </c>
      <c r="D20" s="517">
        <v>12220</v>
      </c>
      <c r="E20" s="517">
        <v>14263</v>
      </c>
      <c r="F20" s="517">
        <v>7286</v>
      </c>
      <c r="G20" s="517">
        <v>246</v>
      </c>
      <c r="H20" s="517">
        <v>6731</v>
      </c>
      <c r="I20" s="517">
        <v>14263</v>
      </c>
      <c r="J20" s="518">
        <v>341</v>
      </c>
      <c r="K20" s="518">
        <v>116</v>
      </c>
      <c r="L20" s="518">
        <v>0</v>
      </c>
      <c r="M20" s="518">
        <v>0</v>
      </c>
      <c r="N20" s="518">
        <v>341</v>
      </c>
      <c r="O20" s="518">
        <v>116</v>
      </c>
      <c r="P20" s="518">
        <v>-76</v>
      </c>
      <c r="Q20" s="518">
        <v>-50</v>
      </c>
      <c r="R20" s="518">
        <v>-1359</v>
      </c>
      <c r="S20" s="518">
        <v>-519</v>
      </c>
      <c r="T20" s="518">
        <v>2131</v>
      </c>
      <c r="U20" s="518">
        <v>560</v>
      </c>
      <c r="V20" s="518">
        <v>772</v>
      </c>
      <c r="W20" s="518">
        <v>40</v>
      </c>
      <c r="X20" s="518">
        <v>312</v>
      </c>
      <c r="Y20" s="518">
        <v>115</v>
      </c>
      <c r="Z20" s="518">
        <v>1084</v>
      </c>
      <c r="AA20" s="518">
        <v>155</v>
      </c>
    </row>
    <row r="21" spans="2:27" s="492" customFormat="1">
      <c r="B21" s="125" t="s">
        <v>169</v>
      </c>
      <c r="C21" s="517">
        <v>677457</v>
      </c>
      <c r="D21" s="517">
        <v>1422258</v>
      </c>
      <c r="E21" s="517">
        <v>2099715</v>
      </c>
      <c r="F21" s="517">
        <v>601052</v>
      </c>
      <c r="G21" s="517">
        <v>829183</v>
      </c>
      <c r="H21" s="517">
        <v>669480</v>
      </c>
      <c r="I21" s="517">
        <v>2099715</v>
      </c>
      <c r="J21" s="518">
        <v>1045579</v>
      </c>
      <c r="K21" s="518">
        <v>429476</v>
      </c>
      <c r="L21" s="518">
        <v>-788525</v>
      </c>
      <c r="M21" s="518">
        <v>-342370</v>
      </c>
      <c r="N21" s="518">
        <v>257054</v>
      </c>
      <c r="O21" s="518">
        <v>87106</v>
      </c>
      <c r="P21" s="518">
        <v>150337</v>
      </c>
      <c r="Q21" s="518">
        <v>48487</v>
      </c>
      <c r="R21" s="518">
        <v>74270</v>
      </c>
      <c r="S21" s="518">
        <v>12702</v>
      </c>
      <c r="T21" s="518">
        <v>14747</v>
      </c>
      <c r="U21" s="518">
        <v>9363</v>
      </c>
      <c r="V21" s="518">
        <v>89236</v>
      </c>
      <c r="W21" s="518">
        <v>22188</v>
      </c>
      <c r="X21" s="518">
        <v>-21290</v>
      </c>
      <c r="Y21" s="518">
        <v>-5793</v>
      </c>
      <c r="Z21" s="518">
        <v>67946</v>
      </c>
      <c r="AA21" s="518">
        <v>16395</v>
      </c>
    </row>
    <row r="22" spans="2:27" s="492" customFormat="1">
      <c r="B22" s="125" t="s">
        <v>187</v>
      </c>
      <c r="C22" s="517">
        <v>680825</v>
      </c>
      <c r="D22" s="517">
        <v>2341396</v>
      </c>
      <c r="E22" s="517">
        <v>3022221</v>
      </c>
      <c r="F22" s="517">
        <v>632441</v>
      </c>
      <c r="G22" s="517">
        <v>1703919</v>
      </c>
      <c r="H22" s="517">
        <v>685861</v>
      </c>
      <c r="I22" s="517">
        <v>3022221</v>
      </c>
      <c r="J22" s="518">
        <v>1116703</v>
      </c>
      <c r="K22" s="518">
        <v>450406</v>
      </c>
      <c r="L22" s="518">
        <v>-853994</v>
      </c>
      <c r="M22" s="518">
        <v>-366479</v>
      </c>
      <c r="N22" s="518">
        <v>262709</v>
      </c>
      <c r="O22" s="518">
        <v>83927</v>
      </c>
      <c r="P22" s="518">
        <v>148512</v>
      </c>
      <c r="Q22" s="518">
        <v>46898</v>
      </c>
      <c r="R22" s="518">
        <v>-9555</v>
      </c>
      <c r="S22" s="518">
        <v>-9141</v>
      </c>
      <c r="T22" s="518">
        <v>11586</v>
      </c>
      <c r="U22" s="518">
        <v>7295</v>
      </c>
      <c r="V22" s="518">
        <v>2119</v>
      </c>
      <c r="W22" s="518">
        <v>-1812</v>
      </c>
      <c r="X22" s="518">
        <v>-6332</v>
      </c>
      <c r="Y22" s="518">
        <v>-50</v>
      </c>
      <c r="Z22" s="518">
        <v>-4213</v>
      </c>
      <c r="AA22" s="518">
        <v>-1862</v>
      </c>
    </row>
    <row r="23" spans="2:27" s="492" customFormat="1">
      <c r="B23" s="125" t="s">
        <v>219</v>
      </c>
      <c r="C23" s="517">
        <v>890657</v>
      </c>
      <c r="D23" s="517">
        <v>2572257</v>
      </c>
      <c r="E23" s="517">
        <v>3462914</v>
      </c>
      <c r="F23" s="517">
        <v>1160108</v>
      </c>
      <c r="G23" s="517">
        <v>1192064</v>
      </c>
      <c r="H23" s="517">
        <v>1110742</v>
      </c>
      <c r="I23" s="517">
        <v>3462914</v>
      </c>
      <c r="J23" s="518">
        <v>1347427</v>
      </c>
      <c r="K23" s="518">
        <v>551229</v>
      </c>
      <c r="L23" s="518">
        <v>-1086593</v>
      </c>
      <c r="M23" s="518">
        <v>-466748</v>
      </c>
      <c r="N23" s="518">
        <v>260834</v>
      </c>
      <c r="O23" s="518">
        <v>84481</v>
      </c>
      <c r="P23" s="518">
        <v>107444</v>
      </c>
      <c r="Q23" s="518">
        <v>48865</v>
      </c>
      <c r="R23" s="518">
        <v>32372</v>
      </c>
      <c r="S23" s="518">
        <v>4182</v>
      </c>
      <c r="T23" s="518">
        <v>-47164</v>
      </c>
      <c r="U23" s="518">
        <v>-21917</v>
      </c>
      <c r="V23" s="518">
        <v>-14668</v>
      </c>
      <c r="W23" s="518">
        <v>-17687</v>
      </c>
      <c r="X23" s="518">
        <v>2865</v>
      </c>
      <c r="Y23" s="518">
        <v>5374</v>
      </c>
      <c r="Z23" s="518">
        <v>-11803</v>
      </c>
      <c r="AA23" s="518">
        <v>-12313</v>
      </c>
    </row>
    <row r="24" spans="2:27" s="492" customFormat="1">
      <c r="B24" s="125" t="s">
        <v>211</v>
      </c>
      <c r="C24" s="517">
        <v>26164</v>
      </c>
      <c r="D24" s="517">
        <v>31328</v>
      </c>
      <c r="E24" s="517">
        <v>57492</v>
      </c>
      <c r="F24" s="517">
        <v>24331</v>
      </c>
      <c r="G24" s="517">
        <v>524</v>
      </c>
      <c r="H24" s="517">
        <v>32637</v>
      </c>
      <c r="I24" s="517">
        <v>57492</v>
      </c>
      <c r="J24" s="518">
        <v>13456</v>
      </c>
      <c r="K24" s="518">
        <v>3975</v>
      </c>
      <c r="L24" s="518">
        <v>-5403</v>
      </c>
      <c r="M24" s="518">
        <v>-1555</v>
      </c>
      <c r="N24" s="518">
        <v>8053</v>
      </c>
      <c r="O24" s="518">
        <v>2420</v>
      </c>
      <c r="P24" s="518">
        <v>-2891</v>
      </c>
      <c r="Q24" s="518">
        <v>-734</v>
      </c>
      <c r="R24" s="518">
        <v>-3123</v>
      </c>
      <c r="S24" s="518">
        <v>-896</v>
      </c>
      <c r="T24" s="518">
        <v>91</v>
      </c>
      <c r="U24" s="518">
        <v>-375</v>
      </c>
      <c r="V24" s="518">
        <v>-3033</v>
      </c>
      <c r="W24" s="518">
        <v>-1272</v>
      </c>
      <c r="X24" s="518">
        <v>3509</v>
      </c>
      <c r="Y24" s="518">
        <v>3878</v>
      </c>
      <c r="Z24" s="518">
        <v>476</v>
      </c>
      <c r="AA24" s="518">
        <v>2606</v>
      </c>
    </row>
    <row r="25" spans="2:27" s="492" customFormat="1">
      <c r="B25" s="125" t="s">
        <v>334</v>
      </c>
      <c r="C25" s="517">
        <v>1531580</v>
      </c>
      <c r="D25" s="517">
        <v>5079607</v>
      </c>
      <c r="E25" s="517">
        <v>6611187</v>
      </c>
      <c r="F25" s="517">
        <v>1649764</v>
      </c>
      <c r="G25" s="517">
        <v>3651112</v>
      </c>
      <c r="H25" s="517">
        <v>1310311</v>
      </c>
      <c r="I25" s="517">
        <v>6611187</v>
      </c>
      <c r="J25" s="518">
        <v>2741453</v>
      </c>
      <c r="K25" s="518">
        <v>1164152</v>
      </c>
      <c r="L25" s="518">
        <v>-2096068</v>
      </c>
      <c r="M25" s="518">
        <v>-906248</v>
      </c>
      <c r="N25" s="518">
        <v>645385</v>
      </c>
      <c r="O25" s="518">
        <v>257904</v>
      </c>
      <c r="P25" s="518">
        <v>417794</v>
      </c>
      <c r="Q25" s="518">
        <v>190506</v>
      </c>
      <c r="R25" s="518">
        <v>228218</v>
      </c>
      <c r="S25" s="518">
        <v>102876</v>
      </c>
      <c r="T25" s="518">
        <v>-44890</v>
      </c>
      <c r="U25" s="518">
        <v>-6246</v>
      </c>
      <c r="V25" s="518">
        <v>183329</v>
      </c>
      <c r="W25" s="518">
        <v>96631</v>
      </c>
      <c r="X25" s="518">
        <v>-63667</v>
      </c>
      <c r="Y25" s="518">
        <v>-33814</v>
      </c>
      <c r="Z25" s="518">
        <v>119662</v>
      </c>
      <c r="AA25" s="518">
        <v>62817</v>
      </c>
    </row>
    <row r="26" spans="2:27" s="492" customFormat="1">
      <c r="B26" s="125" t="s">
        <v>188</v>
      </c>
      <c r="C26" s="517">
        <v>4801360</v>
      </c>
      <c r="D26" s="517">
        <v>12712694</v>
      </c>
      <c r="E26" s="517">
        <v>17514054</v>
      </c>
      <c r="F26" s="517">
        <v>4838237</v>
      </c>
      <c r="G26" s="517">
        <v>7383399</v>
      </c>
      <c r="H26" s="517">
        <v>5292418</v>
      </c>
      <c r="I26" s="517">
        <v>17514054</v>
      </c>
      <c r="J26" s="518">
        <v>7715580</v>
      </c>
      <c r="K26" s="518">
        <v>3496311</v>
      </c>
      <c r="L26" s="518">
        <v>-6010246</v>
      </c>
      <c r="M26" s="518">
        <v>-2858773</v>
      </c>
      <c r="N26" s="518">
        <v>1705334</v>
      </c>
      <c r="O26" s="518">
        <v>637538</v>
      </c>
      <c r="P26" s="518">
        <v>1027642</v>
      </c>
      <c r="Q26" s="518">
        <v>432643</v>
      </c>
      <c r="R26" s="518">
        <v>501112</v>
      </c>
      <c r="S26" s="518">
        <v>193275</v>
      </c>
      <c r="T26" s="518">
        <v>-93673</v>
      </c>
      <c r="U26" s="518">
        <v>-48102</v>
      </c>
      <c r="V26" s="518">
        <v>407600</v>
      </c>
      <c r="W26" s="518">
        <v>145108</v>
      </c>
      <c r="X26" s="518">
        <v>-135372</v>
      </c>
      <c r="Y26" s="518">
        <v>-46117</v>
      </c>
      <c r="Z26" s="518">
        <v>272228</v>
      </c>
      <c r="AA26" s="518">
        <v>98991</v>
      </c>
    </row>
    <row r="27" spans="2:27" s="492" customFormat="1">
      <c r="B27" s="125" t="s">
        <v>189</v>
      </c>
      <c r="C27" s="517">
        <v>221598</v>
      </c>
      <c r="D27" s="517">
        <v>2146253</v>
      </c>
      <c r="E27" s="517">
        <v>2367851</v>
      </c>
      <c r="F27" s="517">
        <v>593330</v>
      </c>
      <c r="G27" s="517">
        <v>566778</v>
      </c>
      <c r="H27" s="517">
        <v>1207743</v>
      </c>
      <c r="I27" s="517">
        <v>2367851</v>
      </c>
      <c r="J27" s="518">
        <v>928944</v>
      </c>
      <c r="K27" s="518">
        <v>332018</v>
      </c>
      <c r="L27" s="518">
        <v>-297721</v>
      </c>
      <c r="M27" s="518">
        <v>-106814</v>
      </c>
      <c r="N27" s="518">
        <v>631223</v>
      </c>
      <c r="O27" s="518">
        <v>225204</v>
      </c>
      <c r="P27" s="518">
        <v>584648</v>
      </c>
      <c r="Q27" s="518">
        <v>210275</v>
      </c>
      <c r="R27" s="518">
        <v>533752</v>
      </c>
      <c r="S27" s="518">
        <v>193146</v>
      </c>
      <c r="T27" s="518">
        <v>-34127</v>
      </c>
      <c r="U27" s="518">
        <v>-13482</v>
      </c>
      <c r="V27" s="518">
        <v>499645</v>
      </c>
      <c r="W27" s="518">
        <v>179663</v>
      </c>
      <c r="X27" s="518">
        <v>-162038</v>
      </c>
      <c r="Y27" s="518">
        <v>-67562</v>
      </c>
      <c r="Z27" s="518">
        <v>337607</v>
      </c>
      <c r="AA27" s="518">
        <v>112101</v>
      </c>
    </row>
    <row r="28" spans="2:27" s="492" customFormat="1">
      <c r="B28" s="125" t="s">
        <v>190</v>
      </c>
      <c r="C28" s="517">
        <v>430023</v>
      </c>
      <c r="D28" s="517">
        <v>1852117</v>
      </c>
      <c r="E28" s="517">
        <v>2282140</v>
      </c>
      <c r="F28" s="517">
        <v>685022</v>
      </c>
      <c r="G28" s="517">
        <v>826014</v>
      </c>
      <c r="H28" s="517">
        <v>771104</v>
      </c>
      <c r="I28" s="517">
        <v>2282140</v>
      </c>
      <c r="J28" s="518">
        <v>1258076</v>
      </c>
      <c r="K28" s="518">
        <v>424134</v>
      </c>
      <c r="L28" s="518">
        <v>-741444</v>
      </c>
      <c r="M28" s="518">
        <v>-256296</v>
      </c>
      <c r="N28" s="518">
        <v>516632</v>
      </c>
      <c r="O28" s="518">
        <v>167838</v>
      </c>
      <c r="P28" s="518">
        <v>413030</v>
      </c>
      <c r="Q28" s="518">
        <v>133333</v>
      </c>
      <c r="R28" s="518">
        <v>314146</v>
      </c>
      <c r="S28" s="518">
        <v>100976</v>
      </c>
      <c r="T28" s="518">
        <v>-39780</v>
      </c>
      <c r="U28" s="518">
        <v>-13501</v>
      </c>
      <c r="V28" s="518">
        <v>274366</v>
      </c>
      <c r="W28" s="518">
        <v>87475</v>
      </c>
      <c r="X28" s="518">
        <v>-82753</v>
      </c>
      <c r="Y28" s="518">
        <v>-28944</v>
      </c>
      <c r="Z28" s="518">
        <v>191613</v>
      </c>
      <c r="AA28" s="518">
        <v>58531</v>
      </c>
    </row>
    <row r="29" spans="2:27" s="492" customFormat="1">
      <c r="B29" s="125" t="s">
        <v>191</v>
      </c>
      <c r="C29" s="517">
        <v>30372</v>
      </c>
      <c r="D29" s="517">
        <v>1049345</v>
      </c>
      <c r="E29" s="517">
        <v>1079717</v>
      </c>
      <c r="F29" s="517">
        <v>171701</v>
      </c>
      <c r="G29" s="517">
        <v>9621</v>
      </c>
      <c r="H29" s="517">
        <v>898395</v>
      </c>
      <c r="I29" s="517">
        <v>1079717</v>
      </c>
      <c r="J29" s="518">
        <v>0</v>
      </c>
      <c r="K29" s="518">
        <v>0</v>
      </c>
      <c r="L29" s="518">
        <v>0</v>
      </c>
      <c r="M29" s="518">
        <v>0</v>
      </c>
      <c r="N29" s="518">
        <v>0</v>
      </c>
      <c r="O29" s="518">
        <v>0</v>
      </c>
      <c r="P29" s="518">
        <v>-102</v>
      </c>
      <c r="Q29" s="518">
        <v>-11</v>
      </c>
      <c r="R29" s="518">
        <v>-102</v>
      </c>
      <c r="S29" s="518">
        <v>-11</v>
      </c>
      <c r="T29" s="518">
        <v>-3965</v>
      </c>
      <c r="U29" s="518">
        <v>-1806</v>
      </c>
      <c r="V29" s="518">
        <v>157870</v>
      </c>
      <c r="W29" s="518">
        <v>27563</v>
      </c>
      <c r="X29" s="518">
        <v>0</v>
      </c>
      <c r="Y29" s="518">
        <v>0</v>
      </c>
      <c r="Z29" s="518">
        <v>157870</v>
      </c>
      <c r="AA29" s="518">
        <v>27563</v>
      </c>
    </row>
    <row r="30" spans="2:27" s="492" customFormat="1">
      <c r="B30" s="125" t="s">
        <v>192</v>
      </c>
      <c r="C30" s="517">
        <v>174613</v>
      </c>
      <c r="D30" s="517">
        <v>774580</v>
      </c>
      <c r="E30" s="517">
        <v>949193</v>
      </c>
      <c r="F30" s="517">
        <v>178265</v>
      </c>
      <c r="G30" s="517">
        <v>184351</v>
      </c>
      <c r="H30" s="517">
        <v>586577</v>
      </c>
      <c r="I30" s="517">
        <v>949193</v>
      </c>
      <c r="J30" s="518">
        <v>318337</v>
      </c>
      <c r="K30" s="518">
        <v>107062</v>
      </c>
      <c r="L30" s="518">
        <v>-109234</v>
      </c>
      <c r="M30" s="518">
        <v>-43284</v>
      </c>
      <c r="N30" s="518">
        <v>209103</v>
      </c>
      <c r="O30" s="518">
        <v>63778</v>
      </c>
      <c r="P30" s="518">
        <v>163419</v>
      </c>
      <c r="Q30" s="518">
        <v>45964</v>
      </c>
      <c r="R30" s="518">
        <v>136025</v>
      </c>
      <c r="S30" s="518">
        <v>37767</v>
      </c>
      <c r="T30" s="518">
        <v>4534</v>
      </c>
      <c r="U30" s="518">
        <v>1315</v>
      </c>
      <c r="V30" s="518">
        <v>153281</v>
      </c>
      <c r="W30" s="518">
        <v>46034</v>
      </c>
      <c r="X30" s="518">
        <v>-44794</v>
      </c>
      <c r="Y30" s="518">
        <v>-13349</v>
      </c>
      <c r="Z30" s="518">
        <v>108487</v>
      </c>
      <c r="AA30" s="518">
        <v>32685</v>
      </c>
    </row>
    <row r="31" spans="2:27" s="492" customFormat="1">
      <c r="B31" s="125" t="s">
        <v>193</v>
      </c>
      <c r="C31" s="517">
        <v>10289</v>
      </c>
      <c r="D31" s="517">
        <v>115879</v>
      </c>
      <c r="E31" s="517">
        <v>126168</v>
      </c>
      <c r="F31" s="517">
        <v>7054</v>
      </c>
      <c r="G31" s="517">
        <v>25391</v>
      </c>
      <c r="H31" s="517">
        <v>93723</v>
      </c>
      <c r="I31" s="517">
        <v>126168</v>
      </c>
      <c r="J31" s="518">
        <v>32755</v>
      </c>
      <c r="K31" s="518">
        <v>10348</v>
      </c>
      <c r="L31" s="518">
        <v>-3805</v>
      </c>
      <c r="M31" s="518">
        <v>-1571</v>
      </c>
      <c r="N31" s="518">
        <v>28950</v>
      </c>
      <c r="O31" s="518">
        <v>8777</v>
      </c>
      <c r="P31" s="518">
        <v>25700</v>
      </c>
      <c r="Q31" s="518">
        <v>7621</v>
      </c>
      <c r="R31" s="518">
        <v>23125</v>
      </c>
      <c r="S31" s="518">
        <v>6819</v>
      </c>
      <c r="T31" s="518">
        <v>-429</v>
      </c>
      <c r="U31" s="518">
        <v>-280</v>
      </c>
      <c r="V31" s="518">
        <v>22695</v>
      </c>
      <c r="W31" s="518">
        <v>6537</v>
      </c>
      <c r="X31" s="518">
        <v>-6656</v>
      </c>
      <c r="Y31" s="518">
        <v>-1929</v>
      </c>
      <c r="Z31" s="518">
        <v>16039</v>
      </c>
      <c r="AA31" s="518">
        <v>4608</v>
      </c>
    </row>
    <row r="32" spans="2:27" s="492" customFormat="1">
      <c r="B32" s="125" t="s">
        <v>194</v>
      </c>
      <c r="C32" s="517">
        <v>41264</v>
      </c>
      <c r="D32" s="517">
        <v>144148</v>
      </c>
      <c r="E32" s="517">
        <v>185412</v>
      </c>
      <c r="F32" s="517">
        <v>26659</v>
      </c>
      <c r="G32" s="517">
        <v>59627</v>
      </c>
      <c r="H32" s="517">
        <v>99126</v>
      </c>
      <c r="I32" s="517">
        <v>185412</v>
      </c>
      <c r="J32" s="518">
        <v>54473</v>
      </c>
      <c r="K32" s="518">
        <v>20458</v>
      </c>
      <c r="L32" s="518">
        <v>-17320</v>
      </c>
      <c r="M32" s="518">
        <v>-6480</v>
      </c>
      <c r="N32" s="518">
        <v>37153</v>
      </c>
      <c r="O32" s="518">
        <v>13978</v>
      </c>
      <c r="P32" s="518">
        <v>29818</v>
      </c>
      <c r="Q32" s="518">
        <v>10787</v>
      </c>
      <c r="R32" s="518">
        <v>22102</v>
      </c>
      <c r="S32" s="518">
        <v>8377</v>
      </c>
      <c r="T32" s="518">
        <v>-6689</v>
      </c>
      <c r="U32" s="518">
        <v>-3346</v>
      </c>
      <c r="V32" s="518">
        <v>15412</v>
      </c>
      <c r="W32" s="518">
        <v>5031</v>
      </c>
      <c r="X32" s="518">
        <v>-5010</v>
      </c>
      <c r="Y32" s="518">
        <v>-1799</v>
      </c>
      <c r="Z32" s="518">
        <v>10402</v>
      </c>
      <c r="AA32" s="518">
        <v>3232</v>
      </c>
    </row>
    <row r="33" spans="2:27" s="492" customFormat="1">
      <c r="B33" s="125" t="s">
        <v>195</v>
      </c>
      <c r="C33" s="517">
        <v>204805</v>
      </c>
      <c r="D33" s="517">
        <v>1152612</v>
      </c>
      <c r="E33" s="517">
        <v>1357417</v>
      </c>
      <c r="F33" s="517">
        <v>252057</v>
      </c>
      <c r="G33" s="517">
        <v>426821</v>
      </c>
      <c r="H33" s="517">
        <v>678539</v>
      </c>
      <c r="I33" s="517">
        <v>1357417</v>
      </c>
      <c r="J33" s="518">
        <v>669557</v>
      </c>
      <c r="K33" s="518">
        <v>211907</v>
      </c>
      <c r="L33" s="518">
        <v>-443552</v>
      </c>
      <c r="M33" s="518">
        <v>-137507</v>
      </c>
      <c r="N33" s="518">
        <v>226005</v>
      </c>
      <c r="O33" s="518">
        <v>74400</v>
      </c>
      <c r="P33" s="518">
        <v>171006</v>
      </c>
      <c r="Q33" s="518">
        <v>53830</v>
      </c>
      <c r="R33" s="518">
        <v>122442</v>
      </c>
      <c r="S33" s="518">
        <v>36789</v>
      </c>
      <c r="T33" s="518">
        <v>-18785</v>
      </c>
      <c r="U33" s="518">
        <v>-5934</v>
      </c>
      <c r="V33" s="518">
        <v>103682</v>
      </c>
      <c r="W33" s="518">
        <v>30879</v>
      </c>
      <c r="X33" s="518">
        <v>-37186</v>
      </c>
      <c r="Y33" s="518">
        <v>-9934</v>
      </c>
      <c r="Z33" s="518">
        <v>66496</v>
      </c>
      <c r="AA33" s="518">
        <v>20945</v>
      </c>
    </row>
    <row r="34" spans="2:27" s="492" customFormat="1">
      <c r="B34" s="491" t="s">
        <v>196</v>
      </c>
      <c r="C34" s="517">
        <v>411362</v>
      </c>
      <c r="D34" s="517">
        <v>2127372</v>
      </c>
      <c r="E34" s="517">
        <v>2538734</v>
      </c>
      <c r="F34" s="517">
        <v>591731</v>
      </c>
      <c r="G34" s="517">
        <v>696086</v>
      </c>
      <c r="H34" s="517">
        <v>1250917</v>
      </c>
      <c r="I34" s="517">
        <v>2538734</v>
      </c>
      <c r="J34" s="518">
        <v>960211</v>
      </c>
      <c r="K34" s="518">
        <v>311507</v>
      </c>
      <c r="L34" s="518">
        <v>-475713</v>
      </c>
      <c r="M34" s="518">
        <v>-159200</v>
      </c>
      <c r="N34" s="518">
        <v>484498</v>
      </c>
      <c r="O34" s="518">
        <v>152307</v>
      </c>
      <c r="P34" s="518">
        <v>377980</v>
      </c>
      <c r="Q34" s="518">
        <v>111050</v>
      </c>
      <c r="R34" s="518">
        <v>291713</v>
      </c>
      <c r="S34" s="518">
        <v>82596</v>
      </c>
      <c r="T34" s="518">
        <v>-25579</v>
      </c>
      <c r="U34" s="518">
        <v>-10161</v>
      </c>
      <c r="V34" s="518">
        <v>266159</v>
      </c>
      <c r="W34" s="518">
        <v>72458</v>
      </c>
      <c r="X34" s="518">
        <v>-90271</v>
      </c>
      <c r="Y34" s="518">
        <v>-24947</v>
      </c>
      <c r="Z34" s="518">
        <v>175888</v>
      </c>
      <c r="AA34" s="518">
        <v>47511</v>
      </c>
    </row>
    <row r="35" spans="2:27" s="492" customFormat="1">
      <c r="B35" s="491" t="s">
        <v>448</v>
      </c>
      <c r="C35" s="517">
        <v>136661</v>
      </c>
      <c r="D35" s="517">
        <v>266976</v>
      </c>
      <c r="E35" s="517">
        <v>403637</v>
      </c>
      <c r="F35" s="517">
        <v>67590</v>
      </c>
      <c r="G35" s="517">
        <v>16440</v>
      </c>
      <c r="H35" s="517">
        <v>319607</v>
      </c>
      <c r="I35" s="517">
        <v>403637</v>
      </c>
      <c r="J35" s="518">
        <v>16493.739567202385</v>
      </c>
      <c r="K35" s="518">
        <v>14505.299067592745</v>
      </c>
      <c r="L35" s="518">
        <v>-11865.680234002521</v>
      </c>
      <c r="M35" s="518">
        <v>-11214.203935998474</v>
      </c>
      <c r="N35" s="518">
        <v>4628.0593331998643</v>
      </c>
      <c r="O35" s="518">
        <v>3291.0951315942725</v>
      </c>
      <c r="P35" s="518">
        <v>-1155.6741264718462</v>
      </c>
      <c r="Q35" s="518">
        <v>-402.35115892470162</v>
      </c>
      <c r="R35" s="518">
        <v>-3615.1103235061851</v>
      </c>
      <c r="S35" s="518">
        <v>-2083.7232147759714</v>
      </c>
      <c r="T35" s="518">
        <v>1566.037131000362</v>
      </c>
      <c r="U35" s="518">
        <v>1378.7466259165612</v>
      </c>
      <c r="V35" s="518">
        <v>-2049.073192505823</v>
      </c>
      <c r="W35" s="518">
        <v>-704.97658885941041</v>
      </c>
      <c r="X35" s="518">
        <v>-2421.9874648584491</v>
      </c>
      <c r="Y35" s="518">
        <v>-1909.8743847357323</v>
      </c>
      <c r="Z35" s="518">
        <v>-4471.0606573642617</v>
      </c>
      <c r="AA35" s="518">
        <v>-2614.8509735951093</v>
      </c>
    </row>
    <row r="36" spans="2:27" s="492" customFormat="1">
      <c r="B36" s="491" t="s">
        <v>449</v>
      </c>
      <c r="C36" s="517">
        <v>46267</v>
      </c>
      <c r="D36" s="517">
        <v>108637</v>
      </c>
      <c r="E36" s="517">
        <v>154904</v>
      </c>
      <c r="F36" s="517">
        <v>9435</v>
      </c>
      <c r="G36" s="517">
        <v>0</v>
      </c>
      <c r="H36" s="517">
        <v>145469</v>
      </c>
      <c r="I36" s="517">
        <v>154904</v>
      </c>
      <c r="J36" s="518">
        <v>1710.7105799999999</v>
      </c>
      <c r="K36" s="518">
        <v>1283.1046900000001</v>
      </c>
      <c r="L36" s="518">
        <v>0</v>
      </c>
      <c r="M36" s="518">
        <v>0</v>
      </c>
      <c r="N36" s="518">
        <v>1710.7105799999999</v>
      </c>
      <c r="O36" s="518">
        <v>1283.1046900000001</v>
      </c>
      <c r="P36" s="518">
        <v>-633.00271000000043</v>
      </c>
      <c r="Q36" s="518">
        <v>-251.57867000000039</v>
      </c>
      <c r="R36" s="518">
        <v>-828.8103600000004</v>
      </c>
      <c r="S36" s="518">
        <v>-394.23055000000039</v>
      </c>
      <c r="T36" s="518">
        <v>1010.8726899999999</v>
      </c>
      <c r="U36" s="518">
        <v>815.5159299999998</v>
      </c>
      <c r="V36" s="518">
        <v>182.10219999999953</v>
      </c>
      <c r="W36" s="518">
        <v>421.32524999999941</v>
      </c>
      <c r="X36" s="518">
        <v>113.08927</v>
      </c>
      <c r="Y36" s="518">
        <v>145.9041</v>
      </c>
      <c r="Z36" s="518">
        <v>295.19147000000004</v>
      </c>
      <c r="AA36" s="518">
        <v>567.22935000000007</v>
      </c>
    </row>
    <row r="37" spans="2:27" s="492" customFormat="1">
      <c r="B37" s="491" t="s">
        <v>450</v>
      </c>
      <c r="C37" s="517">
        <v>13074</v>
      </c>
      <c r="D37" s="517">
        <v>168999</v>
      </c>
      <c r="E37" s="517">
        <v>182073</v>
      </c>
      <c r="F37" s="517">
        <v>68529</v>
      </c>
      <c r="G37" s="517">
        <v>79336</v>
      </c>
      <c r="H37" s="517">
        <v>34208</v>
      </c>
      <c r="I37" s="517">
        <v>182073</v>
      </c>
      <c r="J37" s="518">
        <v>12038.506789999999</v>
      </c>
      <c r="K37" s="518">
        <v>7867.9411799999998</v>
      </c>
      <c r="L37" s="518">
        <v>0</v>
      </c>
      <c r="M37" s="518">
        <v>0</v>
      </c>
      <c r="N37" s="518">
        <v>12038.506789999999</v>
      </c>
      <c r="O37" s="518">
        <v>7867.9411799999998</v>
      </c>
      <c r="P37" s="518">
        <v>9339.7264499999983</v>
      </c>
      <c r="Q37" s="518">
        <v>5901.4784299999974</v>
      </c>
      <c r="R37" s="518">
        <v>-197577.43851000001</v>
      </c>
      <c r="S37" s="518">
        <v>-198884.65264000001</v>
      </c>
      <c r="T37" s="518">
        <v>-2162.75909</v>
      </c>
      <c r="U37" s="518">
        <v>-1345.8964999999957</v>
      </c>
      <c r="V37" s="518">
        <v>-199740.19760000001</v>
      </c>
      <c r="W37" s="518">
        <v>-200230.54914000002</v>
      </c>
      <c r="X37" s="518">
        <v>15223.624000000002</v>
      </c>
      <c r="Y37" s="518">
        <v>15279.501999999999</v>
      </c>
      <c r="Z37" s="518">
        <v>-184516.5736</v>
      </c>
      <c r="AA37" s="518">
        <v>-184951.04713999998</v>
      </c>
    </row>
    <row r="38" spans="2:27" s="492" customFormat="1">
      <c r="B38" s="491" t="s">
        <v>451</v>
      </c>
      <c r="C38" s="517">
        <v>9840</v>
      </c>
      <c r="D38" s="517">
        <v>2105</v>
      </c>
      <c r="E38" s="517">
        <v>11945</v>
      </c>
      <c r="F38" s="517">
        <v>13190</v>
      </c>
      <c r="G38" s="517">
        <v>302</v>
      </c>
      <c r="H38" s="517">
        <v>-1547</v>
      </c>
      <c r="I38" s="517">
        <v>11945</v>
      </c>
      <c r="J38" s="518">
        <v>33851.636379999996</v>
      </c>
      <c r="K38" s="518">
        <v>22799.246659999997</v>
      </c>
      <c r="L38" s="518">
        <v>-28599.293430000005</v>
      </c>
      <c r="M38" s="518">
        <v>-19556.981290000007</v>
      </c>
      <c r="N38" s="518">
        <v>5252.3429499999911</v>
      </c>
      <c r="O38" s="518">
        <v>3242.2653699999883</v>
      </c>
      <c r="P38" s="518">
        <v>114.07184999999072</v>
      </c>
      <c r="Q38" s="518">
        <v>-97.682350000012207</v>
      </c>
      <c r="R38" s="518">
        <v>-109.87901000000932</v>
      </c>
      <c r="S38" s="518">
        <v>-251.83002000001221</v>
      </c>
      <c r="T38" s="518">
        <v>-132.78390000000002</v>
      </c>
      <c r="U38" s="518">
        <v>-70.906379999999984</v>
      </c>
      <c r="V38" s="518">
        <v>-242.66291000000933</v>
      </c>
      <c r="W38" s="518">
        <v>-322.73640000001222</v>
      </c>
      <c r="X38" s="518">
        <v>-3.7219999999999996E-2</v>
      </c>
      <c r="Y38" s="518">
        <v>0</v>
      </c>
      <c r="Z38" s="518">
        <v>-242.70012999999997</v>
      </c>
      <c r="AA38" s="518">
        <v>-322.73640000000142</v>
      </c>
    </row>
    <row r="39" spans="2:27" s="492" customFormat="1">
      <c r="B39" s="491" t="s">
        <v>452</v>
      </c>
      <c r="C39" s="517">
        <v>45902</v>
      </c>
      <c r="D39" s="517">
        <v>36138</v>
      </c>
      <c r="E39" s="517">
        <v>82040</v>
      </c>
      <c r="F39" s="517">
        <v>1572</v>
      </c>
      <c r="G39" s="517">
        <v>3058</v>
      </c>
      <c r="H39" s="517">
        <v>77410</v>
      </c>
      <c r="I39" s="517">
        <v>82040</v>
      </c>
      <c r="J39" s="518">
        <v>11137.969559999998</v>
      </c>
      <c r="K39" s="518">
        <v>7859.7122499999987</v>
      </c>
      <c r="L39" s="518">
        <v>-1616.56961</v>
      </c>
      <c r="M39" s="518">
        <v>-1450.9437600000001</v>
      </c>
      <c r="N39" s="518">
        <v>9521.3999499999973</v>
      </c>
      <c r="O39" s="518">
        <v>6408.7684899999986</v>
      </c>
      <c r="P39" s="518">
        <v>7171.3593899999978</v>
      </c>
      <c r="Q39" s="518">
        <v>4947.4398399999991</v>
      </c>
      <c r="R39" s="518">
        <v>6195.2714099999976</v>
      </c>
      <c r="S39" s="518">
        <v>4297.1770399999987</v>
      </c>
      <c r="T39" s="518">
        <v>-168.40997000000002</v>
      </c>
      <c r="U39" s="518">
        <v>-108.00747000000001</v>
      </c>
      <c r="V39" s="518">
        <v>6026.8614399999979</v>
      </c>
      <c r="W39" s="518">
        <v>4189.1695699999991</v>
      </c>
      <c r="X39" s="518">
        <v>-785.66384000000005</v>
      </c>
      <c r="Y39" s="518">
        <v>-550.2412700000001</v>
      </c>
      <c r="Z39" s="518">
        <v>5241.1975999999995</v>
      </c>
      <c r="AA39" s="518">
        <v>3638.9282999999996</v>
      </c>
    </row>
    <row r="40" spans="2:27" s="492" customFormat="1">
      <c r="B40" s="491" t="s">
        <v>453</v>
      </c>
      <c r="C40" s="517">
        <v>86907</v>
      </c>
      <c r="D40" s="517">
        <v>18474</v>
      </c>
      <c r="E40" s="517">
        <v>105381</v>
      </c>
      <c r="F40" s="517">
        <v>73237</v>
      </c>
      <c r="G40" s="517">
        <v>9287</v>
      </c>
      <c r="H40" s="517">
        <v>22857</v>
      </c>
      <c r="I40" s="517">
        <v>105381</v>
      </c>
      <c r="J40" s="518">
        <v>1697.95208</v>
      </c>
      <c r="K40" s="518">
        <v>823.82638000000009</v>
      </c>
      <c r="L40" s="518">
        <v>-261.87159000000003</v>
      </c>
      <c r="M40" s="518">
        <v>-300.16206000000005</v>
      </c>
      <c r="N40" s="518">
        <v>1436.0804900000001</v>
      </c>
      <c r="O40" s="518">
        <v>523.66432000000009</v>
      </c>
      <c r="P40" s="518">
        <v>430.53653000000008</v>
      </c>
      <c r="Q40" s="518">
        <v>3.2081800000001408</v>
      </c>
      <c r="R40" s="518">
        <v>-10.435709999999915</v>
      </c>
      <c r="S40" s="518">
        <v>-288.41147999999993</v>
      </c>
      <c r="T40" s="518">
        <v>-85.705679999999973</v>
      </c>
      <c r="U40" s="518">
        <v>-172.27114999999998</v>
      </c>
      <c r="V40" s="518">
        <v>-96.141389999999888</v>
      </c>
      <c r="W40" s="518">
        <v>-460.6826299999999</v>
      </c>
      <c r="X40" s="518">
        <v>-161.63195999999999</v>
      </c>
      <c r="Y40" s="518">
        <v>-87.329639999999984</v>
      </c>
      <c r="Z40" s="518">
        <v>-257.77334999999999</v>
      </c>
      <c r="AA40" s="518">
        <v>-548.01226999999994</v>
      </c>
    </row>
    <row r="41" spans="2:27" s="492" customFormat="1">
      <c r="B41" s="491" t="s">
        <v>454</v>
      </c>
      <c r="C41" s="517">
        <v>40409</v>
      </c>
      <c r="D41" s="517">
        <v>324371</v>
      </c>
      <c r="E41" s="517">
        <v>364780</v>
      </c>
      <c r="F41" s="517">
        <v>3935</v>
      </c>
      <c r="G41" s="517">
        <v>0</v>
      </c>
      <c r="H41" s="517">
        <v>360845</v>
      </c>
      <c r="I41" s="517">
        <v>364780</v>
      </c>
      <c r="J41" s="518">
        <v>28344.007890000001</v>
      </c>
      <c r="K41" s="518">
        <v>21928.976719999999</v>
      </c>
      <c r="L41" s="518">
        <v>-6449.6059399999986</v>
      </c>
      <c r="M41" s="518">
        <v>-4573.4355099999975</v>
      </c>
      <c r="N41" s="518">
        <v>21894.401950000003</v>
      </c>
      <c r="O41" s="518">
        <v>17355.541210000003</v>
      </c>
      <c r="P41" s="518">
        <v>16398.025590000005</v>
      </c>
      <c r="Q41" s="518">
        <v>13009.091460000003</v>
      </c>
      <c r="R41" s="518">
        <v>9932.6705200000033</v>
      </c>
      <c r="S41" s="518">
        <v>8711.5888500000019</v>
      </c>
      <c r="T41" s="518">
        <v>12.178799999999994</v>
      </c>
      <c r="U41" s="518">
        <v>10.934989999999997</v>
      </c>
      <c r="V41" s="518">
        <v>9944.9940400000032</v>
      </c>
      <c r="W41" s="518">
        <v>8722.6685600000019</v>
      </c>
      <c r="X41" s="518">
        <v>-8.6995500000000003</v>
      </c>
      <c r="Y41" s="518">
        <v>-6.4177400000000002</v>
      </c>
      <c r="Z41" s="518">
        <v>9936.2944899999984</v>
      </c>
      <c r="AA41" s="518">
        <v>8716.2508199999975</v>
      </c>
    </row>
    <row r="42" spans="2:27" s="492" customFormat="1">
      <c r="B42" s="491" t="s">
        <v>455</v>
      </c>
      <c r="C42" s="517">
        <v>1281</v>
      </c>
      <c r="D42" s="517">
        <v>16521</v>
      </c>
      <c r="E42" s="517">
        <v>17802</v>
      </c>
      <c r="F42" s="517">
        <v>972</v>
      </c>
      <c r="G42" s="517">
        <v>0</v>
      </c>
      <c r="H42" s="517">
        <v>16830</v>
      </c>
      <c r="I42" s="517">
        <v>17802</v>
      </c>
      <c r="J42" s="518">
        <v>3302.2183799999993</v>
      </c>
      <c r="K42" s="518">
        <v>2543.7351599999993</v>
      </c>
      <c r="L42" s="518">
        <v>-480.45414999999997</v>
      </c>
      <c r="M42" s="518">
        <v>-335.30330999999995</v>
      </c>
      <c r="N42" s="518">
        <v>2821.7642299999993</v>
      </c>
      <c r="O42" s="518">
        <v>2208.4318499999995</v>
      </c>
      <c r="P42" s="518">
        <v>1882.6473299999993</v>
      </c>
      <c r="Q42" s="518">
        <v>1533.3247899999994</v>
      </c>
      <c r="R42" s="518">
        <v>1350.9718599999992</v>
      </c>
      <c r="S42" s="518">
        <v>1179.0205499999993</v>
      </c>
      <c r="T42" s="518">
        <v>-38.584050000000005</v>
      </c>
      <c r="U42" s="518">
        <v>-31.013330000000011</v>
      </c>
      <c r="V42" s="518">
        <v>1312.3878099999993</v>
      </c>
      <c r="W42" s="518">
        <v>1148.0072199999995</v>
      </c>
      <c r="X42" s="518">
        <v>-239.08788000000001</v>
      </c>
      <c r="Y42" s="518">
        <v>-188.81068000000002</v>
      </c>
      <c r="Z42" s="518">
        <v>1073.2999299999999</v>
      </c>
      <c r="AA42" s="518">
        <v>959.19654000000014</v>
      </c>
    </row>
    <row r="43" spans="2:27" s="492" customFormat="1" ht="12" customHeight="1">
      <c r="B43" s="491" t="s">
        <v>456</v>
      </c>
      <c r="C43" s="517">
        <v>14764</v>
      </c>
      <c r="D43" s="517">
        <v>22315</v>
      </c>
      <c r="E43" s="517">
        <v>37079</v>
      </c>
      <c r="F43" s="517">
        <v>511</v>
      </c>
      <c r="G43" s="517">
        <v>0</v>
      </c>
      <c r="H43" s="517">
        <v>36568</v>
      </c>
      <c r="I43" s="517">
        <v>37079</v>
      </c>
      <c r="J43" s="518">
        <v>2142.46299</v>
      </c>
      <c r="K43" s="518">
        <v>1432.3222100000003</v>
      </c>
      <c r="L43" s="518">
        <v>-51.58296</v>
      </c>
      <c r="M43" s="518">
        <v>-37.936250000000001</v>
      </c>
      <c r="N43" s="518">
        <v>2090.8800299999998</v>
      </c>
      <c r="O43" s="518">
        <v>1394.3859600000001</v>
      </c>
      <c r="P43" s="518">
        <v>1679.6399699999997</v>
      </c>
      <c r="Q43" s="518">
        <v>1123.5206999999998</v>
      </c>
      <c r="R43" s="518">
        <v>1106.6082099999999</v>
      </c>
      <c r="S43" s="518">
        <v>742.39544999999998</v>
      </c>
      <c r="T43" s="518">
        <v>2.6272099999999998</v>
      </c>
      <c r="U43" s="518">
        <v>-0.54707000000000239</v>
      </c>
      <c r="V43" s="518">
        <v>1109.23542</v>
      </c>
      <c r="W43" s="518">
        <v>741.84838000000002</v>
      </c>
      <c r="X43" s="518">
        <v>-150.70629</v>
      </c>
      <c r="Y43" s="518">
        <v>-100.97269</v>
      </c>
      <c r="Z43" s="518">
        <v>958.5291299999999</v>
      </c>
      <c r="AA43" s="518">
        <v>640.87568999999985</v>
      </c>
    </row>
    <row r="44" spans="2:27" s="492" customFormat="1">
      <c r="B44" s="491" t="s">
        <v>457</v>
      </c>
      <c r="C44" s="517">
        <v>96129</v>
      </c>
      <c r="D44" s="517">
        <v>208727</v>
      </c>
      <c r="E44" s="517">
        <v>304856</v>
      </c>
      <c r="F44" s="517">
        <v>62442</v>
      </c>
      <c r="G44" s="517">
        <v>36355</v>
      </c>
      <c r="H44" s="517">
        <v>206059</v>
      </c>
      <c r="I44" s="517">
        <v>304856</v>
      </c>
      <c r="J44" s="518">
        <v>4288.7897600000006</v>
      </c>
      <c r="K44" s="518">
        <v>2622.8783600000006</v>
      </c>
      <c r="L44" s="518">
        <v>-243.42828</v>
      </c>
      <c r="M44" s="518">
        <v>-243.42828</v>
      </c>
      <c r="N44" s="518">
        <v>4045.3614800000005</v>
      </c>
      <c r="O44" s="518">
        <v>2379.4500800000005</v>
      </c>
      <c r="P44" s="518">
        <v>1668.3674500000009</v>
      </c>
      <c r="Q44" s="518">
        <v>300.3805600000012</v>
      </c>
      <c r="R44" s="518">
        <v>1318.5538600000009</v>
      </c>
      <c r="S44" s="518">
        <v>67.628520000001117</v>
      </c>
      <c r="T44" s="518">
        <v>136.48922999999996</v>
      </c>
      <c r="U44" s="518">
        <v>141.18401000000006</v>
      </c>
      <c r="V44" s="518">
        <v>32679.28513</v>
      </c>
      <c r="W44" s="518">
        <v>208.81252999999924</v>
      </c>
      <c r="X44" s="518">
        <v>-3442.3619000000003</v>
      </c>
      <c r="Y44" s="518">
        <v>-2221.5231400000011</v>
      </c>
      <c r="Z44" s="518">
        <v>29236.92323</v>
      </c>
      <c r="AA44" s="518">
        <v>-2012.7106100000019</v>
      </c>
    </row>
    <row r="45" spans="2:27" s="492" customFormat="1">
      <c r="B45" s="491" t="s">
        <v>458</v>
      </c>
      <c r="C45" s="517">
        <v>214848</v>
      </c>
      <c r="D45" s="517">
        <v>376809</v>
      </c>
      <c r="E45" s="517">
        <v>591657</v>
      </c>
      <c r="F45" s="517">
        <v>89291</v>
      </c>
      <c r="G45" s="517">
        <v>38150</v>
      </c>
      <c r="H45" s="517">
        <v>464216</v>
      </c>
      <c r="I45" s="517">
        <v>591657</v>
      </c>
      <c r="J45" s="518">
        <v>131987.03375999999</v>
      </c>
      <c r="K45" s="518">
        <v>85907.46219999998</v>
      </c>
      <c r="L45" s="518">
        <v>-18271.345600000001</v>
      </c>
      <c r="M45" s="518">
        <v>-12836.42087</v>
      </c>
      <c r="N45" s="518">
        <v>113715.68815999999</v>
      </c>
      <c r="O45" s="518">
        <v>73071.041329999978</v>
      </c>
      <c r="P45" s="518">
        <v>102375.66234</v>
      </c>
      <c r="Q45" s="518">
        <v>66223.632499999992</v>
      </c>
      <c r="R45" s="518">
        <v>92426.430239999987</v>
      </c>
      <c r="S45" s="518">
        <v>59178.673869999984</v>
      </c>
      <c r="T45" s="518">
        <v>986.03341</v>
      </c>
      <c r="U45" s="518">
        <v>595.95515999999998</v>
      </c>
      <c r="V45" s="518">
        <v>93412.463649999991</v>
      </c>
      <c r="W45" s="518">
        <v>59774.629029999989</v>
      </c>
      <c r="X45" s="518">
        <v>-28058.985629999999</v>
      </c>
      <c r="Y45" s="518">
        <v>-18282.900240000003</v>
      </c>
      <c r="Z45" s="518">
        <v>65353.477999999996</v>
      </c>
      <c r="AA45" s="518">
        <v>41491.728770000009</v>
      </c>
    </row>
    <row r="46" spans="2:27" s="492" customFormat="1">
      <c r="B46" s="491" t="s">
        <v>459</v>
      </c>
      <c r="C46" s="517">
        <v>4105</v>
      </c>
      <c r="D46" s="517">
        <v>70036</v>
      </c>
      <c r="E46" s="517">
        <v>74141</v>
      </c>
      <c r="F46" s="517">
        <v>55573</v>
      </c>
      <c r="G46" s="517">
        <v>3379</v>
      </c>
      <c r="H46" s="517">
        <v>15189</v>
      </c>
      <c r="I46" s="517">
        <v>74141</v>
      </c>
      <c r="J46" s="518">
        <v>7951.9936900000002</v>
      </c>
      <c r="K46" s="518">
        <v>5406.8856100000003</v>
      </c>
      <c r="L46" s="518">
        <v>-540.61118999999997</v>
      </c>
      <c r="M46" s="518">
        <v>-346.63244999999995</v>
      </c>
      <c r="N46" s="518">
        <v>7411.3825000000006</v>
      </c>
      <c r="O46" s="518">
        <v>5060.2531600000002</v>
      </c>
      <c r="P46" s="518">
        <v>6264.7401000000009</v>
      </c>
      <c r="Q46" s="518">
        <v>4287.1708600000002</v>
      </c>
      <c r="R46" s="518">
        <v>3434.9354600000011</v>
      </c>
      <c r="S46" s="518">
        <v>2400.634410000001</v>
      </c>
      <c r="T46" s="518">
        <v>-1421.78487</v>
      </c>
      <c r="U46" s="518">
        <v>-926.4858200000001</v>
      </c>
      <c r="V46" s="518">
        <v>2013.1505900000011</v>
      </c>
      <c r="W46" s="518">
        <v>1474.1485900000011</v>
      </c>
      <c r="X46" s="518">
        <v>-508.42216999999999</v>
      </c>
      <c r="Y46" s="518">
        <v>-320.03038000000004</v>
      </c>
      <c r="Z46" s="518">
        <v>1504.7284199999999</v>
      </c>
      <c r="AA46" s="518">
        <v>1154.1182099999992</v>
      </c>
    </row>
    <row r="47" spans="2:27" s="492" customFormat="1">
      <c r="B47" s="491" t="s">
        <v>460</v>
      </c>
      <c r="C47" s="517">
        <v>116265</v>
      </c>
      <c r="D47" s="517">
        <v>358364</v>
      </c>
      <c r="E47" s="517">
        <v>474629</v>
      </c>
      <c r="F47" s="517">
        <v>38779</v>
      </c>
      <c r="G47" s="517">
        <v>179576</v>
      </c>
      <c r="H47" s="517">
        <v>256274</v>
      </c>
      <c r="I47" s="517">
        <v>474629</v>
      </c>
      <c r="J47" s="518">
        <v>29702.755870000001</v>
      </c>
      <c r="K47" s="518">
        <v>22357.383180000001</v>
      </c>
      <c r="L47" s="518">
        <v>-2862.2994199999998</v>
      </c>
      <c r="M47" s="518">
        <v>-1906.3718999999996</v>
      </c>
      <c r="N47" s="518">
        <v>26840.456450000001</v>
      </c>
      <c r="O47" s="518">
        <v>20451.011280000002</v>
      </c>
      <c r="P47" s="518">
        <v>18771.331220000004</v>
      </c>
      <c r="Q47" s="518">
        <v>15101.226760000005</v>
      </c>
      <c r="R47" s="518">
        <v>9901.0380600000062</v>
      </c>
      <c r="S47" s="518">
        <v>9137.6093200000068</v>
      </c>
      <c r="T47" s="518">
        <v>-3418.3863099999999</v>
      </c>
      <c r="U47" s="518">
        <v>-569.48205000000144</v>
      </c>
      <c r="V47" s="518">
        <v>6482.6517500000064</v>
      </c>
      <c r="W47" s="518">
        <v>8568.1272700000063</v>
      </c>
      <c r="X47" s="518">
        <v>-8110.13382</v>
      </c>
      <c r="Y47" s="518">
        <v>-5211.5748199999998</v>
      </c>
      <c r="Z47" s="518">
        <v>-1627.48207</v>
      </c>
      <c r="AA47" s="518">
        <v>3356.552450000001</v>
      </c>
    </row>
    <row r="48" spans="2:27" s="492" customFormat="1">
      <c r="B48" s="491" t="s">
        <v>461</v>
      </c>
      <c r="C48" s="517">
        <v>527558</v>
      </c>
      <c r="D48" s="517">
        <v>3656495</v>
      </c>
      <c r="E48" s="517">
        <v>4184053</v>
      </c>
      <c r="F48" s="517">
        <v>589137</v>
      </c>
      <c r="G48" s="517">
        <v>960829</v>
      </c>
      <c r="H48" s="517">
        <v>2634087</v>
      </c>
      <c r="I48" s="517">
        <v>4184053</v>
      </c>
      <c r="J48" s="518">
        <v>514982.24640718201</v>
      </c>
      <c r="K48" s="518">
        <v>369545.47020025132</v>
      </c>
      <c r="L48" s="518">
        <v>-271611.13381236466</v>
      </c>
      <c r="M48" s="518">
        <v>-216885.64306119492</v>
      </c>
      <c r="N48" s="518">
        <v>243371.11259481736</v>
      </c>
      <c r="O48" s="518">
        <v>152659.8271390564</v>
      </c>
      <c r="P48" s="518">
        <v>195876.86306601195</v>
      </c>
      <c r="Q48" s="518">
        <v>120177.53552417508</v>
      </c>
      <c r="R48" s="518">
        <v>134615.10783340028</v>
      </c>
      <c r="S48" s="518">
        <v>80001.490059562842</v>
      </c>
      <c r="T48" s="518">
        <v>-37540.538049325747</v>
      </c>
      <c r="U48" s="518">
        <v>-53035.597400564766</v>
      </c>
      <c r="V48" s="518">
        <v>97074.569784074527</v>
      </c>
      <c r="W48" s="518">
        <v>26965.892658998055</v>
      </c>
      <c r="X48" s="518">
        <v>-25133.188588395493</v>
      </c>
      <c r="Y48" s="518">
        <v>-15552.357574261265</v>
      </c>
      <c r="Z48" s="518">
        <v>71941.381195680035</v>
      </c>
      <c r="AA48" s="518">
        <v>11413.535084738054</v>
      </c>
    </row>
    <row r="51" spans="2:27" s="492" customFormat="1" ht="22.5">
      <c r="C51" s="488" t="s">
        <v>50</v>
      </c>
      <c r="D51" s="489" t="s">
        <v>197</v>
      </c>
      <c r="E51" s="489" t="s">
        <v>51</v>
      </c>
      <c r="F51" s="489" t="s">
        <v>52</v>
      </c>
      <c r="G51" s="489" t="s">
        <v>53</v>
      </c>
      <c r="H51" s="489" t="s">
        <v>198</v>
      </c>
      <c r="I51" s="490" t="s">
        <v>160</v>
      </c>
      <c r="J51" s="750" t="s">
        <v>94</v>
      </c>
      <c r="K51" s="751"/>
      <c r="L51" s="750" t="s">
        <v>199</v>
      </c>
      <c r="M51" s="751"/>
      <c r="N51" s="750" t="s">
        <v>102</v>
      </c>
      <c r="O51" s="751"/>
      <c r="P51" s="750" t="s">
        <v>29</v>
      </c>
      <c r="Q51" s="751"/>
      <c r="R51" s="750" t="s">
        <v>200</v>
      </c>
      <c r="S51" s="751"/>
      <c r="T51" s="750" t="s">
        <v>201</v>
      </c>
      <c r="U51" s="751"/>
      <c r="V51" s="750" t="s">
        <v>202</v>
      </c>
      <c r="W51" s="751"/>
      <c r="X51" s="750" t="s">
        <v>92</v>
      </c>
      <c r="Y51" s="751"/>
      <c r="Z51" s="750" t="s">
        <v>93</v>
      </c>
      <c r="AA51" s="752"/>
    </row>
    <row r="52" spans="2:27" s="492" customFormat="1">
      <c r="C52" s="121" t="s">
        <v>430</v>
      </c>
      <c r="D52" s="121" t="s">
        <v>430</v>
      </c>
      <c r="E52" s="121" t="s">
        <v>430</v>
      </c>
      <c r="F52" s="121" t="s">
        <v>430</v>
      </c>
      <c r="G52" s="121" t="s">
        <v>430</v>
      </c>
      <c r="H52" s="121" t="s">
        <v>430</v>
      </c>
      <c r="I52" s="121" t="s">
        <v>430</v>
      </c>
      <c r="J52" s="122" t="s">
        <v>487</v>
      </c>
      <c r="K52" s="122" t="s">
        <v>489</v>
      </c>
      <c r="L52" s="122" t="s">
        <v>487</v>
      </c>
      <c r="M52" s="122" t="s">
        <v>489</v>
      </c>
      <c r="N52" s="122" t="s">
        <v>487</v>
      </c>
      <c r="O52" s="122" t="s">
        <v>489</v>
      </c>
      <c r="P52" s="122" t="s">
        <v>487</v>
      </c>
      <c r="Q52" s="122" t="s">
        <v>489</v>
      </c>
      <c r="R52" s="122" t="s">
        <v>487</v>
      </c>
      <c r="S52" s="122" t="s">
        <v>489</v>
      </c>
      <c r="T52" s="122" t="s">
        <v>487</v>
      </c>
      <c r="U52" s="122" t="s">
        <v>489</v>
      </c>
      <c r="V52" s="122" t="s">
        <v>487</v>
      </c>
      <c r="W52" s="122" t="s">
        <v>489</v>
      </c>
      <c r="X52" s="122" t="s">
        <v>487</v>
      </c>
      <c r="Y52" s="122" t="s">
        <v>489</v>
      </c>
      <c r="Z52" s="122" t="s">
        <v>487</v>
      </c>
      <c r="AA52" s="122" t="s">
        <v>489</v>
      </c>
    </row>
    <row r="53" spans="2:27">
      <c r="C53" s="96" t="s">
        <v>405</v>
      </c>
      <c r="D53" s="96" t="s">
        <v>405</v>
      </c>
      <c r="E53" s="96" t="s">
        <v>405</v>
      </c>
      <c r="F53" s="96" t="s">
        <v>405</v>
      </c>
      <c r="G53" s="96" t="s">
        <v>405</v>
      </c>
      <c r="H53" s="96" t="s">
        <v>405</v>
      </c>
      <c r="I53" s="96" t="s">
        <v>405</v>
      </c>
      <c r="J53" s="96" t="s">
        <v>405</v>
      </c>
      <c r="K53" s="96" t="s">
        <v>405</v>
      </c>
      <c r="L53" s="96" t="s">
        <v>405</v>
      </c>
      <c r="M53" s="96" t="s">
        <v>405</v>
      </c>
      <c r="N53" s="96" t="s">
        <v>405</v>
      </c>
      <c r="O53" s="96" t="s">
        <v>405</v>
      </c>
      <c r="P53" s="96" t="s">
        <v>405</v>
      </c>
      <c r="Q53" s="96" t="s">
        <v>405</v>
      </c>
      <c r="R53" s="96" t="s">
        <v>405</v>
      </c>
      <c r="S53" s="96" t="s">
        <v>405</v>
      </c>
      <c r="T53" s="96" t="s">
        <v>405</v>
      </c>
      <c r="U53" s="96" t="s">
        <v>405</v>
      </c>
      <c r="V53" s="96" t="s">
        <v>405</v>
      </c>
      <c r="W53" s="96" t="s">
        <v>405</v>
      </c>
      <c r="X53" s="96" t="s">
        <v>405</v>
      </c>
      <c r="Y53" s="96" t="s">
        <v>405</v>
      </c>
      <c r="Z53" s="96" t="s">
        <v>405</v>
      </c>
      <c r="AA53" s="96" t="s">
        <v>405</v>
      </c>
    </row>
    <row r="55" spans="2:27">
      <c r="B55" s="491" t="s">
        <v>176</v>
      </c>
      <c r="C55" s="517">
        <v>40432</v>
      </c>
      <c r="D55" s="517">
        <v>65563</v>
      </c>
      <c r="E55" s="517">
        <v>105995</v>
      </c>
      <c r="F55" s="517">
        <v>1293</v>
      </c>
      <c r="G55" s="517" t="s">
        <v>485</v>
      </c>
      <c r="H55" s="517">
        <v>104702</v>
      </c>
      <c r="I55" s="517">
        <v>105995</v>
      </c>
      <c r="J55" s="518">
        <v>0</v>
      </c>
      <c r="K55" s="518">
        <v>0</v>
      </c>
      <c r="L55" s="518">
        <v>-600</v>
      </c>
      <c r="M55" s="518">
        <v>0</v>
      </c>
      <c r="N55" s="518">
        <v>-600</v>
      </c>
      <c r="O55" s="518">
        <v>0</v>
      </c>
      <c r="P55" s="518">
        <v>-2459</v>
      </c>
      <c r="Q55" s="518">
        <v>-1710</v>
      </c>
      <c r="R55" s="518">
        <v>-2459</v>
      </c>
      <c r="S55" s="518">
        <v>-1710</v>
      </c>
      <c r="T55" s="518">
        <v>11264</v>
      </c>
      <c r="U55" s="518">
        <v>2900</v>
      </c>
      <c r="V55" s="518">
        <v>12146</v>
      </c>
      <c r="W55" s="518">
        <v>3600</v>
      </c>
      <c r="X55" s="518">
        <v>874</v>
      </c>
      <c r="Y55" s="518">
        <v>405</v>
      </c>
      <c r="Z55" s="518">
        <v>13020</v>
      </c>
      <c r="AA55" s="518">
        <v>4005</v>
      </c>
    </row>
    <row r="56" spans="2:27">
      <c r="B56" s="125" t="s">
        <v>177</v>
      </c>
      <c r="C56" s="517">
        <v>96321</v>
      </c>
      <c r="D56" s="517">
        <v>253484</v>
      </c>
      <c r="E56" s="517">
        <v>349805</v>
      </c>
      <c r="F56" s="517">
        <v>96132</v>
      </c>
      <c r="G56" s="517">
        <v>74375</v>
      </c>
      <c r="H56" s="517">
        <v>179298</v>
      </c>
      <c r="I56" s="517">
        <v>349805</v>
      </c>
      <c r="J56" s="518">
        <v>112931</v>
      </c>
      <c r="K56" s="518">
        <v>23236</v>
      </c>
      <c r="L56" s="518">
        <v>-4963</v>
      </c>
      <c r="M56" s="518">
        <v>3175</v>
      </c>
      <c r="N56" s="518">
        <v>107968</v>
      </c>
      <c r="O56" s="518">
        <v>26411</v>
      </c>
      <c r="P56" s="518">
        <v>60965</v>
      </c>
      <c r="Q56" s="518">
        <v>14855</v>
      </c>
      <c r="R56" s="518">
        <v>18811</v>
      </c>
      <c r="S56" s="518">
        <v>4469</v>
      </c>
      <c r="T56" s="518">
        <v>-9445</v>
      </c>
      <c r="U56" s="518">
        <v>-5196</v>
      </c>
      <c r="V56" s="518">
        <v>9497</v>
      </c>
      <c r="W56" s="518">
        <v>-675</v>
      </c>
      <c r="X56" s="518">
        <v>7928</v>
      </c>
      <c r="Y56" s="518">
        <v>24644</v>
      </c>
      <c r="Z56" s="518">
        <v>17425</v>
      </c>
      <c r="AA56" s="518">
        <v>23969</v>
      </c>
    </row>
    <row r="57" spans="2:27">
      <c r="B57" s="125" t="s">
        <v>178</v>
      </c>
      <c r="C57" s="517">
        <v>91441</v>
      </c>
      <c r="D57" s="517">
        <v>268572</v>
      </c>
      <c r="E57" s="517">
        <v>360013</v>
      </c>
      <c r="F57" s="517">
        <v>30857</v>
      </c>
      <c r="G57" s="517">
        <v>43537</v>
      </c>
      <c r="H57" s="517">
        <v>285619</v>
      </c>
      <c r="I57" s="517">
        <v>360013</v>
      </c>
      <c r="J57" s="518">
        <v>48505</v>
      </c>
      <c r="K57" s="518">
        <v>14304</v>
      </c>
      <c r="L57" s="518">
        <v>-4543</v>
      </c>
      <c r="M57" s="518">
        <v>-1813</v>
      </c>
      <c r="N57" s="518">
        <v>43962</v>
      </c>
      <c r="O57" s="518">
        <v>12491</v>
      </c>
      <c r="P57" s="518">
        <v>35964</v>
      </c>
      <c r="Q57" s="518">
        <v>10156</v>
      </c>
      <c r="R57" s="518">
        <v>21800</v>
      </c>
      <c r="S57" s="518">
        <v>6666</v>
      </c>
      <c r="T57" s="518">
        <v>37910</v>
      </c>
      <c r="U57" s="518">
        <v>1978</v>
      </c>
      <c r="V57" s="518">
        <v>62211</v>
      </c>
      <c r="W57" s="518">
        <v>9140</v>
      </c>
      <c r="X57" s="518">
        <v>-9332</v>
      </c>
      <c r="Y57" s="518">
        <v>-294</v>
      </c>
      <c r="Z57" s="518">
        <v>52879</v>
      </c>
      <c r="AA57" s="518">
        <v>8846</v>
      </c>
    </row>
    <row r="58" spans="2:27">
      <c r="B58" s="125" t="s">
        <v>179</v>
      </c>
      <c r="C58" s="517">
        <v>274169</v>
      </c>
      <c r="D58" s="517">
        <v>1442360</v>
      </c>
      <c r="E58" s="517">
        <v>1716529</v>
      </c>
      <c r="F58" s="517">
        <v>591523</v>
      </c>
      <c r="G58" s="517">
        <v>415191</v>
      </c>
      <c r="H58" s="517">
        <v>709815</v>
      </c>
      <c r="I58" s="517">
        <v>1716529</v>
      </c>
      <c r="J58" s="518">
        <v>801229</v>
      </c>
      <c r="K58" s="518">
        <v>199178</v>
      </c>
      <c r="L58" s="518">
        <v>-530338</v>
      </c>
      <c r="M58" s="518">
        <v>-144873</v>
      </c>
      <c r="N58" s="518">
        <v>270891</v>
      </c>
      <c r="O58" s="518">
        <v>54305</v>
      </c>
      <c r="P58" s="518">
        <v>49912</v>
      </c>
      <c r="Q58" s="518">
        <v>4945</v>
      </c>
      <c r="R58" s="518">
        <v>-68276</v>
      </c>
      <c r="S58" s="518">
        <v>-19813</v>
      </c>
      <c r="T58" s="518">
        <v>22605</v>
      </c>
      <c r="U58" s="518">
        <v>10679</v>
      </c>
      <c r="V58" s="518">
        <v>-45636</v>
      </c>
      <c r="W58" s="518">
        <v>-9133</v>
      </c>
      <c r="X58" s="518">
        <v>-22866</v>
      </c>
      <c r="Y58" s="518">
        <v>17208</v>
      </c>
      <c r="Z58" s="518">
        <v>-68502</v>
      </c>
      <c r="AA58" s="518">
        <v>8075</v>
      </c>
    </row>
    <row r="59" spans="2:27">
      <c r="B59" s="125" t="s">
        <v>447</v>
      </c>
      <c r="C59" s="517">
        <v>12882</v>
      </c>
      <c r="D59" s="517">
        <v>1263</v>
      </c>
      <c r="E59" s="517">
        <v>14145</v>
      </c>
      <c r="F59" s="517">
        <v>10573</v>
      </c>
      <c r="G59" s="517" t="s">
        <v>485</v>
      </c>
      <c r="H59" s="517">
        <v>3572</v>
      </c>
      <c r="I59" s="517">
        <v>14145</v>
      </c>
      <c r="J59" s="518">
        <v>3086</v>
      </c>
      <c r="K59" s="518">
        <v>1607</v>
      </c>
      <c r="L59" s="518">
        <v>-189</v>
      </c>
      <c r="M59" s="518">
        <v>-90</v>
      </c>
      <c r="N59" s="518">
        <v>2897</v>
      </c>
      <c r="O59" s="518">
        <v>1517</v>
      </c>
      <c r="P59" s="518">
        <v>706</v>
      </c>
      <c r="Q59" s="518">
        <v>1132</v>
      </c>
      <c r="R59" s="518">
        <v>414</v>
      </c>
      <c r="S59" s="518">
        <v>1090</v>
      </c>
      <c r="T59" s="518">
        <v>-130</v>
      </c>
      <c r="U59" s="518">
        <v>-77</v>
      </c>
      <c r="V59" s="518">
        <v>284</v>
      </c>
      <c r="W59" s="518">
        <v>1012</v>
      </c>
      <c r="X59" s="518">
        <v>-103</v>
      </c>
      <c r="Y59" s="518">
        <v>0</v>
      </c>
      <c r="Z59" s="518">
        <v>181</v>
      </c>
      <c r="AA59" s="518">
        <v>1012</v>
      </c>
    </row>
    <row r="60" spans="2:27">
      <c r="B60" s="125" t="s">
        <v>333</v>
      </c>
      <c r="C60" s="517">
        <v>97880</v>
      </c>
      <c r="D60" s="517">
        <v>172641</v>
      </c>
      <c r="E60" s="517">
        <v>270521</v>
      </c>
      <c r="F60" s="517">
        <v>10749</v>
      </c>
      <c r="G60" s="517">
        <v>28575</v>
      </c>
      <c r="H60" s="517">
        <v>231197</v>
      </c>
      <c r="I60" s="517">
        <v>270521</v>
      </c>
      <c r="J60" s="518">
        <v>66334</v>
      </c>
      <c r="K60" s="518">
        <v>17538</v>
      </c>
      <c r="L60" s="518">
        <v>-10025</v>
      </c>
      <c r="M60" s="518">
        <v>-2001</v>
      </c>
      <c r="N60" s="518">
        <v>56309</v>
      </c>
      <c r="O60" s="518">
        <v>15537</v>
      </c>
      <c r="P60" s="518">
        <v>42590</v>
      </c>
      <c r="Q60" s="518">
        <v>11191</v>
      </c>
      <c r="R60" s="518">
        <v>14445</v>
      </c>
      <c r="S60" s="518">
        <v>4535</v>
      </c>
      <c r="T60" s="518">
        <v>3472</v>
      </c>
      <c r="U60" s="518">
        <v>198</v>
      </c>
      <c r="V60" s="518">
        <v>17968</v>
      </c>
      <c r="W60" s="518">
        <v>4729</v>
      </c>
      <c r="X60" s="518">
        <v>-13426</v>
      </c>
      <c r="Y60" s="518">
        <v>-2520</v>
      </c>
      <c r="Z60" s="518">
        <v>4542</v>
      </c>
      <c r="AA60" s="518">
        <v>2209</v>
      </c>
    </row>
    <row r="61" spans="2:27">
      <c r="B61" s="125" t="s">
        <v>180</v>
      </c>
      <c r="C61" s="517">
        <v>312760</v>
      </c>
      <c r="D61" s="517">
        <v>841974</v>
      </c>
      <c r="E61" s="517">
        <v>1154734</v>
      </c>
      <c r="F61" s="517">
        <v>124270</v>
      </c>
      <c r="G61" s="517">
        <v>115750</v>
      </c>
      <c r="H61" s="517">
        <v>914714</v>
      </c>
      <c r="I61" s="517">
        <v>1154734</v>
      </c>
      <c r="J61" s="518">
        <v>161093</v>
      </c>
      <c r="K61" s="518">
        <v>37451</v>
      </c>
      <c r="L61" s="518">
        <v>-11572</v>
      </c>
      <c r="M61" s="518">
        <v>1363</v>
      </c>
      <c r="N61" s="518">
        <v>149521</v>
      </c>
      <c r="O61" s="518">
        <v>38814</v>
      </c>
      <c r="P61" s="518">
        <v>92860</v>
      </c>
      <c r="Q61" s="518">
        <v>22296</v>
      </c>
      <c r="R61" s="518">
        <v>36542</v>
      </c>
      <c r="S61" s="518">
        <v>8420</v>
      </c>
      <c r="T61" s="518">
        <v>61778</v>
      </c>
      <c r="U61" s="518">
        <v>5380</v>
      </c>
      <c r="V61" s="518">
        <v>71522</v>
      </c>
      <c r="W61" s="518">
        <v>18309</v>
      </c>
      <c r="X61" s="518">
        <v>1130</v>
      </c>
      <c r="Y61" s="518">
        <v>24449</v>
      </c>
      <c r="Z61" s="518">
        <v>72652</v>
      </c>
      <c r="AA61" s="518">
        <v>42758</v>
      </c>
    </row>
    <row r="62" spans="2:27">
      <c r="B62" s="125" t="s">
        <v>181</v>
      </c>
      <c r="C62" s="517">
        <v>567492</v>
      </c>
      <c r="D62" s="517">
        <v>4484221</v>
      </c>
      <c r="E62" s="517">
        <v>5051713</v>
      </c>
      <c r="F62" s="517">
        <v>344060</v>
      </c>
      <c r="G62" s="517">
        <v>225338</v>
      </c>
      <c r="H62" s="517">
        <v>4482315</v>
      </c>
      <c r="I62" s="517">
        <v>5051713</v>
      </c>
      <c r="J62" s="518">
        <v>502</v>
      </c>
      <c r="K62" s="518">
        <v>171</v>
      </c>
      <c r="L62" s="518">
        <v>-139</v>
      </c>
      <c r="M62" s="518">
        <v>-64</v>
      </c>
      <c r="N62" s="518">
        <v>363</v>
      </c>
      <c r="O62" s="518">
        <v>107</v>
      </c>
      <c r="P62" s="518">
        <v>-41809</v>
      </c>
      <c r="Q62" s="518">
        <v>-8185</v>
      </c>
      <c r="R62" s="518">
        <v>-42724</v>
      </c>
      <c r="S62" s="518">
        <v>-8480</v>
      </c>
      <c r="T62" s="518">
        <v>-127544</v>
      </c>
      <c r="U62" s="518">
        <v>-16522</v>
      </c>
      <c r="V62" s="518">
        <v>168090</v>
      </c>
      <c r="W62" s="518">
        <v>-33862</v>
      </c>
      <c r="X62" s="518">
        <v>36441</v>
      </c>
      <c r="Y62" s="518">
        <v>5342</v>
      </c>
      <c r="Z62" s="518">
        <v>204531</v>
      </c>
      <c r="AA62" s="518">
        <v>-28520</v>
      </c>
    </row>
    <row r="63" spans="2:27">
      <c r="B63" s="125" t="s">
        <v>182</v>
      </c>
      <c r="C63" s="517">
        <v>76390</v>
      </c>
      <c r="D63" s="517">
        <v>133672</v>
      </c>
      <c r="E63" s="517">
        <v>210062</v>
      </c>
      <c r="F63" s="517">
        <v>52283</v>
      </c>
      <c r="G63" s="517">
        <v>19535</v>
      </c>
      <c r="H63" s="517">
        <v>138244</v>
      </c>
      <c r="I63" s="517">
        <v>210062</v>
      </c>
      <c r="J63" s="518">
        <v>187227</v>
      </c>
      <c r="K63" s="518">
        <v>45187</v>
      </c>
      <c r="L63" s="518">
        <v>-118673</v>
      </c>
      <c r="M63" s="518">
        <v>-23992</v>
      </c>
      <c r="N63" s="518">
        <v>68554</v>
      </c>
      <c r="O63" s="518">
        <v>21195</v>
      </c>
      <c r="P63" s="518">
        <v>61986</v>
      </c>
      <c r="Q63" s="518">
        <v>19714</v>
      </c>
      <c r="R63" s="518">
        <v>51176</v>
      </c>
      <c r="S63" s="518">
        <v>17134</v>
      </c>
      <c r="T63" s="518">
        <v>-521</v>
      </c>
      <c r="U63" s="518">
        <v>-108</v>
      </c>
      <c r="V63" s="518">
        <v>50655</v>
      </c>
      <c r="W63" s="518">
        <v>17027</v>
      </c>
      <c r="X63" s="518">
        <v>-19628</v>
      </c>
      <c r="Y63" s="518">
        <v>-5719</v>
      </c>
      <c r="Z63" s="518">
        <v>31027</v>
      </c>
      <c r="AA63" s="518">
        <v>11308</v>
      </c>
    </row>
    <row r="64" spans="2:27">
      <c r="B64" s="125" t="s">
        <v>183</v>
      </c>
      <c r="C64" s="517">
        <v>584030</v>
      </c>
      <c r="D64" s="517">
        <v>130285</v>
      </c>
      <c r="E64" s="517">
        <v>714315</v>
      </c>
      <c r="F64" s="517">
        <v>563242</v>
      </c>
      <c r="G64" s="517">
        <v>20520</v>
      </c>
      <c r="H64" s="517">
        <v>130553</v>
      </c>
      <c r="I64" s="517">
        <v>714315</v>
      </c>
      <c r="J64" s="518">
        <v>812275</v>
      </c>
      <c r="K64" s="518">
        <v>75488</v>
      </c>
      <c r="L64" s="518">
        <v>-666295</v>
      </c>
      <c r="M64" s="518">
        <v>-60841</v>
      </c>
      <c r="N64" s="518">
        <v>145980</v>
      </c>
      <c r="O64" s="518">
        <v>14647</v>
      </c>
      <c r="P64" s="518">
        <v>134715</v>
      </c>
      <c r="Q64" s="518">
        <v>11667</v>
      </c>
      <c r="R64" s="518">
        <v>129601</v>
      </c>
      <c r="S64" s="518">
        <v>10360</v>
      </c>
      <c r="T64" s="518">
        <v>-6103</v>
      </c>
      <c r="U64" s="518">
        <v>-2197</v>
      </c>
      <c r="V64" s="518">
        <v>123498</v>
      </c>
      <c r="W64" s="518">
        <v>8162</v>
      </c>
      <c r="X64" s="518">
        <v>-41504</v>
      </c>
      <c r="Y64" s="518">
        <v>-2624</v>
      </c>
      <c r="Z64" s="518">
        <v>81994</v>
      </c>
      <c r="AA64" s="518">
        <v>5538</v>
      </c>
    </row>
    <row r="65" spans="2:27">
      <c r="B65" s="125" t="s">
        <v>210</v>
      </c>
      <c r="C65" s="517">
        <v>31525</v>
      </c>
      <c r="D65" s="517">
        <v>274019</v>
      </c>
      <c r="E65" s="517">
        <v>305544</v>
      </c>
      <c r="F65" s="517">
        <v>31433</v>
      </c>
      <c r="G65" s="517">
        <v>138557</v>
      </c>
      <c r="H65" s="517">
        <v>135554</v>
      </c>
      <c r="I65" s="517">
        <v>305544</v>
      </c>
      <c r="J65" s="518">
        <v>62398</v>
      </c>
      <c r="K65" s="518">
        <v>13911</v>
      </c>
      <c r="L65" s="518">
        <v>-10548</v>
      </c>
      <c r="M65" s="518">
        <v>-2523</v>
      </c>
      <c r="N65" s="518">
        <v>51850</v>
      </c>
      <c r="O65" s="518">
        <v>11388</v>
      </c>
      <c r="P65" s="518">
        <v>48505</v>
      </c>
      <c r="Q65" s="518">
        <v>10687</v>
      </c>
      <c r="R65" s="518">
        <v>48484</v>
      </c>
      <c r="S65" s="518">
        <v>10682</v>
      </c>
      <c r="T65" s="518">
        <v>-11785</v>
      </c>
      <c r="U65" s="518">
        <v>-3077</v>
      </c>
      <c r="V65" s="518">
        <v>36700</v>
      </c>
      <c r="W65" s="518">
        <v>7604</v>
      </c>
      <c r="X65" s="518">
        <v>-12486</v>
      </c>
      <c r="Y65" s="518">
        <v>-2584</v>
      </c>
      <c r="Z65" s="518">
        <v>24214</v>
      </c>
      <c r="AA65" s="518">
        <v>5020</v>
      </c>
    </row>
    <row r="66" spans="2:27">
      <c r="B66" s="125" t="s">
        <v>184</v>
      </c>
      <c r="C66" s="517">
        <v>31496</v>
      </c>
      <c r="D66" s="517">
        <v>141069</v>
      </c>
      <c r="E66" s="517">
        <v>172565</v>
      </c>
      <c r="F66" s="517">
        <v>17527</v>
      </c>
      <c r="G66" s="517">
        <v>407</v>
      </c>
      <c r="H66" s="517">
        <v>154631</v>
      </c>
      <c r="I66" s="517">
        <v>172565</v>
      </c>
      <c r="J66" s="518">
        <v>52705</v>
      </c>
      <c r="K66" s="518">
        <v>13319</v>
      </c>
      <c r="L66" s="518">
        <v>-83694</v>
      </c>
      <c r="M66" s="518">
        <v>-67</v>
      </c>
      <c r="N66" s="518">
        <v>-30989</v>
      </c>
      <c r="O66" s="518">
        <v>13252</v>
      </c>
      <c r="P66" s="518">
        <v>-37406</v>
      </c>
      <c r="Q66" s="518">
        <v>11864</v>
      </c>
      <c r="R66" s="518">
        <v>-45046</v>
      </c>
      <c r="S66" s="518">
        <v>10447</v>
      </c>
      <c r="T66" s="518">
        <v>23435</v>
      </c>
      <c r="U66" s="518">
        <v>5583</v>
      </c>
      <c r="V66" s="518">
        <v>-21612</v>
      </c>
      <c r="W66" s="518">
        <v>16031</v>
      </c>
      <c r="X66" s="518">
        <v>7275</v>
      </c>
      <c r="Y66" s="518">
        <v>-5467</v>
      </c>
      <c r="Z66" s="518">
        <v>-14337</v>
      </c>
      <c r="AA66" s="518">
        <v>10564</v>
      </c>
    </row>
    <row r="67" spans="2:27">
      <c r="B67" s="125" t="s">
        <v>185</v>
      </c>
      <c r="C67" s="517">
        <v>2554</v>
      </c>
      <c r="D67" s="517">
        <v>10089</v>
      </c>
      <c r="E67" s="517">
        <v>12643</v>
      </c>
      <c r="F67" s="517">
        <v>10443</v>
      </c>
      <c r="G67" s="517" t="s">
        <v>485</v>
      </c>
      <c r="H67" s="517">
        <v>2200</v>
      </c>
      <c r="I67" s="517">
        <v>12643</v>
      </c>
      <c r="J67" s="518">
        <v>45439</v>
      </c>
      <c r="K67" s="518">
        <v>159</v>
      </c>
      <c r="L67" s="518">
        <v>0</v>
      </c>
      <c r="M67" s="518">
        <v>0</v>
      </c>
      <c r="N67" s="518">
        <v>45439</v>
      </c>
      <c r="O67" s="518">
        <v>159</v>
      </c>
      <c r="P67" s="518">
        <v>44911</v>
      </c>
      <c r="Q67" s="518">
        <v>76</v>
      </c>
      <c r="R67" s="518">
        <v>44472</v>
      </c>
      <c r="S67" s="518">
        <v>116</v>
      </c>
      <c r="T67" s="518">
        <v>-17275</v>
      </c>
      <c r="U67" s="518">
        <v>-1838</v>
      </c>
      <c r="V67" s="518">
        <v>27197</v>
      </c>
      <c r="W67" s="518">
        <v>-1721</v>
      </c>
      <c r="X67" s="518">
        <v>-996</v>
      </c>
      <c r="Y67" s="518">
        <v>-11</v>
      </c>
      <c r="Z67" s="518">
        <v>26201</v>
      </c>
      <c r="AA67" s="518">
        <v>-1732</v>
      </c>
    </row>
    <row r="68" spans="2:27">
      <c r="B68" s="125" t="s">
        <v>186</v>
      </c>
      <c r="C68" s="517">
        <v>2144</v>
      </c>
      <c r="D68" s="517">
        <v>11705</v>
      </c>
      <c r="E68" s="517">
        <v>13849</v>
      </c>
      <c r="F68" s="517">
        <v>8490</v>
      </c>
      <c r="G68" s="517">
        <v>482</v>
      </c>
      <c r="H68" s="517">
        <v>4877</v>
      </c>
      <c r="I68" s="517">
        <v>13849</v>
      </c>
      <c r="J68" s="518">
        <v>37973</v>
      </c>
      <c r="K68" s="518">
        <v>205</v>
      </c>
      <c r="L68" s="518">
        <v>0</v>
      </c>
      <c r="M68" s="518">
        <v>0</v>
      </c>
      <c r="N68" s="518">
        <v>37973</v>
      </c>
      <c r="O68" s="518">
        <v>205</v>
      </c>
      <c r="P68" s="518">
        <v>37284</v>
      </c>
      <c r="Q68" s="518">
        <v>108</v>
      </c>
      <c r="R68" s="518">
        <v>35806</v>
      </c>
      <c r="S68" s="518">
        <v>-259</v>
      </c>
      <c r="T68" s="518">
        <v>-13356</v>
      </c>
      <c r="U68" s="518">
        <v>-1771</v>
      </c>
      <c r="V68" s="518">
        <v>22450</v>
      </c>
      <c r="W68" s="518">
        <v>-2031</v>
      </c>
      <c r="X68" s="518">
        <v>801</v>
      </c>
      <c r="Y68" s="518">
        <v>110</v>
      </c>
      <c r="Z68" s="518">
        <v>23251</v>
      </c>
      <c r="AA68" s="518">
        <v>-1921</v>
      </c>
    </row>
    <row r="69" spans="2:27">
      <c r="B69" s="125" t="s">
        <v>169</v>
      </c>
      <c r="C69" s="517">
        <v>575851</v>
      </c>
      <c r="D69" s="517">
        <v>1322709</v>
      </c>
      <c r="E69" s="517">
        <v>1898560</v>
      </c>
      <c r="F69" s="517">
        <v>589631</v>
      </c>
      <c r="G69" s="517">
        <v>651669</v>
      </c>
      <c r="H69" s="517">
        <v>657260</v>
      </c>
      <c r="I69" s="517">
        <v>1898560</v>
      </c>
      <c r="J69" s="518">
        <v>1141882</v>
      </c>
      <c r="K69" s="518">
        <v>255569</v>
      </c>
      <c r="L69" s="518">
        <v>-835325</v>
      </c>
      <c r="M69" s="518">
        <v>-193919</v>
      </c>
      <c r="N69" s="518">
        <v>306557</v>
      </c>
      <c r="O69" s="518">
        <v>61650</v>
      </c>
      <c r="P69" s="518">
        <v>167515</v>
      </c>
      <c r="Q69" s="518">
        <v>31755</v>
      </c>
      <c r="R69" s="518">
        <v>74542</v>
      </c>
      <c r="S69" s="518">
        <v>13776</v>
      </c>
      <c r="T69" s="518">
        <v>-4767</v>
      </c>
      <c r="U69" s="518">
        <v>-2730</v>
      </c>
      <c r="V69" s="518">
        <v>70014</v>
      </c>
      <c r="W69" s="518">
        <v>11076</v>
      </c>
      <c r="X69" s="518">
        <v>-18464</v>
      </c>
      <c r="Y69" s="518">
        <v>-2297</v>
      </c>
      <c r="Z69" s="518">
        <v>51550</v>
      </c>
      <c r="AA69" s="518">
        <v>8779</v>
      </c>
    </row>
    <row r="70" spans="2:27">
      <c r="B70" s="125" t="s">
        <v>187</v>
      </c>
      <c r="C70" s="517">
        <v>705578</v>
      </c>
      <c r="D70" s="517">
        <v>1588563</v>
      </c>
      <c r="E70" s="517">
        <v>2294141</v>
      </c>
      <c r="F70" s="517">
        <v>574409</v>
      </c>
      <c r="G70" s="517">
        <v>1011309</v>
      </c>
      <c r="H70" s="517">
        <v>708423</v>
      </c>
      <c r="I70" s="517">
        <v>2294141</v>
      </c>
      <c r="J70" s="518">
        <v>1220592</v>
      </c>
      <c r="K70" s="518">
        <v>289583</v>
      </c>
      <c r="L70" s="518">
        <v>-869354</v>
      </c>
      <c r="M70" s="518">
        <v>-213189</v>
      </c>
      <c r="N70" s="518">
        <v>351238</v>
      </c>
      <c r="O70" s="518">
        <v>76394</v>
      </c>
      <c r="P70" s="518">
        <v>199503</v>
      </c>
      <c r="Q70" s="518">
        <v>43429</v>
      </c>
      <c r="R70" s="518">
        <v>62080</v>
      </c>
      <c r="S70" s="518">
        <v>15319</v>
      </c>
      <c r="T70" s="518">
        <v>-46093</v>
      </c>
      <c r="U70" s="518">
        <v>-31195</v>
      </c>
      <c r="V70" s="518">
        <v>16145</v>
      </c>
      <c r="W70" s="518">
        <v>-15882</v>
      </c>
      <c r="X70" s="518">
        <v>-5706</v>
      </c>
      <c r="Y70" s="518">
        <v>5246</v>
      </c>
      <c r="Z70" s="518">
        <v>10439</v>
      </c>
      <c r="AA70" s="518">
        <v>-10636</v>
      </c>
    </row>
    <row r="71" spans="2:27">
      <c r="B71" s="125" t="s">
        <v>219</v>
      </c>
      <c r="C71" s="517">
        <v>566168</v>
      </c>
      <c r="D71" s="517">
        <v>2032002</v>
      </c>
      <c r="E71" s="517">
        <v>2598170</v>
      </c>
      <c r="F71" s="517">
        <v>925334</v>
      </c>
      <c r="G71" s="517">
        <v>517983</v>
      </c>
      <c r="H71" s="517">
        <v>1154853</v>
      </c>
      <c r="I71" s="517">
        <v>2598170</v>
      </c>
      <c r="J71" s="518">
        <v>1392402</v>
      </c>
      <c r="K71" s="518">
        <v>351556</v>
      </c>
      <c r="L71" s="518">
        <v>-1026859</v>
      </c>
      <c r="M71" s="518">
        <v>-260096</v>
      </c>
      <c r="N71" s="518">
        <v>365543</v>
      </c>
      <c r="O71" s="518">
        <v>91460</v>
      </c>
      <c r="P71" s="518">
        <v>167630</v>
      </c>
      <c r="Q71" s="518">
        <v>43732</v>
      </c>
      <c r="R71" s="518">
        <v>83459</v>
      </c>
      <c r="S71" s="518">
        <v>31567</v>
      </c>
      <c r="T71" s="518">
        <v>-41127</v>
      </c>
      <c r="U71" s="518">
        <v>-8475</v>
      </c>
      <c r="V71" s="518">
        <v>42806</v>
      </c>
      <c r="W71" s="518">
        <v>23089</v>
      </c>
      <c r="X71" s="518">
        <v>-16729</v>
      </c>
      <c r="Y71" s="518">
        <v>-7866</v>
      </c>
      <c r="Z71" s="518">
        <v>26077</v>
      </c>
      <c r="AA71" s="518">
        <v>15223</v>
      </c>
    </row>
    <row r="72" spans="2:27">
      <c r="B72" s="125" t="s">
        <v>211</v>
      </c>
      <c r="C72" s="517">
        <v>19617</v>
      </c>
      <c r="D72" s="517">
        <v>22477</v>
      </c>
      <c r="E72" s="517">
        <v>42094</v>
      </c>
      <c r="F72" s="517">
        <v>20560</v>
      </c>
      <c r="G72" s="517">
        <v>583</v>
      </c>
      <c r="H72" s="517">
        <v>20951</v>
      </c>
      <c r="I72" s="517">
        <v>42094</v>
      </c>
      <c r="J72" s="518">
        <v>13357</v>
      </c>
      <c r="K72" s="518">
        <v>3301</v>
      </c>
      <c r="L72" s="518">
        <v>-4454</v>
      </c>
      <c r="M72" s="518">
        <v>-806</v>
      </c>
      <c r="N72" s="518">
        <v>8903</v>
      </c>
      <c r="O72" s="518">
        <v>2495</v>
      </c>
      <c r="P72" s="518">
        <v>-3705</v>
      </c>
      <c r="Q72" s="518">
        <v>-356</v>
      </c>
      <c r="R72" s="518">
        <v>-6711</v>
      </c>
      <c r="S72" s="518">
        <v>-1028</v>
      </c>
      <c r="T72" s="518">
        <v>-2009</v>
      </c>
      <c r="U72" s="518">
        <v>-900</v>
      </c>
      <c r="V72" s="518">
        <v>-8720</v>
      </c>
      <c r="W72" s="518">
        <v>-1928</v>
      </c>
      <c r="X72" s="518">
        <v>973</v>
      </c>
      <c r="Y72" s="518">
        <v>159</v>
      </c>
      <c r="Z72" s="518">
        <v>-7747</v>
      </c>
      <c r="AA72" s="518">
        <v>-1769</v>
      </c>
    </row>
    <row r="73" spans="2:27">
      <c r="B73" s="125" t="s">
        <v>334</v>
      </c>
      <c r="C73" s="517">
        <v>1515162</v>
      </c>
      <c r="D73" s="517">
        <v>5198704</v>
      </c>
      <c r="E73" s="517">
        <v>6713866</v>
      </c>
      <c r="F73" s="517">
        <v>1614149</v>
      </c>
      <c r="G73" s="517">
        <v>3852132</v>
      </c>
      <c r="H73" s="517">
        <v>1247585</v>
      </c>
      <c r="I73" s="517">
        <v>6713866</v>
      </c>
      <c r="J73" s="518">
        <v>2980109</v>
      </c>
      <c r="K73" s="518">
        <v>710455</v>
      </c>
      <c r="L73" s="518">
        <v>-2206107</v>
      </c>
      <c r="M73" s="518">
        <v>-519498</v>
      </c>
      <c r="N73" s="518">
        <v>774002</v>
      </c>
      <c r="O73" s="518">
        <v>190957</v>
      </c>
      <c r="P73" s="518">
        <v>552367</v>
      </c>
      <c r="Q73" s="518">
        <v>121444</v>
      </c>
      <c r="R73" s="518">
        <v>333460</v>
      </c>
      <c r="S73" s="518">
        <v>65985</v>
      </c>
      <c r="T73" s="518">
        <v>-76312</v>
      </c>
      <c r="U73" s="518">
        <v>-21657</v>
      </c>
      <c r="V73" s="518">
        <v>257148</v>
      </c>
      <c r="W73" s="518">
        <v>44328</v>
      </c>
      <c r="X73" s="518">
        <v>-77974</v>
      </c>
      <c r="Y73" s="518">
        <v>-17267</v>
      </c>
      <c r="Z73" s="518">
        <v>179174</v>
      </c>
      <c r="AA73" s="518">
        <v>27061</v>
      </c>
    </row>
    <row r="74" spans="2:27">
      <c r="B74" s="125" t="s">
        <v>188</v>
      </c>
      <c r="C74" s="517">
        <v>4143213</v>
      </c>
      <c r="D74" s="517">
        <v>11396553</v>
      </c>
      <c r="E74" s="517">
        <v>15539766</v>
      </c>
      <c r="F74" s="517">
        <v>4211671</v>
      </c>
      <c r="G74" s="517">
        <v>6169465</v>
      </c>
      <c r="H74" s="517">
        <v>5158630</v>
      </c>
      <c r="I74" s="517">
        <v>15539766</v>
      </c>
      <c r="J74" s="518">
        <v>7581035</v>
      </c>
      <c r="K74" s="518">
        <v>1693565</v>
      </c>
      <c r="L74" s="518">
        <v>-5450909</v>
      </c>
      <c r="M74" s="518">
        <v>-1204901</v>
      </c>
      <c r="N74" s="518">
        <v>2130126</v>
      </c>
      <c r="O74" s="518">
        <v>488664</v>
      </c>
      <c r="P74" s="518">
        <v>1337914</v>
      </c>
      <c r="Q74" s="518">
        <v>291077</v>
      </c>
      <c r="R74" s="518">
        <v>774682</v>
      </c>
      <c r="S74" s="518">
        <v>170736</v>
      </c>
      <c r="T74" s="518">
        <v>-321390</v>
      </c>
      <c r="U74" s="518">
        <v>-78896</v>
      </c>
      <c r="V74" s="518">
        <v>454162</v>
      </c>
      <c r="W74" s="518">
        <v>91861</v>
      </c>
      <c r="X74" s="518">
        <v>-148157</v>
      </c>
      <c r="Y74" s="518">
        <v>-32983</v>
      </c>
      <c r="Z74" s="518">
        <v>306005</v>
      </c>
      <c r="AA74" s="518">
        <v>58878</v>
      </c>
    </row>
    <row r="75" spans="2:27">
      <c r="B75" s="125" t="s">
        <v>189</v>
      </c>
      <c r="C75" s="517">
        <v>353946</v>
      </c>
      <c r="D75" s="517">
        <v>2420483</v>
      </c>
      <c r="E75" s="517">
        <v>2774429</v>
      </c>
      <c r="F75" s="517">
        <v>570718</v>
      </c>
      <c r="G75" s="517">
        <v>697179</v>
      </c>
      <c r="H75" s="517">
        <v>1506532</v>
      </c>
      <c r="I75" s="517">
        <v>2774429</v>
      </c>
      <c r="J75" s="518">
        <v>1159134</v>
      </c>
      <c r="K75" s="518">
        <v>292193</v>
      </c>
      <c r="L75" s="518">
        <v>-412530</v>
      </c>
      <c r="M75" s="518">
        <v>-101419</v>
      </c>
      <c r="N75" s="518">
        <v>746604</v>
      </c>
      <c r="O75" s="518">
        <v>190774</v>
      </c>
      <c r="P75" s="518">
        <v>673446</v>
      </c>
      <c r="Q75" s="518">
        <v>169283</v>
      </c>
      <c r="R75" s="518">
        <v>606868</v>
      </c>
      <c r="S75" s="518">
        <v>152577</v>
      </c>
      <c r="T75" s="518">
        <v>-70522</v>
      </c>
      <c r="U75" s="518">
        <v>-30553</v>
      </c>
      <c r="V75" s="518">
        <v>536449</v>
      </c>
      <c r="W75" s="518">
        <v>122024</v>
      </c>
      <c r="X75" s="518">
        <v>-188883</v>
      </c>
      <c r="Y75" s="518">
        <v>-58332</v>
      </c>
      <c r="Z75" s="518">
        <v>347566</v>
      </c>
      <c r="AA75" s="518">
        <v>63692</v>
      </c>
    </row>
    <row r="76" spans="2:27">
      <c r="B76" s="125" t="s">
        <v>190</v>
      </c>
      <c r="C76" s="517">
        <v>499983</v>
      </c>
      <c r="D76" s="517">
        <v>1973507</v>
      </c>
      <c r="E76" s="517">
        <v>2473490</v>
      </c>
      <c r="F76" s="517">
        <v>640774</v>
      </c>
      <c r="G76" s="517">
        <v>840051</v>
      </c>
      <c r="H76" s="517">
        <v>992665</v>
      </c>
      <c r="I76" s="517">
        <v>2473490</v>
      </c>
      <c r="J76" s="518">
        <v>1546963</v>
      </c>
      <c r="K76" s="518">
        <v>376502</v>
      </c>
      <c r="L76" s="518">
        <v>-886155</v>
      </c>
      <c r="M76" s="518">
        <v>-216980</v>
      </c>
      <c r="N76" s="518">
        <v>660808</v>
      </c>
      <c r="O76" s="518">
        <v>159522</v>
      </c>
      <c r="P76" s="518">
        <v>506794</v>
      </c>
      <c r="Q76" s="518">
        <v>121892</v>
      </c>
      <c r="R76" s="518">
        <v>375127</v>
      </c>
      <c r="S76" s="518">
        <v>90649</v>
      </c>
      <c r="T76" s="518">
        <v>-49171</v>
      </c>
      <c r="U76" s="518">
        <v>-13425</v>
      </c>
      <c r="V76" s="518">
        <v>325977</v>
      </c>
      <c r="W76" s="518">
        <v>77223</v>
      </c>
      <c r="X76" s="518">
        <v>-97881</v>
      </c>
      <c r="Y76" s="518">
        <v>-25275</v>
      </c>
      <c r="Z76" s="518">
        <v>228096</v>
      </c>
      <c r="AA76" s="518">
        <v>51948</v>
      </c>
    </row>
    <row r="77" spans="2:27">
      <c r="B77" s="125" t="s">
        <v>191</v>
      </c>
      <c r="C77" s="517">
        <v>34757</v>
      </c>
      <c r="D77" s="517">
        <v>1288805</v>
      </c>
      <c r="E77" s="517">
        <v>1323562</v>
      </c>
      <c r="F77" s="517">
        <v>180490</v>
      </c>
      <c r="G77" s="517">
        <v>10990</v>
      </c>
      <c r="H77" s="517">
        <v>1132082</v>
      </c>
      <c r="I77" s="517">
        <v>1323562</v>
      </c>
      <c r="J77" s="518">
        <v>0</v>
      </c>
      <c r="K77" s="518">
        <v>0</v>
      </c>
      <c r="L77" s="518">
        <v>0</v>
      </c>
      <c r="M77" s="518">
        <v>0</v>
      </c>
      <c r="N77" s="518">
        <v>0</v>
      </c>
      <c r="O77" s="518">
        <v>0</v>
      </c>
      <c r="P77" s="518">
        <v>-215</v>
      </c>
      <c r="Q77" s="518">
        <v>-12</v>
      </c>
      <c r="R77" s="518">
        <v>-215</v>
      </c>
      <c r="S77" s="518">
        <v>-12</v>
      </c>
      <c r="T77" s="518">
        <v>-6072</v>
      </c>
      <c r="U77" s="518">
        <v>-2239</v>
      </c>
      <c r="V77" s="518">
        <v>156138</v>
      </c>
      <c r="W77" s="518">
        <v>96954</v>
      </c>
      <c r="X77" s="518">
        <v>0</v>
      </c>
      <c r="Y77" s="518">
        <v>0</v>
      </c>
      <c r="Z77" s="518">
        <v>156138</v>
      </c>
      <c r="AA77" s="518">
        <v>96954</v>
      </c>
    </row>
    <row r="78" spans="2:27">
      <c r="B78" s="125" t="s">
        <v>192</v>
      </c>
      <c r="C78" s="517">
        <v>315244</v>
      </c>
      <c r="D78" s="517">
        <v>880207</v>
      </c>
      <c r="E78" s="517">
        <v>1195451</v>
      </c>
      <c r="F78" s="517">
        <v>191039</v>
      </c>
      <c r="G78" s="517">
        <v>208495</v>
      </c>
      <c r="H78" s="517">
        <v>795917</v>
      </c>
      <c r="I78" s="517">
        <v>1195451</v>
      </c>
      <c r="J78" s="518">
        <v>408604</v>
      </c>
      <c r="K78" s="518">
        <v>105998</v>
      </c>
      <c r="L78" s="518">
        <v>-140350</v>
      </c>
      <c r="M78" s="518">
        <v>-37211</v>
      </c>
      <c r="N78" s="518">
        <v>268254</v>
      </c>
      <c r="O78" s="518">
        <v>68787</v>
      </c>
      <c r="P78" s="518">
        <v>210702</v>
      </c>
      <c r="Q78" s="518">
        <v>52943</v>
      </c>
      <c r="R78" s="518">
        <v>162140</v>
      </c>
      <c r="S78" s="518">
        <v>41628</v>
      </c>
      <c r="T78" s="518">
        <v>10361</v>
      </c>
      <c r="U78" s="518">
        <v>1248</v>
      </c>
      <c r="V78" s="518">
        <v>186817</v>
      </c>
      <c r="W78" s="518">
        <v>49028</v>
      </c>
      <c r="X78" s="518">
        <v>-42052</v>
      </c>
      <c r="Y78" s="518">
        <v>-13399</v>
      </c>
      <c r="Z78" s="518">
        <v>144765</v>
      </c>
      <c r="AA78" s="518">
        <v>35629</v>
      </c>
    </row>
    <row r="79" spans="2:27">
      <c r="B79" s="125" t="s">
        <v>193</v>
      </c>
      <c r="C79" s="517">
        <v>8892</v>
      </c>
      <c r="D79" s="517">
        <v>131158</v>
      </c>
      <c r="E79" s="517">
        <v>140050</v>
      </c>
      <c r="F79" s="517">
        <v>7061</v>
      </c>
      <c r="G79" s="517">
        <v>26392</v>
      </c>
      <c r="H79" s="517">
        <v>106597</v>
      </c>
      <c r="I79" s="517">
        <v>140050</v>
      </c>
      <c r="J79" s="518">
        <v>41000</v>
      </c>
      <c r="K79" s="518">
        <v>8751</v>
      </c>
      <c r="L79" s="518">
        <v>-4496</v>
      </c>
      <c r="M79" s="518">
        <v>-1001</v>
      </c>
      <c r="N79" s="518">
        <v>36504</v>
      </c>
      <c r="O79" s="518">
        <v>7750</v>
      </c>
      <c r="P79" s="518">
        <v>31273</v>
      </c>
      <c r="Q79" s="518">
        <v>6407</v>
      </c>
      <c r="R79" s="518">
        <v>27319</v>
      </c>
      <c r="S79" s="518">
        <v>5443</v>
      </c>
      <c r="T79" s="518">
        <v>-87</v>
      </c>
      <c r="U79" s="518">
        <v>-137</v>
      </c>
      <c r="V79" s="518">
        <v>27232</v>
      </c>
      <c r="W79" s="518">
        <v>5307</v>
      </c>
      <c r="X79" s="518">
        <v>-8152</v>
      </c>
      <c r="Y79" s="518">
        <v>-1596</v>
      </c>
      <c r="Z79" s="518">
        <v>19080</v>
      </c>
      <c r="AA79" s="518">
        <v>3711</v>
      </c>
    </row>
    <row r="80" spans="2:27">
      <c r="B80" s="125" t="s">
        <v>194</v>
      </c>
      <c r="C80" s="517">
        <v>60425</v>
      </c>
      <c r="D80" s="517">
        <v>164399</v>
      </c>
      <c r="E80" s="517">
        <v>224824</v>
      </c>
      <c r="F80" s="517">
        <v>58135</v>
      </c>
      <c r="G80" s="517">
        <v>24746</v>
      </c>
      <c r="H80" s="517">
        <v>141943</v>
      </c>
      <c r="I80" s="517">
        <v>224824</v>
      </c>
      <c r="J80" s="518">
        <v>63874</v>
      </c>
      <c r="K80" s="518">
        <v>15065</v>
      </c>
      <c r="L80" s="518">
        <v>-23435</v>
      </c>
      <c r="M80" s="518">
        <v>-6190</v>
      </c>
      <c r="N80" s="518">
        <v>40439</v>
      </c>
      <c r="O80" s="518">
        <v>8875</v>
      </c>
      <c r="P80" s="518">
        <v>30016</v>
      </c>
      <c r="Q80" s="518">
        <v>6636</v>
      </c>
      <c r="R80" s="518">
        <v>18512</v>
      </c>
      <c r="S80" s="518">
        <v>4042</v>
      </c>
      <c r="T80" s="518">
        <v>-4873</v>
      </c>
      <c r="U80" s="518">
        <v>-728</v>
      </c>
      <c r="V80" s="518">
        <v>17249</v>
      </c>
      <c r="W80" s="518">
        <v>6828</v>
      </c>
      <c r="X80" s="518">
        <v>-5852</v>
      </c>
      <c r="Y80" s="518">
        <v>-2087</v>
      </c>
      <c r="Z80" s="518">
        <v>11397</v>
      </c>
      <c r="AA80" s="518">
        <v>4741</v>
      </c>
    </row>
    <row r="81" spans="2:31" s="492" customFormat="1">
      <c r="B81" s="125" t="s">
        <v>195</v>
      </c>
      <c r="C81" s="517">
        <v>191178</v>
      </c>
      <c r="D81" s="517">
        <v>1263496</v>
      </c>
      <c r="E81" s="517">
        <v>1454674</v>
      </c>
      <c r="F81" s="517">
        <v>249068</v>
      </c>
      <c r="G81" s="517">
        <v>471377</v>
      </c>
      <c r="H81" s="517">
        <v>734229</v>
      </c>
      <c r="I81" s="517">
        <v>1454674</v>
      </c>
      <c r="J81" s="518">
        <v>886663</v>
      </c>
      <c r="K81" s="518">
        <v>213062</v>
      </c>
      <c r="L81" s="518">
        <v>-598157</v>
      </c>
      <c r="M81" s="518">
        <v>-146472</v>
      </c>
      <c r="N81" s="518">
        <v>288506</v>
      </c>
      <c r="O81" s="518">
        <v>66590</v>
      </c>
      <c r="P81" s="518">
        <v>213898</v>
      </c>
      <c r="Q81" s="518">
        <v>47452</v>
      </c>
      <c r="R81" s="518">
        <v>141464</v>
      </c>
      <c r="S81" s="518">
        <v>31583</v>
      </c>
      <c r="T81" s="518">
        <v>-25042</v>
      </c>
      <c r="U81" s="518">
        <v>-5500</v>
      </c>
      <c r="V81" s="518">
        <v>116427</v>
      </c>
      <c r="W81" s="518">
        <v>26083</v>
      </c>
      <c r="X81" s="518">
        <v>-38488</v>
      </c>
      <c r="Y81" s="518">
        <v>-8609</v>
      </c>
      <c r="Z81" s="518">
        <v>77939</v>
      </c>
      <c r="AA81" s="518">
        <v>17474</v>
      </c>
    </row>
    <row r="82" spans="2:31" s="492" customFormat="1">
      <c r="B82" s="125" t="s">
        <v>196</v>
      </c>
      <c r="C82" s="517">
        <v>546260</v>
      </c>
      <c r="D82" s="517">
        <v>2382886</v>
      </c>
      <c r="E82" s="517">
        <v>2929146</v>
      </c>
      <c r="F82" s="517">
        <v>627532</v>
      </c>
      <c r="G82" s="517">
        <v>734466</v>
      </c>
      <c r="H82" s="517">
        <v>1567148</v>
      </c>
      <c r="I82" s="517">
        <v>2929146</v>
      </c>
      <c r="J82" s="518">
        <v>1243994</v>
      </c>
      <c r="K82" s="518">
        <v>305104</v>
      </c>
      <c r="L82" s="518">
        <v>-621907</v>
      </c>
      <c r="M82" s="518">
        <v>-155340</v>
      </c>
      <c r="N82" s="518">
        <v>622087</v>
      </c>
      <c r="O82" s="518">
        <v>149764</v>
      </c>
      <c r="P82" s="518">
        <v>475905</v>
      </c>
      <c r="Q82" s="518">
        <v>111619</v>
      </c>
      <c r="R82" s="518">
        <v>339421</v>
      </c>
      <c r="S82" s="518">
        <v>80870</v>
      </c>
      <c r="T82" s="518">
        <v>-26007</v>
      </c>
      <c r="U82" s="518">
        <v>-7424</v>
      </c>
      <c r="V82" s="518">
        <v>317029</v>
      </c>
      <c r="W82" s="518">
        <v>76960</v>
      </c>
      <c r="X82" s="518">
        <v>-91896</v>
      </c>
      <c r="Y82" s="518">
        <v>-25202</v>
      </c>
      <c r="Z82" s="518">
        <v>225133</v>
      </c>
      <c r="AA82" s="518">
        <v>51758</v>
      </c>
    </row>
    <row r="83" spans="2:31">
      <c r="B83" s="531"/>
      <c r="C83" s="532"/>
      <c r="D83" s="532"/>
      <c r="E83" s="533"/>
      <c r="F83" s="533"/>
      <c r="G83" s="533"/>
      <c r="H83" s="533"/>
      <c r="I83" s="533"/>
      <c r="J83" s="533"/>
      <c r="K83" s="533"/>
      <c r="L83" s="533"/>
      <c r="M83" s="533"/>
      <c r="N83" s="533"/>
      <c r="O83" s="533"/>
      <c r="P83" s="533"/>
      <c r="Q83" s="533"/>
      <c r="R83" s="533"/>
      <c r="S83" s="533"/>
      <c r="T83" s="533"/>
      <c r="U83" s="533"/>
      <c r="V83" s="533"/>
      <c r="W83" s="533"/>
      <c r="X83" s="533"/>
      <c r="Y83" s="533"/>
      <c r="Z83" s="533"/>
      <c r="AA83" s="533"/>
      <c r="AB83" s="531"/>
      <c r="AC83" s="531"/>
      <c r="AD83" s="531"/>
      <c r="AE83" s="531"/>
    </row>
    <row r="84" spans="2:31">
      <c r="B84" s="531"/>
      <c r="C84" s="532"/>
      <c r="D84" s="532"/>
      <c r="E84" s="533"/>
      <c r="F84" s="533"/>
      <c r="G84" s="533"/>
      <c r="H84" s="533"/>
      <c r="I84" s="533"/>
      <c r="J84" s="533"/>
      <c r="K84" s="533"/>
      <c r="L84" s="533"/>
      <c r="M84" s="533"/>
      <c r="N84" s="533"/>
      <c r="O84" s="533"/>
      <c r="P84" s="533"/>
      <c r="Q84" s="533"/>
      <c r="R84" s="533"/>
      <c r="S84" s="533"/>
      <c r="T84" s="533"/>
      <c r="U84" s="533"/>
      <c r="V84" s="533"/>
      <c r="W84" s="533"/>
      <c r="X84" s="533"/>
      <c r="Y84" s="533"/>
      <c r="Z84" s="533"/>
      <c r="AA84" s="533"/>
      <c r="AB84" s="531"/>
      <c r="AC84" s="531"/>
      <c r="AD84" s="531"/>
      <c r="AE84" s="531"/>
    </row>
    <row r="85" spans="2:31">
      <c r="B85" s="531"/>
      <c r="C85" s="532"/>
      <c r="D85" s="532"/>
      <c r="E85" s="533"/>
      <c r="F85" s="533"/>
      <c r="G85" s="533"/>
      <c r="H85" s="533"/>
      <c r="I85" s="533"/>
      <c r="J85" s="533"/>
      <c r="K85" s="533"/>
      <c r="L85" s="533"/>
      <c r="M85" s="533"/>
      <c r="N85" s="533"/>
      <c r="O85" s="533"/>
      <c r="P85" s="533"/>
      <c r="Q85" s="533"/>
      <c r="R85" s="533"/>
      <c r="S85" s="533"/>
      <c r="T85" s="533"/>
      <c r="U85" s="533"/>
      <c r="V85" s="533"/>
      <c r="W85" s="533"/>
      <c r="X85" s="533"/>
      <c r="Y85" s="533"/>
      <c r="Z85" s="533"/>
      <c r="AA85" s="533"/>
      <c r="AB85" s="531"/>
      <c r="AC85" s="531"/>
      <c r="AD85" s="531"/>
      <c r="AE85" s="531"/>
    </row>
    <row r="86" spans="2:31">
      <c r="B86" s="531"/>
      <c r="C86" s="532"/>
      <c r="D86" s="532"/>
      <c r="E86" s="533"/>
      <c r="F86" s="533"/>
      <c r="G86" s="533"/>
      <c r="H86" s="533"/>
      <c r="I86" s="533"/>
      <c r="J86" s="533"/>
      <c r="K86" s="533"/>
      <c r="L86" s="533"/>
      <c r="M86" s="533"/>
      <c r="N86" s="533"/>
      <c r="O86" s="533"/>
      <c r="P86" s="533"/>
      <c r="Q86" s="533"/>
      <c r="R86" s="533"/>
      <c r="S86" s="533"/>
      <c r="T86" s="533"/>
      <c r="U86" s="533"/>
      <c r="V86" s="533"/>
      <c r="W86" s="533"/>
      <c r="X86" s="533"/>
      <c r="Y86" s="533"/>
      <c r="Z86" s="533"/>
      <c r="AA86" s="533"/>
      <c r="AB86" s="531"/>
      <c r="AC86" s="531"/>
      <c r="AD86" s="531"/>
      <c r="AE86" s="531"/>
    </row>
    <row r="87" spans="2:31">
      <c r="B87" s="531"/>
      <c r="C87" s="532"/>
      <c r="D87" s="532"/>
      <c r="E87" s="533"/>
      <c r="F87" s="533"/>
      <c r="G87" s="533"/>
      <c r="H87" s="533"/>
      <c r="I87" s="533"/>
      <c r="J87" s="533"/>
      <c r="K87" s="533"/>
      <c r="L87" s="533"/>
      <c r="M87" s="533"/>
      <c r="N87" s="533"/>
      <c r="O87" s="533"/>
      <c r="P87" s="533"/>
      <c r="Q87" s="533"/>
      <c r="R87" s="533"/>
      <c r="S87" s="533"/>
      <c r="T87" s="533"/>
      <c r="U87" s="533"/>
      <c r="V87" s="533"/>
      <c r="W87" s="533"/>
      <c r="X87" s="533"/>
      <c r="Y87" s="533"/>
      <c r="Z87" s="533"/>
      <c r="AA87" s="533"/>
      <c r="AB87" s="531"/>
      <c r="AC87" s="531"/>
      <c r="AD87" s="531"/>
      <c r="AE87" s="531"/>
    </row>
    <row r="88" spans="2:31">
      <c r="B88" s="531"/>
      <c r="C88" s="532"/>
      <c r="D88" s="532"/>
      <c r="E88" s="533"/>
      <c r="F88" s="533"/>
      <c r="G88" s="533"/>
      <c r="H88" s="533"/>
      <c r="I88" s="533"/>
      <c r="J88" s="533"/>
      <c r="K88" s="533"/>
      <c r="L88" s="533"/>
      <c r="M88" s="533"/>
      <c r="N88" s="533"/>
      <c r="O88" s="533"/>
      <c r="P88" s="533"/>
      <c r="Q88" s="533"/>
      <c r="R88" s="533"/>
      <c r="S88" s="533"/>
      <c r="T88" s="533"/>
      <c r="U88" s="533"/>
      <c r="V88" s="533"/>
      <c r="W88" s="533"/>
      <c r="X88" s="533"/>
      <c r="Y88" s="533"/>
      <c r="Z88" s="533"/>
      <c r="AA88" s="533"/>
      <c r="AB88" s="531"/>
      <c r="AC88" s="531"/>
      <c r="AD88" s="531"/>
      <c r="AE88" s="531"/>
    </row>
    <row r="89" spans="2:31">
      <c r="B89" s="531"/>
      <c r="C89" s="532"/>
      <c r="D89" s="532"/>
      <c r="E89" s="533"/>
      <c r="F89" s="533"/>
      <c r="G89" s="533"/>
      <c r="H89" s="533"/>
      <c r="I89" s="533"/>
      <c r="J89" s="533"/>
      <c r="K89" s="533"/>
      <c r="L89" s="533"/>
      <c r="M89" s="533"/>
      <c r="N89" s="533"/>
      <c r="O89" s="533"/>
      <c r="P89" s="533"/>
      <c r="Q89" s="533"/>
      <c r="R89" s="533"/>
      <c r="S89" s="533"/>
      <c r="T89" s="533"/>
      <c r="U89" s="533"/>
      <c r="V89" s="533"/>
      <c r="W89" s="533"/>
      <c r="X89" s="533"/>
      <c r="Y89" s="533"/>
      <c r="Z89" s="533"/>
      <c r="AA89" s="533"/>
      <c r="AB89" s="531"/>
      <c r="AC89" s="531"/>
      <c r="AD89" s="531"/>
      <c r="AE89" s="531"/>
    </row>
    <row r="90" spans="2:31">
      <c r="B90" s="531"/>
      <c r="C90" s="531"/>
      <c r="D90" s="531"/>
      <c r="E90" s="531"/>
      <c r="F90" s="531"/>
      <c r="G90" s="531"/>
      <c r="H90" s="531"/>
      <c r="I90" s="531"/>
      <c r="J90" s="531"/>
      <c r="K90" s="531"/>
      <c r="L90" s="531"/>
      <c r="M90" s="534"/>
      <c r="N90" s="534"/>
      <c r="O90" s="534"/>
      <c r="P90" s="534"/>
      <c r="Q90" s="534"/>
      <c r="R90" s="534"/>
      <c r="S90" s="534"/>
      <c r="T90" s="534"/>
      <c r="U90" s="534"/>
      <c r="V90" s="534"/>
      <c r="W90" s="534"/>
      <c r="X90" s="534"/>
      <c r="Y90" s="534"/>
      <c r="Z90" s="534"/>
      <c r="AA90" s="534"/>
      <c r="AB90" s="531"/>
      <c r="AC90" s="531"/>
      <c r="AD90" s="531"/>
      <c r="AE90" s="531"/>
    </row>
    <row r="91" spans="2:31">
      <c r="B91" s="531"/>
      <c r="C91" s="531"/>
      <c r="D91" s="531"/>
      <c r="E91" s="531"/>
      <c r="F91" s="531"/>
      <c r="G91" s="531"/>
      <c r="H91" s="531"/>
      <c r="I91" s="531"/>
      <c r="J91" s="531"/>
      <c r="K91" s="531"/>
      <c r="L91" s="531"/>
      <c r="M91" s="534"/>
      <c r="N91" s="534"/>
      <c r="O91" s="534"/>
      <c r="P91" s="534"/>
      <c r="Q91" s="534"/>
      <c r="R91" s="534"/>
      <c r="S91" s="534"/>
      <c r="T91" s="534"/>
      <c r="U91" s="534"/>
      <c r="V91" s="534"/>
      <c r="W91" s="534"/>
      <c r="X91" s="534"/>
      <c r="Y91" s="534"/>
      <c r="Z91" s="534"/>
      <c r="AA91" s="534"/>
      <c r="AB91" s="531"/>
      <c r="AC91" s="531"/>
      <c r="AD91" s="531"/>
      <c r="AE91" s="531"/>
    </row>
    <row r="92" spans="2:31">
      <c r="B92" s="531"/>
      <c r="C92" s="531"/>
      <c r="D92" s="531"/>
      <c r="E92" s="531"/>
      <c r="F92" s="531"/>
      <c r="G92" s="531"/>
      <c r="H92" s="531"/>
      <c r="I92" s="531"/>
      <c r="J92" s="531"/>
      <c r="K92" s="531"/>
      <c r="L92" s="531"/>
      <c r="M92" s="534"/>
      <c r="N92" s="534"/>
      <c r="O92" s="534"/>
      <c r="P92" s="534"/>
      <c r="Q92" s="534"/>
      <c r="R92" s="534"/>
      <c r="S92" s="534"/>
      <c r="T92" s="534"/>
      <c r="U92" s="534"/>
      <c r="V92" s="534"/>
      <c r="W92" s="534"/>
      <c r="X92" s="534"/>
      <c r="Y92" s="534"/>
      <c r="Z92" s="534"/>
      <c r="AA92" s="534"/>
      <c r="AB92" s="531"/>
      <c r="AC92" s="531"/>
      <c r="AD92" s="531"/>
      <c r="AE92" s="531"/>
    </row>
    <row r="93" spans="2:31">
      <c r="B93" s="531"/>
      <c r="C93" s="531"/>
      <c r="D93" s="531"/>
      <c r="E93" s="531"/>
      <c r="F93" s="531"/>
      <c r="G93" s="531"/>
      <c r="H93" s="531"/>
      <c r="I93" s="531"/>
      <c r="J93" s="531"/>
      <c r="K93" s="531"/>
      <c r="L93" s="531"/>
      <c r="M93" s="534"/>
      <c r="N93" s="534"/>
      <c r="O93" s="534"/>
      <c r="P93" s="534"/>
      <c r="Q93" s="534"/>
      <c r="R93" s="534"/>
      <c r="S93" s="534"/>
      <c r="T93" s="534"/>
      <c r="U93" s="534"/>
      <c r="V93" s="534"/>
      <c r="W93" s="534"/>
      <c r="X93" s="534"/>
      <c r="Y93" s="534"/>
      <c r="Z93" s="534"/>
      <c r="AA93" s="534"/>
      <c r="AB93" s="531"/>
      <c r="AC93" s="531"/>
      <c r="AD93" s="531"/>
      <c r="AE93" s="531"/>
    </row>
    <row r="94" spans="2:31">
      <c r="B94" s="531"/>
      <c r="C94" s="531"/>
      <c r="D94" s="531"/>
      <c r="E94" s="531"/>
      <c r="F94" s="531"/>
      <c r="G94" s="531"/>
      <c r="H94" s="531"/>
      <c r="I94" s="531"/>
      <c r="J94" s="531"/>
      <c r="K94" s="531"/>
      <c r="L94" s="531"/>
      <c r="M94" s="534"/>
      <c r="N94" s="534"/>
      <c r="O94" s="534"/>
      <c r="P94" s="534"/>
      <c r="Q94" s="534"/>
      <c r="R94" s="534"/>
      <c r="S94" s="534"/>
      <c r="T94" s="534"/>
      <c r="U94" s="534"/>
      <c r="V94" s="534"/>
      <c r="W94" s="534"/>
      <c r="X94" s="534"/>
      <c r="Y94" s="534"/>
      <c r="Z94" s="534"/>
      <c r="AA94" s="534"/>
      <c r="AB94" s="531"/>
      <c r="AC94" s="531"/>
      <c r="AD94" s="531"/>
      <c r="AE94" s="531"/>
    </row>
    <row r="95" spans="2:31">
      <c r="B95" s="531"/>
      <c r="C95" s="531"/>
      <c r="D95" s="531"/>
      <c r="E95" s="531"/>
      <c r="F95" s="531"/>
      <c r="G95" s="531"/>
      <c r="H95" s="531"/>
      <c r="I95" s="531"/>
      <c r="J95" s="531"/>
      <c r="K95" s="531"/>
      <c r="L95" s="531"/>
      <c r="M95" s="534"/>
      <c r="N95" s="534"/>
      <c r="O95" s="534"/>
      <c r="P95" s="534"/>
      <c r="Q95" s="534"/>
      <c r="R95" s="534"/>
      <c r="S95" s="534"/>
      <c r="T95" s="534"/>
      <c r="U95" s="534"/>
      <c r="V95" s="534"/>
      <c r="W95" s="534"/>
      <c r="X95" s="534"/>
      <c r="Y95" s="534"/>
      <c r="Z95" s="534"/>
      <c r="AA95" s="534"/>
      <c r="AB95" s="531"/>
      <c r="AC95" s="531"/>
      <c r="AD95" s="531"/>
      <c r="AE95" s="531"/>
    </row>
    <row r="96" spans="2:31">
      <c r="B96" s="531"/>
      <c r="C96" s="531"/>
      <c r="D96" s="531"/>
      <c r="E96" s="531"/>
      <c r="F96" s="531"/>
      <c r="G96" s="531"/>
      <c r="H96" s="531"/>
      <c r="I96" s="531"/>
      <c r="J96" s="531"/>
      <c r="K96" s="531"/>
      <c r="L96" s="531"/>
      <c r="M96" s="534"/>
      <c r="N96" s="534"/>
      <c r="O96" s="534"/>
      <c r="P96" s="534"/>
      <c r="Q96" s="534"/>
      <c r="R96" s="534"/>
      <c r="S96" s="534"/>
      <c r="T96" s="534"/>
      <c r="U96" s="534"/>
      <c r="V96" s="534"/>
      <c r="W96" s="534"/>
      <c r="X96" s="534"/>
      <c r="Y96" s="534"/>
      <c r="Z96" s="534"/>
      <c r="AA96" s="534"/>
      <c r="AB96" s="531"/>
      <c r="AC96" s="531"/>
      <c r="AD96" s="531"/>
      <c r="AE96" s="531"/>
    </row>
    <row r="97" spans="2:31">
      <c r="B97" s="531"/>
      <c r="C97" s="531"/>
      <c r="D97" s="531"/>
      <c r="E97" s="531"/>
      <c r="F97" s="531"/>
      <c r="G97" s="531"/>
      <c r="H97" s="531"/>
      <c r="I97" s="531"/>
      <c r="J97" s="531"/>
      <c r="K97" s="531"/>
      <c r="L97" s="531"/>
      <c r="M97" s="534"/>
      <c r="N97" s="534"/>
      <c r="O97" s="534"/>
      <c r="P97" s="534"/>
      <c r="Q97" s="534"/>
      <c r="R97" s="534"/>
      <c r="S97" s="534"/>
      <c r="T97" s="534"/>
      <c r="U97" s="534"/>
      <c r="V97" s="534"/>
      <c r="W97" s="534"/>
      <c r="X97" s="534"/>
      <c r="Y97" s="534"/>
      <c r="Z97" s="534"/>
      <c r="AA97" s="534"/>
      <c r="AB97" s="531"/>
      <c r="AC97" s="531"/>
      <c r="AD97" s="531"/>
      <c r="AE97" s="531"/>
    </row>
    <row r="98" spans="2:31">
      <c r="B98" s="531"/>
      <c r="C98" s="531"/>
      <c r="D98" s="531"/>
      <c r="E98" s="531"/>
      <c r="F98" s="531"/>
      <c r="G98" s="531"/>
      <c r="H98" s="531"/>
      <c r="I98" s="531"/>
      <c r="J98" s="531"/>
      <c r="K98" s="531"/>
      <c r="L98" s="531"/>
      <c r="M98" s="534"/>
      <c r="N98" s="534"/>
      <c r="O98" s="534"/>
      <c r="P98" s="534"/>
      <c r="Q98" s="534"/>
      <c r="R98" s="534"/>
      <c r="S98" s="534"/>
      <c r="T98" s="534"/>
      <c r="U98" s="534"/>
      <c r="V98" s="534"/>
      <c r="W98" s="534"/>
      <c r="X98" s="534"/>
      <c r="Y98" s="534"/>
      <c r="Z98" s="534"/>
      <c r="AA98" s="534"/>
      <c r="AB98" s="531"/>
      <c r="AC98" s="531"/>
      <c r="AD98" s="531"/>
      <c r="AE98" s="531"/>
    </row>
    <row r="99" spans="2:31">
      <c r="B99" s="531"/>
      <c r="C99" s="531"/>
      <c r="D99" s="531"/>
      <c r="E99" s="531"/>
      <c r="F99" s="531"/>
      <c r="G99" s="531"/>
      <c r="H99" s="531"/>
      <c r="I99" s="531"/>
      <c r="J99" s="531"/>
      <c r="K99" s="531"/>
      <c r="L99" s="531"/>
      <c r="M99" s="534"/>
      <c r="N99" s="534"/>
      <c r="O99" s="534"/>
      <c r="P99" s="534"/>
      <c r="Q99" s="534"/>
      <c r="R99" s="534"/>
      <c r="S99" s="534"/>
      <c r="T99" s="534"/>
      <c r="U99" s="534"/>
      <c r="V99" s="534"/>
      <c r="W99" s="534"/>
      <c r="X99" s="534"/>
      <c r="Y99" s="534"/>
      <c r="Z99" s="534"/>
      <c r="AA99" s="534"/>
      <c r="AB99" s="531"/>
      <c r="AC99" s="531"/>
      <c r="AD99" s="531"/>
      <c r="AE99" s="531"/>
    </row>
  </sheetData>
  <mergeCells count="18">
    <mergeCell ref="J51:K51"/>
    <mergeCell ref="L51:M51"/>
    <mergeCell ref="N51:O51"/>
    <mergeCell ref="P51:Q51"/>
    <mergeCell ref="R51:S51"/>
    <mergeCell ref="T3:U3"/>
    <mergeCell ref="V3:W3"/>
    <mergeCell ref="X3:Y3"/>
    <mergeCell ref="Z3:AA3"/>
    <mergeCell ref="T51:U51"/>
    <mergeCell ref="V51:W51"/>
    <mergeCell ref="X51:Y51"/>
    <mergeCell ref="Z51:AA51"/>
    <mergeCell ref="J3:K3"/>
    <mergeCell ref="L3:M3"/>
    <mergeCell ref="N3:O3"/>
    <mergeCell ref="P3:Q3"/>
    <mergeCell ref="R3:S3"/>
  </mergeCells>
  <pageMargins left="0.7" right="0.7" top="0.75" bottom="0.75" header="0.3" footer="0.3"/>
  <pageSetup paperSize="9" orientation="portrait" r:id="rId1"/>
  <headerFooter>
    <oddHeader>&amp;C&amp;"Arial"&amp;8&amp;K000000INTERNAL&amp;1#</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CC982-31D6-488B-A993-B78CBAD5DA49}">
  <dimension ref="A1:GZ502"/>
  <sheetViews>
    <sheetView zoomScale="89" zoomScaleNormal="89" workbookViewId="0"/>
  </sheetViews>
  <sheetFormatPr baseColWidth="10" defaultRowHeight="12.75"/>
  <cols>
    <col min="1" max="1" width="12.140625" style="646" customWidth="1"/>
    <col min="2" max="2" width="68.85546875" style="646" customWidth="1"/>
    <col min="3" max="3" width="12.7109375" style="646" customWidth="1"/>
    <col min="4" max="4" width="13.42578125" style="646" customWidth="1"/>
    <col min="5" max="5" width="15.28515625" style="646" customWidth="1"/>
    <col min="6" max="6" width="12.28515625" style="646" customWidth="1"/>
    <col min="7" max="17" width="12.7109375" style="646" customWidth="1"/>
    <col min="18" max="43" width="12.7109375" style="654" customWidth="1"/>
    <col min="44" max="51" width="12.7109375" style="654" bestFit="1" customWidth="1"/>
    <col min="52" max="190" width="11.42578125" style="654"/>
    <col min="191" max="16384" width="11.42578125" style="646"/>
  </cols>
  <sheetData>
    <row r="1" spans="1:191">
      <c r="A1" s="664"/>
      <c r="B1" s="664"/>
      <c r="C1" s="654"/>
      <c r="D1" s="394"/>
      <c r="E1" s="394"/>
      <c r="F1" s="394"/>
      <c r="G1" s="394"/>
      <c r="H1" s="664"/>
      <c r="I1" s="664"/>
      <c r="J1" s="664"/>
      <c r="K1" s="664"/>
      <c r="L1" s="664"/>
      <c r="M1" s="664"/>
      <c r="N1" s="664"/>
      <c r="O1" s="664"/>
      <c r="P1" s="664"/>
      <c r="Q1" s="664"/>
      <c r="R1" s="664"/>
      <c r="FV1" s="646"/>
      <c r="FW1" s="646"/>
      <c r="FX1" s="646"/>
      <c r="FY1" s="646"/>
      <c r="FZ1" s="646"/>
      <c r="GA1" s="646"/>
      <c r="GB1" s="646"/>
      <c r="GC1" s="646"/>
      <c r="GD1" s="646"/>
      <c r="GE1" s="646"/>
      <c r="GF1" s="646"/>
      <c r="GG1" s="646"/>
      <c r="GH1" s="646"/>
    </row>
    <row r="2" spans="1:191" ht="25.5" customHeight="1">
      <c r="A2" s="771" t="s">
        <v>355</v>
      </c>
      <c r="B2" s="772"/>
      <c r="C2" s="766" t="s">
        <v>511</v>
      </c>
      <c r="D2" s="768"/>
      <c r="E2" s="766" t="s">
        <v>512</v>
      </c>
      <c r="F2" s="768"/>
      <c r="G2" s="766" t="s">
        <v>513</v>
      </c>
      <c r="H2" s="768"/>
      <c r="I2" s="766" t="s">
        <v>444</v>
      </c>
      <c r="J2" s="768"/>
      <c r="K2" s="766" t="s">
        <v>434</v>
      </c>
      <c r="L2" s="768"/>
      <c r="M2" s="766" t="s">
        <v>436</v>
      </c>
      <c r="N2" s="768"/>
      <c r="O2" s="766" t="s">
        <v>437</v>
      </c>
      <c r="P2" s="768"/>
      <c r="Q2" s="766" t="s">
        <v>438</v>
      </c>
      <c r="R2" s="768"/>
      <c r="S2" s="766" t="s">
        <v>472</v>
      </c>
      <c r="T2" s="768"/>
      <c r="U2" s="766" t="s">
        <v>432</v>
      </c>
      <c r="V2" s="768"/>
      <c r="W2" s="766" t="s">
        <v>514</v>
      </c>
      <c r="X2" s="768"/>
      <c r="Y2" s="766" t="s">
        <v>312</v>
      </c>
      <c r="Z2" s="768"/>
      <c r="AA2" s="766" t="s">
        <v>110</v>
      </c>
      <c r="AB2" s="768"/>
      <c r="GI2" s="654"/>
    </row>
    <row r="3" spans="1:191">
      <c r="A3" s="773" t="s">
        <v>286</v>
      </c>
      <c r="B3" s="774"/>
      <c r="C3" s="665" t="s">
        <v>509</v>
      </c>
      <c r="D3" s="666" t="s">
        <v>430</v>
      </c>
      <c r="E3" s="665" t="s">
        <v>509</v>
      </c>
      <c r="F3" s="666" t="s">
        <v>430</v>
      </c>
      <c r="G3" s="665" t="s">
        <v>509</v>
      </c>
      <c r="H3" s="666" t="s">
        <v>430</v>
      </c>
      <c r="I3" s="665" t="s">
        <v>509</v>
      </c>
      <c r="J3" s="666" t="s">
        <v>430</v>
      </c>
      <c r="K3" s="665" t="s">
        <v>509</v>
      </c>
      <c r="L3" s="666" t="s">
        <v>430</v>
      </c>
      <c r="M3" s="665" t="s">
        <v>509</v>
      </c>
      <c r="N3" s="666" t="s">
        <v>430</v>
      </c>
      <c r="O3" s="665" t="s">
        <v>509</v>
      </c>
      <c r="P3" s="666" t="s">
        <v>430</v>
      </c>
      <c r="Q3" s="665" t="s">
        <v>509</v>
      </c>
      <c r="R3" s="666" t="s">
        <v>430</v>
      </c>
      <c r="S3" s="665" t="s">
        <v>509</v>
      </c>
      <c r="T3" s="666" t="s">
        <v>430</v>
      </c>
      <c r="U3" s="665" t="s">
        <v>509</v>
      </c>
      <c r="V3" s="666" t="s">
        <v>430</v>
      </c>
      <c r="W3" s="665" t="s">
        <v>509</v>
      </c>
      <c r="X3" s="666" t="s">
        <v>430</v>
      </c>
      <c r="Y3" s="665" t="s">
        <v>509</v>
      </c>
      <c r="Z3" s="666" t="s">
        <v>430</v>
      </c>
      <c r="AA3" s="665" t="s">
        <v>509</v>
      </c>
      <c r="AB3" s="666" t="s">
        <v>430</v>
      </c>
      <c r="GI3" s="654"/>
    </row>
    <row r="4" spans="1:191">
      <c r="A4" s="775"/>
      <c r="B4" s="776"/>
      <c r="C4" s="667" t="s">
        <v>405</v>
      </c>
      <c r="D4" s="668" t="s">
        <v>405</v>
      </c>
      <c r="E4" s="667" t="s">
        <v>405</v>
      </c>
      <c r="F4" s="668" t="s">
        <v>405</v>
      </c>
      <c r="G4" s="667" t="s">
        <v>405</v>
      </c>
      <c r="H4" s="668" t="s">
        <v>405</v>
      </c>
      <c r="I4" s="667" t="s">
        <v>405</v>
      </c>
      <c r="J4" s="668" t="s">
        <v>405</v>
      </c>
      <c r="K4" s="667" t="s">
        <v>405</v>
      </c>
      <c r="L4" s="668" t="s">
        <v>405</v>
      </c>
      <c r="M4" s="667" t="s">
        <v>405</v>
      </c>
      <c r="N4" s="668" t="s">
        <v>405</v>
      </c>
      <c r="O4" s="667" t="s">
        <v>405</v>
      </c>
      <c r="P4" s="668" t="s">
        <v>405</v>
      </c>
      <c r="Q4" s="667" t="s">
        <v>405</v>
      </c>
      <c r="R4" s="668" t="s">
        <v>405</v>
      </c>
      <c r="S4" s="667" t="s">
        <v>405</v>
      </c>
      <c r="T4" s="668" t="s">
        <v>405</v>
      </c>
      <c r="U4" s="667" t="s">
        <v>405</v>
      </c>
      <c r="V4" s="668" t="s">
        <v>405</v>
      </c>
      <c r="W4" s="667" t="s">
        <v>405</v>
      </c>
      <c r="X4" s="668" t="s">
        <v>405</v>
      </c>
      <c r="Y4" s="667" t="s">
        <v>405</v>
      </c>
      <c r="Z4" s="668" t="s">
        <v>405</v>
      </c>
      <c r="AA4" s="667" t="s">
        <v>405</v>
      </c>
      <c r="AB4" s="668" t="s">
        <v>405</v>
      </c>
      <c r="GI4" s="654"/>
    </row>
    <row r="5" spans="1:191">
      <c r="A5" s="669" t="s">
        <v>287</v>
      </c>
      <c r="B5" s="670"/>
      <c r="C5" s="360">
        <v>0</v>
      </c>
      <c r="D5" s="370">
        <v>0</v>
      </c>
      <c r="E5" s="360">
        <v>2318</v>
      </c>
      <c r="F5" s="370">
        <v>0</v>
      </c>
      <c r="G5" s="360">
        <v>19993</v>
      </c>
      <c r="H5" s="370">
        <v>0</v>
      </c>
      <c r="I5" s="360">
        <v>450</v>
      </c>
      <c r="J5" s="370">
        <v>0</v>
      </c>
      <c r="K5" s="360">
        <v>136663</v>
      </c>
      <c r="L5" s="370">
        <v>0</v>
      </c>
      <c r="M5" s="360">
        <v>61528</v>
      </c>
      <c r="N5" s="370">
        <v>0</v>
      </c>
      <c r="O5" s="360">
        <v>199105</v>
      </c>
      <c r="P5" s="370">
        <v>0</v>
      </c>
      <c r="Q5" s="360">
        <v>320205.56133</v>
      </c>
      <c r="R5" s="370">
        <v>0</v>
      </c>
      <c r="S5" s="360">
        <v>118169</v>
      </c>
      <c r="T5" s="370">
        <v>0</v>
      </c>
      <c r="U5" s="360">
        <v>527558</v>
      </c>
      <c r="V5" s="370">
        <v>0</v>
      </c>
      <c r="W5" s="360">
        <v>1385988.5613299999</v>
      </c>
      <c r="X5" s="370">
        <v>0</v>
      </c>
      <c r="Y5" s="360">
        <v>-285381</v>
      </c>
      <c r="Z5" s="370">
        <v>0</v>
      </c>
      <c r="AA5" s="360">
        <v>1100609</v>
      </c>
      <c r="AB5" s="370">
        <v>0</v>
      </c>
      <c r="GI5" s="654"/>
    </row>
    <row r="6" spans="1:191">
      <c r="A6" s="671"/>
      <c r="B6" s="672" t="s">
        <v>224</v>
      </c>
      <c r="C6" s="352">
        <v>2.3646015701039858E-11</v>
      </c>
      <c r="D6" s="373">
        <v>0</v>
      </c>
      <c r="E6" s="352">
        <v>424.44174000000004</v>
      </c>
      <c r="F6" s="373">
        <v>0</v>
      </c>
      <c r="G6" s="352">
        <v>15</v>
      </c>
      <c r="H6" s="373">
        <v>0</v>
      </c>
      <c r="I6" s="352">
        <v>120.44685303078199</v>
      </c>
      <c r="J6" s="373">
        <v>0</v>
      </c>
      <c r="K6" s="352">
        <v>120940.35775072285</v>
      </c>
      <c r="L6" s="373">
        <v>0</v>
      </c>
      <c r="M6" s="352">
        <v>952.13007000000005</v>
      </c>
      <c r="N6" s="373">
        <v>0</v>
      </c>
      <c r="O6" s="352">
        <v>9869.9949699999979</v>
      </c>
      <c r="P6" s="373">
        <v>0</v>
      </c>
      <c r="Q6" s="352">
        <v>148515.03404</v>
      </c>
      <c r="R6" s="373">
        <v>0</v>
      </c>
      <c r="S6" s="352">
        <v>21444.537863725454</v>
      </c>
      <c r="T6" s="373">
        <v>0</v>
      </c>
      <c r="U6" s="352">
        <v>230090.32883719148</v>
      </c>
      <c r="V6" s="373">
        <v>0</v>
      </c>
      <c r="W6" s="352">
        <v>532372.27212467056</v>
      </c>
      <c r="X6" s="373">
        <v>0</v>
      </c>
      <c r="Y6" s="352">
        <v>0</v>
      </c>
      <c r="Z6" s="373">
        <v>0</v>
      </c>
      <c r="AA6" s="535">
        <v>532372</v>
      </c>
      <c r="AB6" s="373">
        <v>0</v>
      </c>
      <c r="GI6" s="654"/>
    </row>
    <row r="7" spans="1:191">
      <c r="A7" s="671"/>
      <c r="B7" s="672" t="s">
        <v>225</v>
      </c>
      <c r="C7" s="352">
        <v>0</v>
      </c>
      <c r="D7" s="373">
        <v>0</v>
      </c>
      <c r="E7" s="352">
        <v>1.5714699999999999</v>
      </c>
      <c r="F7" s="373">
        <v>0</v>
      </c>
      <c r="G7" s="352">
        <v>25</v>
      </c>
      <c r="H7" s="373">
        <v>0</v>
      </c>
      <c r="I7" s="352">
        <v>0</v>
      </c>
      <c r="J7" s="373">
        <v>0</v>
      </c>
      <c r="K7" s="352">
        <v>8642.4523247639081</v>
      </c>
      <c r="L7" s="373">
        <v>0</v>
      </c>
      <c r="M7" s="352">
        <v>0</v>
      </c>
      <c r="N7" s="373">
        <v>0</v>
      </c>
      <c r="O7" s="352">
        <v>0</v>
      </c>
      <c r="P7" s="373">
        <v>0</v>
      </c>
      <c r="Q7" s="352">
        <v>774.00544000000002</v>
      </c>
      <c r="R7" s="373">
        <v>0</v>
      </c>
      <c r="S7" s="352">
        <v>0</v>
      </c>
      <c r="T7" s="373">
        <v>0</v>
      </c>
      <c r="U7" s="352">
        <v>16367.590941082319</v>
      </c>
      <c r="V7" s="373">
        <v>0</v>
      </c>
      <c r="W7" s="352">
        <v>25810.620175846227</v>
      </c>
      <c r="X7" s="373">
        <v>0</v>
      </c>
      <c r="Y7" s="352">
        <v>0</v>
      </c>
      <c r="Z7" s="373">
        <v>0</v>
      </c>
      <c r="AA7" s="535">
        <v>25811</v>
      </c>
      <c r="AB7" s="373">
        <v>0</v>
      </c>
      <c r="GI7" s="654"/>
    </row>
    <row r="8" spans="1:191">
      <c r="A8" s="671"/>
      <c r="B8" s="672" t="s">
        <v>226</v>
      </c>
      <c r="C8" s="352">
        <v>-2.9909999173580004E-10</v>
      </c>
      <c r="D8" s="373">
        <v>0</v>
      </c>
      <c r="E8" s="352">
        <v>2.8636999999999997</v>
      </c>
      <c r="F8" s="373">
        <v>0</v>
      </c>
      <c r="G8" s="352">
        <v>0</v>
      </c>
      <c r="H8" s="373">
        <v>0</v>
      </c>
      <c r="I8" s="352">
        <v>29.739087460164988</v>
      </c>
      <c r="J8" s="373">
        <v>0</v>
      </c>
      <c r="K8" s="352">
        <v>986.68964861091149</v>
      </c>
      <c r="L8" s="373">
        <v>0</v>
      </c>
      <c r="M8" s="352">
        <v>525.94882999999822</v>
      </c>
      <c r="N8" s="373">
        <v>0</v>
      </c>
      <c r="O8" s="352">
        <v>4727.7377200000001</v>
      </c>
      <c r="P8" s="373">
        <v>0</v>
      </c>
      <c r="Q8" s="352">
        <v>2464.6243899999995</v>
      </c>
      <c r="R8" s="373">
        <v>0</v>
      </c>
      <c r="S8" s="352">
        <v>64002.103076214968</v>
      </c>
      <c r="T8" s="373">
        <v>0</v>
      </c>
      <c r="U8" s="352">
        <v>13629.195733102328</v>
      </c>
      <c r="V8" s="373">
        <v>0</v>
      </c>
      <c r="W8" s="352">
        <v>86368.902185388069</v>
      </c>
      <c r="X8" s="373">
        <v>0</v>
      </c>
      <c r="Y8" s="352">
        <v>0</v>
      </c>
      <c r="Z8" s="373">
        <v>0</v>
      </c>
      <c r="AA8" s="535">
        <v>86369</v>
      </c>
      <c r="AB8" s="373">
        <v>0</v>
      </c>
      <c r="GI8" s="654"/>
    </row>
    <row r="9" spans="1:191">
      <c r="A9" s="671"/>
      <c r="B9" s="672" t="s">
        <v>515</v>
      </c>
      <c r="C9" s="352">
        <v>0</v>
      </c>
      <c r="D9" s="373">
        <v>0</v>
      </c>
      <c r="E9" s="352">
        <v>89.799859999999995</v>
      </c>
      <c r="F9" s="373">
        <v>0</v>
      </c>
      <c r="G9" s="352">
        <v>0</v>
      </c>
      <c r="H9" s="373">
        <v>0</v>
      </c>
      <c r="I9" s="352">
        <v>-1.1102230246E-12</v>
      </c>
      <c r="J9" s="373">
        <v>0</v>
      </c>
      <c r="K9" s="352">
        <v>2694.0013608311378</v>
      </c>
      <c r="L9" s="373">
        <v>0</v>
      </c>
      <c r="M9" s="352">
        <v>7889.0582099999992</v>
      </c>
      <c r="N9" s="373">
        <v>0</v>
      </c>
      <c r="O9" s="352">
        <v>20960.648030000004</v>
      </c>
      <c r="P9" s="373">
        <v>0</v>
      </c>
      <c r="Q9" s="352">
        <v>30417.070019999996</v>
      </c>
      <c r="R9" s="373">
        <v>0</v>
      </c>
      <c r="S9" s="352">
        <v>1445.7970000000003</v>
      </c>
      <c r="T9" s="373">
        <v>0</v>
      </c>
      <c r="U9" s="352">
        <v>182802.80221146395</v>
      </c>
      <c r="V9" s="373">
        <v>0</v>
      </c>
      <c r="W9" s="352">
        <v>246299.17669229509</v>
      </c>
      <c r="X9" s="373">
        <v>0</v>
      </c>
      <c r="Y9" s="352">
        <v>9.7648915041515512</v>
      </c>
      <c r="Z9" s="373">
        <v>0</v>
      </c>
      <c r="AA9" s="535">
        <v>246309</v>
      </c>
      <c r="AB9" s="373">
        <v>0</v>
      </c>
      <c r="GI9" s="654"/>
    </row>
    <row r="10" spans="1:191">
      <c r="A10" s="671"/>
      <c r="B10" s="672" t="s">
        <v>228</v>
      </c>
      <c r="C10" s="352">
        <v>0</v>
      </c>
      <c r="D10" s="373">
        <v>0</v>
      </c>
      <c r="E10" s="352">
        <v>1799.1601500000002</v>
      </c>
      <c r="F10" s="373">
        <v>0</v>
      </c>
      <c r="G10" s="352">
        <v>19953.335999999999</v>
      </c>
      <c r="H10" s="373">
        <v>0</v>
      </c>
      <c r="I10" s="352">
        <v>300.20964934215897</v>
      </c>
      <c r="J10" s="373">
        <v>0</v>
      </c>
      <c r="K10" s="352">
        <v>1512.084631265179</v>
      </c>
      <c r="L10" s="373">
        <v>0</v>
      </c>
      <c r="M10" s="352">
        <v>50594.004499999995</v>
      </c>
      <c r="N10" s="373">
        <v>0</v>
      </c>
      <c r="O10" s="352">
        <v>158106.96060000002</v>
      </c>
      <c r="P10" s="373">
        <v>0</v>
      </c>
      <c r="Q10" s="352">
        <v>116834.79643999999</v>
      </c>
      <c r="R10" s="373">
        <v>0</v>
      </c>
      <c r="S10" s="352">
        <v>28100.143689999997</v>
      </c>
      <c r="T10" s="373">
        <v>0</v>
      </c>
      <c r="U10" s="352">
        <v>58579.645314782341</v>
      </c>
      <c r="V10" s="373">
        <v>0</v>
      </c>
      <c r="W10" s="352">
        <v>435780.3409753897</v>
      </c>
      <c r="X10" s="373">
        <v>0</v>
      </c>
      <c r="Y10" s="352">
        <v>-285390.39094464947</v>
      </c>
      <c r="Z10" s="373">
        <v>0</v>
      </c>
      <c r="AA10" s="535">
        <v>150390</v>
      </c>
      <c r="AB10" s="373">
        <v>0</v>
      </c>
      <c r="GI10" s="654"/>
    </row>
    <row r="11" spans="1:191">
      <c r="A11" s="671"/>
      <c r="B11" s="672" t="s">
        <v>516</v>
      </c>
      <c r="C11" s="535">
        <v>0</v>
      </c>
      <c r="D11" s="536">
        <v>0</v>
      </c>
      <c r="E11" s="535">
        <v>0</v>
      </c>
      <c r="F11" s="536">
        <v>0</v>
      </c>
      <c r="G11" s="535">
        <v>0</v>
      </c>
      <c r="H11" s="536">
        <v>0</v>
      </c>
      <c r="I11" s="535">
        <v>0</v>
      </c>
      <c r="J11" s="536">
        <v>0</v>
      </c>
      <c r="K11" s="535">
        <v>0</v>
      </c>
      <c r="L11" s="536">
        <v>0</v>
      </c>
      <c r="M11" s="535">
        <v>436.59366000000006</v>
      </c>
      <c r="N11" s="536">
        <v>0</v>
      </c>
      <c r="O11" s="535">
        <v>5439.3340900000003</v>
      </c>
      <c r="P11" s="536">
        <v>0</v>
      </c>
      <c r="Q11" s="535">
        <v>1472.7490599999999</v>
      </c>
      <c r="R11" s="536">
        <v>0</v>
      </c>
      <c r="S11" s="535">
        <v>1220.1407499999998</v>
      </c>
      <c r="T11" s="536">
        <v>0</v>
      </c>
      <c r="U11" s="535">
        <v>6820.0333716746409</v>
      </c>
      <c r="V11" s="536">
        <v>0</v>
      </c>
      <c r="W11" s="535">
        <v>15388.850931674642</v>
      </c>
      <c r="X11" s="536">
        <v>0</v>
      </c>
      <c r="Y11" s="535">
        <v>0</v>
      </c>
      <c r="Z11" s="536">
        <v>0</v>
      </c>
      <c r="AA11" s="535">
        <v>15389</v>
      </c>
      <c r="AB11" s="536">
        <v>0</v>
      </c>
      <c r="GI11" s="654"/>
    </row>
    <row r="12" spans="1:191">
      <c r="A12" s="671"/>
      <c r="B12" s="672" t="s">
        <v>230</v>
      </c>
      <c r="C12" s="352">
        <v>0</v>
      </c>
      <c r="D12" s="373">
        <v>0</v>
      </c>
      <c r="E12" s="352">
        <v>0</v>
      </c>
      <c r="F12" s="373">
        <v>0</v>
      </c>
      <c r="G12" s="352">
        <v>0</v>
      </c>
      <c r="H12" s="373">
        <v>0</v>
      </c>
      <c r="I12" s="352">
        <v>0</v>
      </c>
      <c r="J12" s="373">
        <v>0</v>
      </c>
      <c r="K12" s="352">
        <v>1887.0990388308799</v>
      </c>
      <c r="L12" s="373">
        <v>0</v>
      </c>
      <c r="M12" s="352">
        <v>1129.9497900000001</v>
      </c>
      <c r="N12" s="373">
        <v>0</v>
      </c>
      <c r="O12" s="352">
        <v>0</v>
      </c>
      <c r="P12" s="373">
        <v>0</v>
      </c>
      <c r="Q12" s="352">
        <v>18030.698830000005</v>
      </c>
      <c r="R12" s="373">
        <v>0</v>
      </c>
      <c r="S12" s="352">
        <v>1956.1238515843654</v>
      </c>
      <c r="T12" s="373">
        <v>0</v>
      </c>
      <c r="U12" s="352">
        <v>19268.009969231498</v>
      </c>
      <c r="V12" s="373">
        <v>0</v>
      </c>
      <c r="W12" s="352">
        <v>42271.881479646749</v>
      </c>
      <c r="X12" s="373">
        <v>0</v>
      </c>
      <c r="Y12" s="352">
        <v>0</v>
      </c>
      <c r="Z12" s="373">
        <v>0</v>
      </c>
      <c r="AA12" s="535">
        <v>42272</v>
      </c>
      <c r="AB12" s="373">
        <v>0</v>
      </c>
      <c r="GI12" s="654"/>
    </row>
    <row r="13" spans="1:191" s="305" customFormat="1" ht="33.75" customHeight="1">
      <c r="A13" s="769" t="s">
        <v>517</v>
      </c>
      <c r="B13" s="770"/>
      <c r="C13" s="360">
        <v>0</v>
      </c>
      <c r="D13" s="375">
        <v>0</v>
      </c>
      <c r="E13" s="360">
        <v>2318</v>
      </c>
      <c r="F13" s="375">
        <v>0</v>
      </c>
      <c r="G13" s="360">
        <v>19993</v>
      </c>
      <c r="H13" s="375">
        <v>0</v>
      </c>
      <c r="I13" s="360">
        <v>450</v>
      </c>
      <c r="J13" s="375">
        <v>0</v>
      </c>
      <c r="K13" s="360">
        <v>136663</v>
      </c>
      <c r="L13" s="375">
        <v>0</v>
      </c>
      <c r="M13" s="360">
        <v>61528</v>
      </c>
      <c r="N13" s="375">
        <v>0</v>
      </c>
      <c r="O13" s="360">
        <v>199105</v>
      </c>
      <c r="P13" s="375">
        <v>0</v>
      </c>
      <c r="Q13" s="360">
        <v>318509</v>
      </c>
      <c r="R13" s="375">
        <v>0</v>
      </c>
      <c r="S13" s="360">
        <v>118169</v>
      </c>
      <c r="T13" s="375">
        <v>0</v>
      </c>
      <c r="U13" s="360">
        <v>527558</v>
      </c>
      <c r="V13" s="375">
        <v>0</v>
      </c>
      <c r="W13" s="360">
        <v>1384292</v>
      </c>
      <c r="X13" s="375">
        <v>0</v>
      </c>
      <c r="Y13" s="360">
        <v>-285381</v>
      </c>
      <c r="Z13" s="375">
        <v>0</v>
      </c>
      <c r="AA13" s="537">
        <v>1098912</v>
      </c>
      <c r="AB13" s="375">
        <v>0</v>
      </c>
      <c r="AC13" s="678"/>
      <c r="AD13" s="678"/>
      <c r="AE13" s="678"/>
      <c r="AF13" s="678"/>
      <c r="AG13" s="678"/>
      <c r="AH13" s="678"/>
      <c r="AI13" s="678"/>
      <c r="AJ13" s="678"/>
      <c r="AK13" s="678"/>
      <c r="AL13" s="678"/>
      <c r="AM13" s="678"/>
      <c r="AN13" s="678"/>
      <c r="AO13" s="678"/>
      <c r="AP13" s="678"/>
      <c r="AQ13" s="678"/>
      <c r="AR13" s="678"/>
      <c r="AS13" s="678"/>
      <c r="AT13" s="678"/>
      <c r="AU13" s="678"/>
      <c r="AV13" s="678"/>
      <c r="AW13" s="678"/>
      <c r="AX13" s="678"/>
      <c r="AY13" s="678"/>
      <c r="AZ13" s="678"/>
      <c r="BA13" s="678"/>
      <c r="BB13" s="678"/>
      <c r="BC13" s="678"/>
      <c r="BD13" s="678"/>
      <c r="BE13" s="678"/>
      <c r="BF13" s="678"/>
      <c r="BG13" s="678"/>
      <c r="BH13" s="678"/>
      <c r="BI13" s="678"/>
      <c r="BJ13" s="678"/>
      <c r="BK13" s="678"/>
      <c r="BL13" s="678"/>
      <c r="BM13" s="678"/>
      <c r="BN13" s="678"/>
      <c r="BO13" s="678"/>
      <c r="BP13" s="678"/>
      <c r="BQ13" s="678"/>
      <c r="BR13" s="678"/>
      <c r="BS13" s="678"/>
      <c r="BT13" s="678"/>
      <c r="BU13" s="678"/>
      <c r="BV13" s="678"/>
      <c r="BW13" s="678"/>
      <c r="BX13" s="678"/>
      <c r="BY13" s="678"/>
      <c r="BZ13" s="678"/>
      <c r="CA13" s="678"/>
      <c r="CB13" s="678"/>
      <c r="CC13" s="678"/>
      <c r="CD13" s="678"/>
      <c r="CE13" s="678"/>
      <c r="CF13" s="678"/>
      <c r="CG13" s="678"/>
      <c r="CH13" s="678"/>
      <c r="CI13" s="678"/>
      <c r="CJ13" s="678"/>
      <c r="CK13" s="678"/>
      <c r="CL13" s="678"/>
      <c r="CM13" s="678"/>
      <c r="CN13" s="678"/>
      <c r="CO13" s="678"/>
      <c r="CP13" s="678"/>
      <c r="CQ13" s="678"/>
      <c r="CR13" s="678"/>
      <c r="CS13" s="678"/>
      <c r="CT13" s="678"/>
      <c r="CU13" s="678"/>
      <c r="CV13" s="678"/>
      <c r="CW13" s="678"/>
      <c r="CX13" s="678"/>
      <c r="CY13" s="678"/>
      <c r="CZ13" s="678"/>
      <c r="DA13" s="678"/>
      <c r="DB13" s="678"/>
      <c r="DC13" s="678"/>
      <c r="DD13" s="678"/>
      <c r="DE13" s="678"/>
      <c r="DF13" s="678"/>
      <c r="DG13" s="678"/>
      <c r="DH13" s="678"/>
      <c r="DI13" s="678"/>
      <c r="DJ13" s="678"/>
      <c r="DK13" s="678"/>
      <c r="DL13" s="678"/>
      <c r="DM13" s="678"/>
      <c r="DN13" s="678"/>
      <c r="DO13" s="678"/>
      <c r="DP13" s="678"/>
      <c r="DQ13" s="678"/>
      <c r="DR13" s="678"/>
      <c r="DS13" s="678"/>
      <c r="DT13" s="678"/>
      <c r="DU13" s="678"/>
      <c r="DV13" s="678"/>
      <c r="DW13" s="678"/>
      <c r="DX13" s="678"/>
      <c r="DY13" s="678"/>
      <c r="DZ13" s="678"/>
      <c r="EA13" s="678"/>
      <c r="EB13" s="678"/>
      <c r="EC13" s="678"/>
      <c r="ED13" s="678"/>
      <c r="EE13" s="678"/>
      <c r="EF13" s="678"/>
      <c r="EG13" s="678"/>
      <c r="EH13" s="678"/>
      <c r="EI13" s="678"/>
      <c r="EJ13" s="678"/>
      <c r="EK13" s="678"/>
      <c r="EL13" s="678"/>
      <c r="EM13" s="678"/>
      <c r="EN13" s="678"/>
      <c r="EO13" s="678"/>
      <c r="EP13" s="678"/>
      <c r="EQ13" s="678"/>
      <c r="ER13" s="678"/>
      <c r="ES13" s="678"/>
      <c r="ET13" s="678"/>
      <c r="EU13" s="678"/>
      <c r="EV13" s="678"/>
      <c r="EW13" s="678"/>
      <c r="EX13" s="678"/>
      <c r="EY13" s="678"/>
      <c r="EZ13" s="678"/>
      <c r="FA13" s="678"/>
      <c r="FB13" s="678"/>
      <c r="FC13" s="678"/>
      <c r="FD13" s="678"/>
      <c r="FE13" s="678"/>
      <c r="FF13" s="678"/>
      <c r="FG13" s="678"/>
      <c r="FH13" s="678"/>
      <c r="FI13" s="678"/>
      <c r="FJ13" s="678"/>
      <c r="FK13" s="678"/>
      <c r="FL13" s="678"/>
      <c r="FM13" s="678"/>
      <c r="FN13" s="678"/>
      <c r="FO13" s="678"/>
      <c r="FP13" s="678"/>
      <c r="FQ13" s="678"/>
      <c r="FR13" s="678"/>
      <c r="FS13" s="678"/>
      <c r="FT13" s="678"/>
      <c r="FU13" s="678"/>
      <c r="FV13" s="678"/>
      <c r="FW13" s="678"/>
      <c r="FX13" s="678"/>
      <c r="FY13" s="678"/>
      <c r="FZ13" s="678"/>
      <c r="GA13" s="678"/>
      <c r="GB13" s="678"/>
      <c r="GC13" s="678"/>
      <c r="GD13" s="678"/>
      <c r="GE13" s="678"/>
      <c r="GF13" s="678"/>
      <c r="GG13" s="678"/>
      <c r="GH13" s="678"/>
      <c r="GI13" s="678"/>
    </row>
    <row r="14" spans="1:191">
      <c r="A14" s="671"/>
      <c r="B14" s="673"/>
      <c r="C14" s="654"/>
      <c r="D14" s="394"/>
      <c r="E14" s="654"/>
      <c r="F14" s="394"/>
      <c r="G14" s="654"/>
      <c r="H14" s="394"/>
      <c r="I14" s="654"/>
      <c r="J14" s="394"/>
      <c r="K14" s="654"/>
      <c r="L14" s="394"/>
      <c r="M14" s="654"/>
      <c r="N14" s="394"/>
      <c r="O14" s="654"/>
      <c r="P14" s="394"/>
      <c r="Q14" s="654"/>
      <c r="R14" s="394"/>
      <c r="T14" s="394"/>
      <c r="V14" s="394"/>
      <c r="X14" s="394"/>
      <c r="Z14" s="394"/>
      <c r="AB14" s="394"/>
      <c r="FV14" s="646"/>
      <c r="FW14" s="646"/>
      <c r="FX14" s="646"/>
      <c r="FY14" s="646"/>
      <c r="FZ14" s="646"/>
      <c r="GA14" s="646"/>
      <c r="GB14" s="646"/>
      <c r="GC14" s="646"/>
      <c r="GD14" s="646"/>
      <c r="GE14" s="646"/>
      <c r="GF14" s="646"/>
      <c r="GG14" s="646"/>
      <c r="GH14" s="646"/>
    </row>
    <row r="15" spans="1:191" ht="30.75" customHeight="1">
      <c r="A15" s="671"/>
      <c r="B15" s="673" t="s">
        <v>231</v>
      </c>
      <c r="C15" s="535">
        <v>0</v>
      </c>
      <c r="D15" s="536">
        <v>0</v>
      </c>
      <c r="E15" s="535">
        <v>0</v>
      </c>
      <c r="F15" s="536">
        <v>0</v>
      </c>
      <c r="G15" s="535">
        <v>0</v>
      </c>
      <c r="H15" s="536">
        <v>0</v>
      </c>
      <c r="I15" s="535">
        <v>0</v>
      </c>
      <c r="J15" s="536">
        <v>0</v>
      </c>
      <c r="K15" s="535">
        <v>0</v>
      </c>
      <c r="L15" s="536">
        <v>0</v>
      </c>
      <c r="M15" s="535">
        <v>0</v>
      </c>
      <c r="N15" s="536">
        <v>0</v>
      </c>
      <c r="O15" s="535">
        <v>0</v>
      </c>
      <c r="P15" s="536">
        <v>0</v>
      </c>
      <c r="Q15" s="535">
        <v>1696.56133</v>
      </c>
      <c r="R15" s="536">
        <v>0</v>
      </c>
      <c r="S15" s="535">
        <v>0</v>
      </c>
      <c r="T15" s="536">
        <v>0</v>
      </c>
      <c r="U15" s="535">
        <v>0</v>
      </c>
      <c r="V15" s="536">
        <v>0</v>
      </c>
      <c r="W15" s="535">
        <v>1696.56133</v>
      </c>
      <c r="X15" s="536">
        <v>0</v>
      </c>
      <c r="Y15" s="535">
        <v>0</v>
      </c>
      <c r="Z15" s="536">
        <v>0</v>
      </c>
      <c r="AA15" s="535">
        <v>1697</v>
      </c>
      <c r="AB15" s="536">
        <v>0</v>
      </c>
      <c r="GI15" s="654"/>
    </row>
    <row r="16" spans="1:191">
      <c r="A16" s="664"/>
      <c r="B16" s="664"/>
      <c r="C16" s="654"/>
      <c r="D16" s="394"/>
      <c r="E16" s="394"/>
      <c r="F16" s="394"/>
      <c r="G16" s="394"/>
      <c r="H16" s="664"/>
      <c r="I16" s="664"/>
      <c r="J16" s="664"/>
      <c r="K16" s="664"/>
      <c r="L16" s="664"/>
      <c r="M16" s="664"/>
      <c r="N16" s="664"/>
      <c r="O16" s="664"/>
      <c r="P16" s="664"/>
      <c r="Q16" s="654"/>
      <c r="FV16" s="646"/>
      <c r="FW16" s="646"/>
      <c r="FX16" s="646"/>
      <c r="FY16" s="646"/>
      <c r="FZ16" s="646"/>
      <c r="GA16" s="646"/>
      <c r="GB16" s="646"/>
      <c r="GC16" s="646"/>
      <c r="GD16" s="646"/>
      <c r="GE16" s="646"/>
      <c r="GF16" s="646"/>
      <c r="GG16" s="646"/>
      <c r="GH16" s="646"/>
    </row>
    <row r="17" spans="1:191">
      <c r="A17" s="669" t="s">
        <v>288</v>
      </c>
      <c r="B17" s="670"/>
      <c r="C17" s="537">
        <v>0</v>
      </c>
      <c r="D17" s="538">
        <v>0</v>
      </c>
      <c r="E17" s="537">
        <v>3259</v>
      </c>
      <c r="F17" s="538">
        <v>0</v>
      </c>
      <c r="G17" s="537">
        <v>667249</v>
      </c>
      <c r="H17" s="538">
        <v>0</v>
      </c>
      <c r="I17" s="537">
        <v>776</v>
      </c>
      <c r="J17" s="538">
        <v>0</v>
      </c>
      <c r="K17" s="537">
        <v>266976</v>
      </c>
      <c r="L17" s="538">
        <v>0</v>
      </c>
      <c r="M17" s="537">
        <v>307727</v>
      </c>
      <c r="N17" s="538">
        <v>0</v>
      </c>
      <c r="O17" s="537">
        <v>419924</v>
      </c>
      <c r="P17" s="538">
        <v>0</v>
      </c>
      <c r="Q17" s="537">
        <v>688936</v>
      </c>
      <c r="R17" s="538">
        <v>0</v>
      </c>
      <c r="S17" s="537">
        <v>363184</v>
      </c>
      <c r="T17" s="538">
        <v>0</v>
      </c>
      <c r="U17" s="537">
        <v>3656495</v>
      </c>
      <c r="V17" s="538">
        <v>0</v>
      </c>
      <c r="W17" s="537">
        <v>6374527</v>
      </c>
      <c r="X17" s="538">
        <v>0</v>
      </c>
      <c r="Y17" s="537">
        <v>-367228</v>
      </c>
      <c r="Z17" s="538">
        <v>0</v>
      </c>
      <c r="AA17" s="537">
        <v>6007299</v>
      </c>
      <c r="AB17" s="538">
        <v>0</v>
      </c>
      <c r="GI17" s="654"/>
    </row>
    <row r="18" spans="1:191">
      <c r="A18" s="671"/>
      <c r="B18" s="672" t="s">
        <v>232</v>
      </c>
      <c r="C18" s="535">
        <v>0</v>
      </c>
      <c r="D18" s="536">
        <v>0</v>
      </c>
      <c r="E18" s="535">
        <v>0</v>
      </c>
      <c r="F18" s="536">
        <v>0</v>
      </c>
      <c r="G18" s="535">
        <v>0</v>
      </c>
      <c r="H18" s="536">
        <v>0</v>
      </c>
      <c r="I18" s="535">
        <v>0</v>
      </c>
      <c r="J18" s="536">
        <v>0</v>
      </c>
      <c r="K18" s="535">
        <v>0</v>
      </c>
      <c r="L18" s="536">
        <v>0</v>
      </c>
      <c r="M18" s="535">
        <v>114354.97483000001</v>
      </c>
      <c r="N18" s="536">
        <v>0</v>
      </c>
      <c r="O18" s="535">
        <v>0</v>
      </c>
      <c r="P18" s="536">
        <v>0</v>
      </c>
      <c r="Q18" s="535">
        <v>0</v>
      </c>
      <c r="R18" s="536">
        <v>0</v>
      </c>
      <c r="S18" s="535">
        <v>0</v>
      </c>
      <c r="T18" s="536">
        <v>0</v>
      </c>
      <c r="U18" s="535">
        <v>153555.01175998637</v>
      </c>
      <c r="V18" s="536">
        <v>0</v>
      </c>
      <c r="W18" s="535">
        <v>267909.98658998637</v>
      </c>
      <c r="X18" s="536">
        <v>0</v>
      </c>
      <c r="Y18" s="535">
        <v>0</v>
      </c>
      <c r="Z18" s="536">
        <v>0</v>
      </c>
      <c r="AA18" s="535">
        <v>267910</v>
      </c>
      <c r="AB18" s="536">
        <v>0</v>
      </c>
      <c r="GI18" s="654"/>
    </row>
    <row r="19" spans="1:191">
      <c r="A19" s="671"/>
      <c r="B19" s="672" t="s">
        <v>233</v>
      </c>
      <c r="C19" s="535">
        <v>0</v>
      </c>
      <c r="D19" s="536">
        <v>0</v>
      </c>
      <c r="E19" s="535">
        <v>0</v>
      </c>
      <c r="F19" s="536">
        <v>0</v>
      </c>
      <c r="G19" s="535">
        <v>0</v>
      </c>
      <c r="H19" s="536">
        <v>0</v>
      </c>
      <c r="I19" s="535">
        <v>0</v>
      </c>
      <c r="J19" s="536">
        <v>0</v>
      </c>
      <c r="K19" s="535">
        <v>108.05532577265457</v>
      </c>
      <c r="L19" s="536">
        <v>0</v>
      </c>
      <c r="M19" s="535">
        <v>42.012250000000009</v>
      </c>
      <c r="N19" s="536">
        <v>0</v>
      </c>
      <c r="O19" s="535">
        <v>24804.520189999999</v>
      </c>
      <c r="P19" s="536">
        <v>0</v>
      </c>
      <c r="Q19" s="535">
        <v>10093.492230000002</v>
      </c>
      <c r="R19" s="536">
        <v>0</v>
      </c>
      <c r="S19" s="535">
        <v>0</v>
      </c>
      <c r="T19" s="536">
        <v>0</v>
      </c>
      <c r="U19" s="535">
        <v>30209.175880675502</v>
      </c>
      <c r="V19" s="536">
        <v>0</v>
      </c>
      <c r="W19" s="535">
        <v>65257.255876448158</v>
      </c>
      <c r="X19" s="536">
        <v>0</v>
      </c>
      <c r="Y19" s="535">
        <v>0</v>
      </c>
      <c r="Z19" s="536">
        <v>0</v>
      </c>
      <c r="AA19" s="535">
        <v>65257</v>
      </c>
      <c r="AB19" s="536">
        <v>0</v>
      </c>
      <c r="GI19" s="654"/>
    </row>
    <row r="20" spans="1:191">
      <c r="A20" s="671"/>
      <c r="B20" s="672" t="s">
        <v>518</v>
      </c>
      <c r="C20" s="535">
        <v>0</v>
      </c>
      <c r="D20" s="536">
        <v>0</v>
      </c>
      <c r="E20" s="535">
        <v>0</v>
      </c>
      <c r="F20" s="536">
        <v>0</v>
      </c>
      <c r="G20" s="535">
        <v>0</v>
      </c>
      <c r="H20" s="536">
        <v>0</v>
      </c>
      <c r="I20" s="535">
        <v>0</v>
      </c>
      <c r="J20" s="536">
        <v>0</v>
      </c>
      <c r="K20" s="535">
        <v>280.1088319120629</v>
      </c>
      <c r="L20" s="536">
        <v>0</v>
      </c>
      <c r="M20" s="535">
        <v>0</v>
      </c>
      <c r="N20" s="536">
        <v>0</v>
      </c>
      <c r="O20" s="535">
        <v>0</v>
      </c>
      <c r="P20" s="536">
        <v>0</v>
      </c>
      <c r="Q20" s="535">
        <v>17118.252520000002</v>
      </c>
      <c r="R20" s="536">
        <v>0</v>
      </c>
      <c r="S20" s="535">
        <v>0</v>
      </c>
      <c r="T20" s="536">
        <v>0</v>
      </c>
      <c r="U20" s="535">
        <v>6697.3504816342029</v>
      </c>
      <c r="V20" s="536">
        <v>0</v>
      </c>
      <c r="W20" s="535">
        <v>24095.711833546269</v>
      </c>
      <c r="X20" s="536">
        <v>0</v>
      </c>
      <c r="Y20" s="535">
        <v>0</v>
      </c>
      <c r="Z20" s="536">
        <v>0</v>
      </c>
      <c r="AA20" s="535">
        <v>24096</v>
      </c>
      <c r="AB20" s="536">
        <v>0</v>
      </c>
      <c r="GI20" s="654"/>
    </row>
    <row r="21" spans="1:191">
      <c r="A21" s="671"/>
      <c r="B21" s="672" t="s">
        <v>235</v>
      </c>
      <c r="C21" s="535">
        <v>0</v>
      </c>
      <c r="D21" s="536">
        <v>0</v>
      </c>
      <c r="E21" s="535">
        <v>0</v>
      </c>
      <c r="F21" s="536">
        <v>0</v>
      </c>
      <c r="G21" s="535">
        <v>0</v>
      </c>
      <c r="H21" s="536">
        <v>0</v>
      </c>
      <c r="I21" s="535">
        <v>0</v>
      </c>
      <c r="J21" s="536">
        <v>0</v>
      </c>
      <c r="K21" s="535">
        <v>0</v>
      </c>
      <c r="L21" s="536">
        <v>0</v>
      </c>
      <c r="M21" s="535">
        <v>0</v>
      </c>
      <c r="N21" s="536">
        <v>0</v>
      </c>
      <c r="O21" s="535">
        <v>0</v>
      </c>
      <c r="P21" s="536">
        <v>0</v>
      </c>
      <c r="Q21" s="535">
        <v>23585.833330000001</v>
      </c>
      <c r="R21" s="536">
        <v>0</v>
      </c>
      <c r="S21" s="535">
        <v>0</v>
      </c>
      <c r="T21" s="536">
        <v>0</v>
      </c>
      <c r="U21" s="535">
        <v>0</v>
      </c>
      <c r="V21" s="536">
        <v>0</v>
      </c>
      <c r="W21" s="535">
        <v>23585.833330000001</v>
      </c>
      <c r="X21" s="536">
        <v>0</v>
      </c>
      <c r="Y21" s="535">
        <v>-23585.833330000001</v>
      </c>
      <c r="Z21" s="536">
        <v>0</v>
      </c>
      <c r="AA21" s="535" t="s">
        <v>485</v>
      </c>
      <c r="AB21" s="536">
        <v>0</v>
      </c>
      <c r="GI21" s="654"/>
    </row>
    <row r="22" spans="1:191">
      <c r="A22" s="671"/>
      <c r="B22" s="672" t="s">
        <v>236</v>
      </c>
      <c r="C22" s="535">
        <v>3.0553337637683998E-10</v>
      </c>
      <c r="D22" s="536">
        <v>0</v>
      </c>
      <c r="E22" s="535">
        <v>44.164149999999999</v>
      </c>
      <c r="F22" s="536">
        <v>0</v>
      </c>
      <c r="G22" s="535">
        <v>667249.33495000005</v>
      </c>
      <c r="H22" s="536">
        <v>0</v>
      </c>
      <c r="I22" s="535">
        <v>-1.2656542480700001E-11</v>
      </c>
      <c r="J22" s="536">
        <v>0</v>
      </c>
      <c r="K22" s="535">
        <v>-5.5765204820000002E-12</v>
      </c>
      <c r="L22" s="536">
        <v>0</v>
      </c>
      <c r="M22" s="535">
        <v>106879.73398</v>
      </c>
      <c r="N22" s="536">
        <v>0</v>
      </c>
      <c r="O22" s="535">
        <v>21.269359999999995</v>
      </c>
      <c r="P22" s="536">
        <v>0</v>
      </c>
      <c r="Q22" s="535">
        <v>172740.22240999996</v>
      </c>
      <c r="R22" s="536">
        <v>0</v>
      </c>
      <c r="S22" s="535">
        <v>10033.097750000001</v>
      </c>
      <c r="T22" s="536">
        <v>0</v>
      </c>
      <c r="U22" s="535">
        <v>9.3081098384573124E-10</v>
      </c>
      <c r="V22" s="536">
        <v>0</v>
      </c>
      <c r="W22" s="535">
        <v>956967.82260000124</v>
      </c>
      <c r="X22" s="536">
        <v>0</v>
      </c>
      <c r="Y22" s="535">
        <v>-956967.81258999475</v>
      </c>
      <c r="Z22" s="536">
        <v>0</v>
      </c>
      <c r="AA22" s="535" t="s">
        <v>485</v>
      </c>
      <c r="AB22" s="536">
        <v>0</v>
      </c>
      <c r="GI22" s="654"/>
    </row>
    <row r="23" spans="1:191">
      <c r="A23" s="671"/>
      <c r="B23" s="672" t="s">
        <v>237</v>
      </c>
      <c r="C23" s="535">
        <v>0</v>
      </c>
      <c r="D23" s="536">
        <v>0</v>
      </c>
      <c r="E23" s="535">
        <v>0</v>
      </c>
      <c r="F23" s="536">
        <v>0</v>
      </c>
      <c r="G23" s="535">
        <v>0</v>
      </c>
      <c r="H23" s="536">
        <v>0</v>
      </c>
      <c r="I23" s="535">
        <v>0</v>
      </c>
      <c r="J23" s="536">
        <v>0</v>
      </c>
      <c r="K23" s="535">
        <v>16343.705301042552</v>
      </c>
      <c r="L23" s="536">
        <v>0</v>
      </c>
      <c r="M23" s="535">
        <v>54638.066140000024</v>
      </c>
      <c r="N23" s="536">
        <v>0</v>
      </c>
      <c r="O23" s="535">
        <v>14202.387529999998</v>
      </c>
      <c r="P23" s="536">
        <v>0</v>
      </c>
      <c r="Q23" s="535">
        <v>30615.32672000003</v>
      </c>
      <c r="R23" s="536">
        <v>0</v>
      </c>
      <c r="S23" s="535">
        <v>5921.4698768147491</v>
      </c>
      <c r="T23" s="536">
        <v>0</v>
      </c>
      <c r="U23" s="535">
        <v>228167.43435634961</v>
      </c>
      <c r="V23" s="536">
        <v>0</v>
      </c>
      <c r="W23" s="535">
        <v>349888.38992420695</v>
      </c>
      <c r="X23" s="536">
        <v>0</v>
      </c>
      <c r="Y23" s="535">
        <v>0</v>
      </c>
      <c r="Z23" s="536">
        <v>0</v>
      </c>
      <c r="AA23" s="535">
        <v>349888</v>
      </c>
      <c r="AB23" s="536">
        <v>0</v>
      </c>
      <c r="GI23" s="654"/>
    </row>
    <row r="24" spans="1:191">
      <c r="A24" s="671"/>
      <c r="B24" s="672" t="s">
        <v>238</v>
      </c>
      <c r="C24" s="535">
        <v>0</v>
      </c>
      <c r="D24" s="536">
        <v>0</v>
      </c>
      <c r="E24" s="535">
        <v>0</v>
      </c>
      <c r="F24" s="536">
        <v>0</v>
      </c>
      <c r="G24" s="535">
        <v>0</v>
      </c>
      <c r="H24" s="536">
        <v>0</v>
      </c>
      <c r="I24" s="535">
        <v>0</v>
      </c>
      <c r="J24" s="536">
        <v>0</v>
      </c>
      <c r="K24" s="535">
        <v>0</v>
      </c>
      <c r="L24" s="536">
        <v>0</v>
      </c>
      <c r="M24" s="535">
        <v>0</v>
      </c>
      <c r="N24" s="536">
        <v>0</v>
      </c>
      <c r="O24" s="535">
        <v>0</v>
      </c>
      <c r="P24" s="536">
        <v>0</v>
      </c>
      <c r="Q24" s="535">
        <v>1157.7049999999999</v>
      </c>
      <c r="R24" s="536">
        <v>0</v>
      </c>
      <c r="S24" s="535">
        <v>2585.1269488432699</v>
      </c>
      <c r="T24" s="536">
        <v>0</v>
      </c>
      <c r="U24" s="535">
        <v>0</v>
      </c>
      <c r="V24" s="536">
        <v>0</v>
      </c>
      <c r="W24" s="535">
        <v>3742.8319488432699</v>
      </c>
      <c r="X24" s="536">
        <v>0</v>
      </c>
      <c r="Y24" s="535">
        <v>610425.73916672904</v>
      </c>
      <c r="Z24" s="536">
        <v>0</v>
      </c>
      <c r="AA24" s="535">
        <v>614169</v>
      </c>
      <c r="AB24" s="536">
        <v>0</v>
      </c>
      <c r="GI24" s="654"/>
    </row>
    <row r="25" spans="1:191">
      <c r="A25" s="671"/>
      <c r="B25" s="672" t="s">
        <v>239</v>
      </c>
      <c r="C25" s="535">
        <v>0</v>
      </c>
      <c r="D25" s="536">
        <v>0</v>
      </c>
      <c r="E25" s="535">
        <v>0</v>
      </c>
      <c r="F25" s="536">
        <v>0</v>
      </c>
      <c r="G25" s="535">
        <v>0</v>
      </c>
      <c r="H25" s="536">
        <v>0</v>
      </c>
      <c r="I25" s="535">
        <v>775.61933012795419</v>
      </c>
      <c r="J25" s="536">
        <v>0</v>
      </c>
      <c r="K25" s="535">
        <v>237933.73021437207</v>
      </c>
      <c r="L25" s="536">
        <v>0</v>
      </c>
      <c r="M25" s="535">
        <v>31068.900049999997</v>
      </c>
      <c r="N25" s="536">
        <v>0</v>
      </c>
      <c r="O25" s="535">
        <v>375645.49414999998</v>
      </c>
      <c r="P25" s="536">
        <v>0</v>
      </c>
      <c r="Q25" s="535">
        <v>429670.96890000004</v>
      </c>
      <c r="R25" s="536">
        <v>0</v>
      </c>
      <c r="S25" s="535">
        <v>316739.95666000003</v>
      </c>
      <c r="T25" s="536">
        <v>0</v>
      </c>
      <c r="U25" s="535">
        <v>3194875.1283604144</v>
      </c>
      <c r="V25" s="536">
        <v>0</v>
      </c>
      <c r="W25" s="535">
        <v>4586709.7976649143</v>
      </c>
      <c r="X25" s="536">
        <v>0</v>
      </c>
      <c r="Y25" s="535">
        <v>2899.9999999996926</v>
      </c>
      <c r="Z25" s="536">
        <v>0</v>
      </c>
      <c r="AA25" s="535">
        <v>4589610</v>
      </c>
      <c r="AB25" s="536">
        <v>0</v>
      </c>
      <c r="GI25" s="654"/>
    </row>
    <row r="26" spans="1:191">
      <c r="A26" s="671"/>
      <c r="B26" s="672" t="s">
        <v>240</v>
      </c>
      <c r="C26" s="535">
        <v>0</v>
      </c>
      <c r="D26" s="536">
        <v>0</v>
      </c>
      <c r="E26" s="535">
        <v>0</v>
      </c>
      <c r="F26" s="536">
        <v>0</v>
      </c>
      <c r="G26" s="535">
        <v>0</v>
      </c>
      <c r="H26" s="536">
        <v>0</v>
      </c>
      <c r="I26" s="535">
        <v>0</v>
      </c>
      <c r="J26" s="536">
        <v>0</v>
      </c>
      <c r="K26" s="535">
        <v>0</v>
      </c>
      <c r="L26" s="536">
        <v>0</v>
      </c>
      <c r="M26" s="535">
        <v>0</v>
      </c>
      <c r="N26" s="536">
        <v>0</v>
      </c>
      <c r="O26" s="535">
        <v>0</v>
      </c>
      <c r="P26" s="536">
        <v>0</v>
      </c>
      <c r="Q26" s="535">
        <v>0</v>
      </c>
      <c r="R26" s="536">
        <v>0</v>
      </c>
      <c r="S26" s="535">
        <v>0</v>
      </c>
      <c r="T26" s="536">
        <v>0</v>
      </c>
      <c r="U26" s="535">
        <v>0</v>
      </c>
      <c r="V26" s="536">
        <v>0</v>
      </c>
      <c r="W26" s="535">
        <v>0</v>
      </c>
      <c r="X26" s="536">
        <v>0</v>
      </c>
      <c r="Y26" s="535">
        <v>0</v>
      </c>
      <c r="Z26" s="536">
        <v>0</v>
      </c>
      <c r="AA26" s="535" t="s">
        <v>485</v>
      </c>
      <c r="AB26" s="536">
        <v>0</v>
      </c>
      <c r="GI26" s="654"/>
    </row>
    <row r="27" spans="1:191">
      <c r="A27" s="671"/>
      <c r="B27" s="672" t="s">
        <v>336</v>
      </c>
      <c r="C27" s="535">
        <v>0</v>
      </c>
      <c r="D27" s="536">
        <v>0</v>
      </c>
      <c r="E27" s="535">
        <v>0</v>
      </c>
      <c r="F27" s="536">
        <v>0</v>
      </c>
      <c r="G27" s="535">
        <v>0</v>
      </c>
      <c r="H27" s="536">
        <v>0</v>
      </c>
      <c r="I27" s="535">
        <v>0</v>
      </c>
      <c r="J27" s="536">
        <v>0</v>
      </c>
      <c r="K27" s="535">
        <v>12310.750289180425</v>
      </c>
      <c r="L27" s="536">
        <v>0</v>
      </c>
      <c r="M27" s="535">
        <v>0</v>
      </c>
      <c r="N27" s="536">
        <v>0</v>
      </c>
      <c r="O27" s="535">
        <v>5250.0508499999996</v>
      </c>
      <c r="P27" s="536">
        <v>0</v>
      </c>
      <c r="Q27" s="535">
        <v>2446.2770099999998</v>
      </c>
      <c r="R27" s="536">
        <v>0</v>
      </c>
      <c r="S27" s="535">
        <v>10.87997</v>
      </c>
      <c r="T27" s="536">
        <v>0</v>
      </c>
      <c r="U27" s="535">
        <v>24152.852752449086</v>
      </c>
      <c r="V27" s="536">
        <v>0</v>
      </c>
      <c r="W27" s="535">
        <v>44170.81087162951</v>
      </c>
      <c r="X27" s="536">
        <v>0</v>
      </c>
      <c r="Y27" s="535">
        <v>0</v>
      </c>
      <c r="Z27" s="536">
        <v>0</v>
      </c>
      <c r="AA27" s="535">
        <v>44171</v>
      </c>
      <c r="AB27" s="536">
        <v>0</v>
      </c>
      <c r="GI27" s="654"/>
    </row>
    <row r="28" spans="1:191">
      <c r="A28" s="671"/>
      <c r="B28" s="672" t="s">
        <v>241</v>
      </c>
      <c r="C28" s="535">
        <v>0</v>
      </c>
      <c r="D28" s="536">
        <v>0</v>
      </c>
      <c r="E28" s="535">
        <v>3215.2438400000001</v>
      </c>
      <c r="F28" s="536">
        <v>0</v>
      </c>
      <c r="G28" s="535">
        <v>0</v>
      </c>
      <c r="H28" s="536">
        <v>0</v>
      </c>
      <c r="I28" s="535">
        <v>0</v>
      </c>
      <c r="J28" s="536">
        <v>0</v>
      </c>
      <c r="K28" s="535">
        <v>2.8921309791480003E-11</v>
      </c>
      <c r="L28" s="536">
        <v>0</v>
      </c>
      <c r="M28" s="535">
        <v>742.94451999999922</v>
      </c>
      <c r="N28" s="536">
        <v>0</v>
      </c>
      <c r="O28" s="535">
        <v>0</v>
      </c>
      <c r="P28" s="536">
        <v>0</v>
      </c>
      <c r="Q28" s="535">
        <v>1508.3070399999999</v>
      </c>
      <c r="R28" s="536">
        <v>0</v>
      </c>
      <c r="S28" s="535">
        <v>27893.913631642372</v>
      </c>
      <c r="T28" s="536">
        <v>0</v>
      </c>
      <c r="U28" s="535">
        <v>18837.952126707052</v>
      </c>
      <c r="V28" s="536">
        <v>0</v>
      </c>
      <c r="W28" s="535">
        <v>52198.361158349449</v>
      </c>
      <c r="X28" s="536">
        <v>0</v>
      </c>
      <c r="Y28" s="535">
        <v>0</v>
      </c>
      <c r="Z28" s="536">
        <v>0</v>
      </c>
      <c r="AA28" s="535">
        <v>52198</v>
      </c>
      <c r="AB28" s="536">
        <v>0</v>
      </c>
      <c r="GI28" s="654"/>
    </row>
    <row r="29" spans="1:191">
      <c r="A29" s="664"/>
      <c r="B29" s="664"/>
      <c r="C29" s="654"/>
      <c r="D29" s="394"/>
      <c r="E29" s="394"/>
      <c r="F29" s="394"/>
      <c r="G29" s="394"/>
      <c r="H29" s="664"/>
      <c r="I29" s="664"/>
      <c r="J29" s="664"/>
      <c r="K29" s="664"/>
      <c r="L29" s="664"/>
      <c r="M29" s="664"/>
      <c r="N29" s="664"/>
      <c r="O29" s="664"/>
      <c r="P29" s="664"/>
      <c r="Q29" s="654"/>
      <c r="FV29" s="646"/>
      <c r="FW29" s="646"/>
      <c r="FX29" s="646"/>
      <c r="FY29" s="646"/>
      <c r="FZ29" s="646"/>
      <c r="GA29" s="646"/>
      <c r="GB29" s="646"/>
      <c r="GC29" s="646"/>
      <c r="GD29" s="646"/>
      <c r="GE29" s="646"/>
      <c r="GF29" s="646"/>
      <c r="GG29" s="646"/>
      <c r="GH29" s="646"/>
    </row>
    <row r="30" spans="1:191">
      <c r="A30" s="669" t="s">
        <v>289</v>
      </c>
      <c r="B30" s="670"/>
      <c r="C30" s="537">
        <v>0</v>
      </c>
      <c r="D30" s="540">
        <v>0</v>
      </c>
      <c r="E30" s="537">
        <v>5577</v>
      </c>
      <c r="F30" s="540">
        <v>0</v>
      </c>
      <c r="G30" s="537">
        <v>687242</v>
      </c>
      <c r="H30" s="540">
        <v>0</v>
      </c>
      <c r="I30" s="537">
        <v>1226</v>
      </c>
      <c r="J30" s="540">
        <v>0</v>
      </c>
      <c r="K30" s="537">
        <v>403639</v>
      </c>
      <c r="L30" s="540">
        <v>0</v>
      </c>
      <c r="M30" s="537">
        <v>369255</v>
      </c>
      <c r="N30" s="540">
        <v>0</v>
      </c>
      <c r="O30" s="537">
        <v>619029</v>
      </c>
      <c r="P30" s="540">
        <v>0</v>
      </c>
      <c r="Q30" s="537">
        <v>1009141.56</v>
      </c>
      <c r="R30" s="540">
        <v>0</v>
      </c>
      <c r="S30" s="537">
        <v>481353</v>
      </c>
      <c r="T30" s="540">
        <v>0</v>
      </c>
      <c r="U30" s="537">
        <v>4184053</v>
      </c>
      <c r="V30" s="540">
        <v>0</v>
      </c>
      <c r="W30" s="537">
        <v>7760515.5599999996</v>
      </c>
      <c r="X30" s="540">
        <v>0</v>
      </c>
      <c r="Y30" s="537">
        <v>-652609</v>
      </c>
      <c r="Z30" s="540">
        <v>0</v>
      </c>
      <c r="AA30" s="537">
        <v>7107908</v>
      </c>
      <c r="AB30" s="540">
        <v>0</v>
      </c>
      <c r="GI30" s="654"/>
    </row>
    <row r="31" spans="1:191">
      <c r="A31" s="664"/>
      <c r="B31" s="664"/>
      <c r="C31" s="654"/>
      <c r="D31" s="394"/>
      <c r="E31" s="394"/>
      <c r="F31" s="394"/>
      <c r="G31" s="394"/>
      <c r="H31" s="664"/>
      <c r="I31" s="664"/>
      <c r="J31" s="664"/>
      <c r="K31" s="664"/>
      <c r="L31" s="664"/>
      <c r="M31" s="664"/>
      <c r="N31" s="664"/>
      <c r="O31" s="664"/>
      <c r="P31" s="664"/>
      <c r="Q31" s="664"/>
      <c r="R31" s="664"/>
      <c r="FV31" s="646"/>
      <c r="FW31" s="646"/>
      <c r="FX31" s="646"/>
      <c r="FY31" s="646"/>
      <c r="FZ31" s="646"/>
      <c r="GA31" s="646"/>
      <c r="GB31" s="646"/>
      <c r="GC31" s="646"/>
      <c r="GD31" s="646"/>
      <c r="GE31" s="646"/>
      <c r="GF31" s="646"/>
      <c r="GG31" s="646"/>
      <c r="GH31" s="646"/>
    </row>
    <row r="32" spans="1:191" ht="26.25" customHeight="1">
      <c r="A32" s="771" t="s">
        <v>355</v>
      </c>
      <c r="B32" s="772"/>
      <c r="C32" s="766" t="s">
        <v>511</v>
      </c>
      <c r="D32" s="768"/>
      <c r="E32" s="766" t="s">
        <v>512</v>
      </c>
      <c r="F32" s="768"/>
      <c r="G32" s="766" t="s">
        <v>513</v>
      </c>
      <c r="H32" s="768"/>
      <c r="I32" s="766" t="s">
        <v>444</v>
      </c>
      <c r="J32" s="768"/>
      <c r="K32" s="766" t="s">
        <v>434</v>
      </c>
      <c r="L32" s="768"/>
      <c r="M32" s="766" t="s">
        <v>436</v>
      </c>
      <c r="N32" s="768"/>
      <c r="O32" s="766" t="s">
        <v>437</v>
      </c>
      <c r="P32" s="768"/>
      <c r="Q32" s="766" t="s">
        <v>438</v>
      </c>
      <c r="R32" s="768"/>
      <c r="S32" s="766" t="s">
        <v>472</v>
      </c>
      <c r="T32" s="768"/>
      <c r="U32" s="766" t="s">
        <v>432</v>
      </c>
      <c r="V32" s="768"/>
      <c r="W32" s="766" t="s">
        <v>514</v>
      </c>
      <c r="X32" s="768"/>
      <c r="Y32" s="766" t="s">
        <v>312</v>
      </c>
      <c r="Z32" s="768"/>
      <c r="AA32" s="766" t="s">
        <v>110</v>
      </c>
      <c r="AB32" s="768"/>
      <c r="GI32" s="654"/>
    </row>
    <row r="33" spans="1:191" ht="12.75" customHeight="1">
      <c r="A33" s="760" t="s">
        <v>290</v>
      </c>
      <c r="B33" s="761"/>
      <c r="C33" s="665" t="s">
        <v>509</v>
      </c>
      <c r="D33" s="666" t="s">
        <v>430</v>
      </c>
      <c r="E33" s="665" t="s">
        <v>509</v>
      </c>
      <c r="F33" s="666" t="s">
        <v>430</v>
      </c>
      <c r="G33" s="665" t="s">
        <v>509</v>
      </c>
      <c r="H33" s="666" t="s">
        <v>430</v>
      </c>
      <c r="I33" s="665" t="s">
        <v>509</v>
      </c>
      <c r="J33" s="666" t="s">
        <v>430</v>
      </c>
      <c r="K33" s="665" t="s">
        <v>509</v>
      </c>
      <c r="L33" s="666" t="s">
        <v>430</v>
      </c>
      <c r="M33" s="665" t="s">
        <v>509</v>
      </c>
      <c r="N33" s="666" t="s">
        <v>430</v>
      </c>
      <c r="O33" s="665" t="s">
        <v>509</v>
      </c>
      <c r="P33" s="666" t="s">
        <v>430</v>
      </c>
      <c r="Q33" s="665" t="s">
        <v>509</v>
      </c>
      <c r="R33" s="666" t="s">
        <v>430</v>
      </c>
      <c r="S33" s="665" t="s">
        <v>509</v>
      </c>
      <c r="T33" s="666" t="s">
        <v>430</v>
      </c>
      <c r="U33" s="665" t="s">
        <v>509</v>
      </c>
      <c r="V33" s="666" t="s">
        <v>430</v>
      </c>
      <c r="W33" s="665" t="s">
        <v>509</v>
      </c>
      <c r="X33" s="666" t="s">
        <v>430</v>
      </c>
      <c r="Y33" s="665" t="s">
        <v>509</v>
      </c>
      <c r="Z33" s="666" t="s">
        <v>430</v>
      </c>
      <c r="AA33" s="665" t="s">
        <v>509</v>
      </c>
      <c r="AB33" s="666" t="s">
        <v>430</v>
      </c>
      <c r="GI33" s="654"/>
    </row>
    <row r="34" spans="1:191">
      <c r="A34" s="764"/>
      <c r="B34" s="765"/>
      <c r="C34" s="667" t="s">
        <v>405</v>
      </c>
      <c r="D34" s="668" t="s">
        <v>405</v>
      </c>
      <c r="E34" s="667" t="s">
        <v>405</v>
      </c>
      <c r="F34" s="668" t="s">
        <v>405</v>
      </c>
      <c r="G34" s="667" t="s">
        <v>405</v>
      </c>
      <c r="H34" s="668" t="s">
        <v>405</v>
      </c>
      <c r="I34" s="667" t="s">
        <v>405</v>
      </c>
      <c r="J34" s="668" t="s">
        <v>405</v>
      </c>
      <c r="K34" s="667" t="s">
        <v>405</v>
      </c>
      <c r="L34" s="668" t="s">
        <v>405</v>
      </c>
      <c r="M34" s="667" t="s">
        <v>405</v>
      </c>
      <c r="N34" s="668" t="s">
        <v>405</v>
      </c>
      <c r="O34" s="667" t="s">
        <v>405</v>
      </c>
      <c r="P34" s="668" t="s">
        <v>405</v>
      </c>
      <c r="Q34" s="667" t="s">
        <v>405</v>
      </c>
      <c r="R34" s="668" t="s">
        <v>405</v>
      </c>
      <c r="S34" s="667" t="s">
        <v>405</v>
      </c>
      <c r="T34" s="668" t="s">
        <v>405</v>
      </c>
      <c r="U34" s="667" t="s">
        <v>405</v>
      </c>
      <c r="V34" s="668" t="s">
        <v>405</v>
      </c>
      <c r="W34" s="667" t="s">
        <v>405</v>
      </c>
      <c r="X34" s="668" t="s">
        <v>405</v>
      </c>
      <c r="Y34" s="667" t="s">
        <v>405</v>
      </c>
      <c r="Z34" s="668" t="s">
        <v>405</v>
      </c>
      <c r="AA34" s="667" t="s">
        <v>405</v>
      </c>
      <c r="AB34" s="668" t="s">
        <v>405</v>
      </c>
      <c r="GI34" s="654"/>
    </row>
    <row r="35" spans="1:191">
      <c r="A35" s="669" t="s">
        <v>291</v>
      </c>
      <c r="B35" s="670"/>
      <c r="C35" s="537">
        <v>0</v>
      </c>
      <c r="D35" s="674">
        <v>0</v>
      </c>
      <c r="E35" s="537">
        <v>1734</v>
      </c>
      <c r="F35" s="674">
        <v>0</v>
      </c>
      <c r="G35" s="537">
        <v>43</v>
      </c>
      <c r="H35" s="674">
        <v>0</v>
      </c>
      <c r="I35" s="537">
        <v>486</v>
      </c>
      <c r="J35" s="674">
        <v>0</v>
      </c>
      <c r="K35" s="537">
        <v>67590</v>
      </c>
      <c r="L35" s="674">
        <v>0</v>
      </c>
      <c r="M35" s="537">
        <v>80352</v>
      </c>
      <c r="N35" s="674">
        <v>0</v>
      </c>
      <c r="O35" s="537">
        <v>93422</v>
      </c>
      <c r="P35" s="674">
        <v>0</v>
      </c>
      <c r="Q35" s="537">
        <v>219030</v>
      </c>
      <c r="R35" s="674">
        <v>0</v>
      </c>
      <c r="S35" s="537">
        <v>63005</v>
      </c>
      <c r="T35" s="674">
        <v>0</v>
      </c>
      <c r="U35" s="537">
        <v>589137</v>
      </c>
      <c r="V35" s="674">
        <v>0</v>
      </c>
      <c r="W35" s="537">
        <v>1114800</v>
      </c>
      <c r="X35" s="674">
        <v>0</v>
      </c>
      <c r="Y35" s="537">
        <v>-285333</v>
      </c>
      <c r="Z35" s="674">
        <v>0</v>
      </c>
      <c r="AA35" s="537">
        <v>829467</v>
      </c>
      <c r="AB35" s="674">
        <v>0</v>
      </c>
      <c r="GI35" s="654"/>
    </row>
    <row r="36" spans="1:191">
      <c r="A36" s="671"/>
      <c r="B36" s="672" t="s">
        <v>519</v>
      </c>
      <c r="C36" s="535">
        <v>0</v>
      </c>
      <c r="D36" s="536">
        <v>0</v>
      </c>
      <c r="E36" s="535">
        <v>0</v>
      </c>
      <c r="F36" s="536">
        <v>0</v>
      </c>
      <c r="G36" s="535">
        <v>0</v>
      </c>
      <c r="H36" s="536">
        <v>0</v>
      </c>
      <c r="I36" s="535">
        <v>0</v>
      </c>
      <c r="J36" s="536">
        <v>0</v>
      </c>
      <c r="K36" s="535">
        <v>2563.6366999981137</v>
      </c>
      <c r="L36" s="536">
        <v>0</v>
      </c>
      <c r="M36" s="535">
        <v>-7.1981473709001298E-4</v>
      </c>
      <c r="N36" s="536">
        <v>0</v>
      </c>
      <c r="O36" s="535">
        <v>10.76146</v>
      </c>
      <c r="P36" s="536">
        <v>0</v>
      </c>
      <c r="Q36" s="535">
        <v>0</v>
      </c>
      <c r="R36" s="536">
        <v>0</v>
      </c>
      <c r="S36" s="535">
        <v>12325.360559999999</v>
      </c>
      <c r="T36" s="536">
        <v>0</v>
      </c>
      <c r="U36" s="535">
        <v>65132.392496342472</v>
      </c>
      <c r="V36" s="536">
        <v>0</v>
      </c>
      <c r="W36" s="535">
        <v>80032.15049652585</v>
      </c>
      <c r="X36" s="536">
        <v>0</v>
      </c>
      <c r="Y36" s="535">
        <v>0</v>
      </c>
      <c r="Z36" s="536">
        <v>0</v>
      </c>
      <c r="AA36" s="535">
        <v>80032</v>
      </c>
      <c r="AB36" s="536">
        <v>0</v>
      </c>
      <c r="GI36" s="654"/>
    </row>
    <row r="37" spans="1:191">
      <c r="A37" s="671"/>
      <c r="B37" s="672" t="s">
        <v>520</v>
      </c>
      <c r="C37" s="535">
        <v>0</v>
      </c>
      <c r="D37" s="536">
        <v>0</v>
      </c>
      <c r="E37" s="535">
        <v>0</v>
      </c>
      <c r="F37" s="536">
        <v>0</v>
      </c>
      <c r="G37" s="535">
        <v>0</v>
      </c>
      <c r="H37" s="536">
        <v>0</v>
      </c>
      <c r="I37" s="535">
        <v>0</v>
      </c>
      <c r="J37" s="536">
        <v>0</v>
      </c>
      <c r="K37" s="535">
        <v>666.01681409614878</v>
      </c>
      <c r="L37" s="536">
        <v>0</v>
      </c>
      <c r="M37" s="535">
        <v>0</v>
      </c>
      <c r="N37" s="536">
        <v>0</v>
      </c>
      <c r="O37" s="535">
        <v>103.03827999999999</v>
      </c>
      <c r="P37" s="536">
        <v>0</v>
      </c>
      <c r="Q37" s="535">
        <v>387.30826999999999</v>
      </c>
      <c r="R37" s="536">
        <v>0</v>
      </c>
      <c r="S37" s="535">
        <v>6.5296000000000003</v>
      </c>
      <c r="T37" s="536">
        <v>0</v>
      </c>
      <c r="U37" s="535">
        <v>3851.3053933071501</v>
      </c>
      <c r="V37" s="536">
        <v>0</v>
      </c>
      <c r="W37" s="535">
        <v>5014.1983574032993</v>
      </c>
      <c r="X37" s="536">
        <v>0</v>
      </c>
      <c r="Y37" s="535">
        <v>47.571945662820994</v>
      </c>
      <c r="Z37" s="536">
        <v>0</v>
      </c>
      <c r="AA37" s="535">
        <v>5062</v>
      </c>
      <c r="AB37" s="536">
        <v>0</v>
      </c>
      <c r="GI37" s="654"/>
    </row>
    <row r="38" spans="1:191">
      <c r="A38" s="671"/>
      <c r="B38" s="672" t="s">
        <v>521</v>
      </c>
      <c r="C38" s="535">
        <v>0</v>
      </c>
      <c r="D38" s="536">
        <v>0</v>
      </c>
      <c r="E38" s="535">
        <v>998.91203999999993</v>
      </c>
      <c r="F38" s="536">
        <v>0</v>
      </c>
      <c r="G38" s="535">
        <v>1.2704000000000002</v>
      </c>
      <c r="H38" s="536">
        <v>0</v>
      </c>
      <c r="I38" s="535">
        <v>106.33270037325011</v>
      </c>
      <c r="J38" s="536">
        <v>0</v>
      </c>
      <c r="K38" s="535">
        <v>56934.456322881982</v>
      </c>
      <c r="L38" s="536">
        <v>0</v>
      </c>
      <c r="M38" s="535">
        <v>3652.28703</v>
      </c>
      <c r="N38" s="536">
        <v>0</v>
      </c>
      <c r="O38" s="535">
        <v>9974.2643399999997</v>
      </c>
      <c r="P38" s="536">
        <v>0</v>
      </c>
      <c r="Q38" s="535">
        <v>37921.89978</v>
      </c>
      <c r="R38" s="536">
        <v>0</v>
      </c>
      <c r="S38" s="535">
        <v>2875.9612096608657</v>
      </c>
      <c r="T38" s="536">
        <v>0</v>
      </c>
      <c r="U38" s="535">
        <v>226660.7996651626</v>
      </c>
      <c r="V38" s="536">
        <v>0</v>
      </c>
      <c r="W38" s="535">
        <v>339126.18348807871</v>
      </c>
      <c r="X38" s="536">
        <v>0</v>
      </c>
      <c r="Y38" s="535">
        <v>0</v>
      </c>
      <c r="Z38" s="536">
        <v>0</v>
      </c>
      <c r="AA38" s="535">
        <v>339126</v>
      </c>
      <c r="AB38" s="536">
        <v>0</v>
      </c>
      <c r="GI38" s="654"/>
    </row>
    <row r="39" spans="1:191">
      <c r="A39" s="671"/>
      <c r="B39" s="672" t="s">
        <v>244</v>
      </c>
      <c r="C39" s="535">
        <v>0</v>
      </c>
      <c r="D39" s="536">
        <v>0</v>
      </c>
      <c r="E39" s="535">
        <v>666.00776000000008</v>
      </c>
      <c r="F39" s="536">
        <v>0</v>
      </c>
      <c r="G39" s="535">
        <v>37.74</v>
      </c>
      <c r="H39" s="536">
        <v>0</v>
      </c>
      <c r="I39" s="535">
        <v>379.44966587853435</v>
      </c>
      <c r="J39" s="536">
        <v>0</v>
      </c>
      <c r="K39" s="535">
        <v>6609.6389948350625</v>
      </c>
      <c r="L39" s="536">
        <v>0</v>
      </c>
      <c r="M39" s="535">
        <v>76665.278089999993</v>
      </c>
      <c r="N39" s="536">
        <v>0</v>
      </c>
      <c r="O39" s="535">
        <v>81673.665519999995</v>
      </c>
      <c r="P39" s="536">
        <v>0</v>
      </c>
      <c r="Q39" s="535">
        <v>149812.41208000001</v>
      </c>
      <c r="R39" s="536">
        <v>0</v>
      </c>
      <c r="S39" s="535">
        <v>41837.207451236347</v>
      </c>
      <c r="T39" s="536">
        <v>0</v>
      </c>
      <c r="U39" s="535">
        <v>275466.1523514252</v>
      </c>
      <c r="V39" s="536">
        <v>0</v>
      </c>
      <c r="W39" s="535">
        <v>633147.55191337503</v>
      </c>
      <c r="X39" s="536">
        <v>0</v>
      </c>
      <c r="Y39" s="535">
        <v>-285380.62864835869</v>
      </c>
      <c r="Z39" s="536">
        <v>0</v>
      </c>
      <c r="AA39" s="535">
        <v>347767</v>
      </c>
      <c r="AB39" s="536">
        <v>0</v>
      </c>
      <c r="GI39" s="654"/>
    </row>
    <row r="40" spans="1:191">
      <c r="A40" s="671"/>
      <c r="B40" s="672" t="s">
        <v>522</v>
      </c>
      <c r="C40" s="535">
        <v>0</v>
      </c>
      <c r="D40" s="536">
        <v>0</v>
      </c>
      <c r="E40" s="535">
        <v>53.502989999999997</v>
      </c>
      <c r="F40" s="536">
        <v>0</v>
      </c>
      <c r="G40" s="535">
        <v>0</v>
      </c>
      <c r="H40" s="536">
        <v>0</v>
      </c>
      <c r="I40" s="535">
        <v>0</v>
      </c>
      <c r="J40" s="536">
        <v>0</v>
      </c>
      <c r="K40" s="535">
        <v>462.00384290014097</v>
      </c>
      <c r="L40" s="536">
        <v>0</v>
      </c>
      <c r="M40" s="535">
        <v>0</v>
      </c>
      <c r="N40" s="536">
        <v>0</v>
      </c>
      <c r="O40" s="535">
        <v>0</v>
      </c>
      <c r="P40" s="536">
        <v>0</v>
      </c>
      <c r="Q40" s="535">
        <v>0</v>
      </c>
      <c r="R40" s="536">
        <v>0</v>
      </c>
      <c r="S40" s="535">
        <v>3.8800000000000003</v>
      </c>
      <c r="T40" s="536">
        <v>0</v>
      </c>
      <c r="U40" s="535">
        <v>332.29103287433895</v>
      </c>
      <c r="V40" s="536">
        <v>0</v>
      </c>
      <c r="W40" s="535">
        <v>851.67786577447987</v>
      </c>
      <c r="X40" s="536">
        <v>0</v>
      </c>
      <c r="Y40" s="535">
        <v>0</v>
      </c>
      <c r="Z40" s="536">
        <v>0</v>
      </c>
      <c r="AA40" s="535">
        <v>852</v>
      </c>
      <c r="AB40" s="536">
        <v>0</v>
      </c>
      <c r="GI40" s="654"/>
    </row>
    <row r="41" spans="1:191">
      <c r="A41" s="671"/>
      <c r="B41" s="672" t="s">
        <v>246</v>
      </c>
      <c r="C41" s="535">
        <v>0</v>
      </c>
      <c r="D41" s="536">
        <v>0</v>
      </c>
      <c r="E41" s="535">
        <v>0</v>
      </c>
      <c r="F41" s="536">
        <v>0</v>
      </c>
      <c r="G41" s="535">
        <v>0</v>
      </c>
      <c r="H41" s="536">
        <v>0</v>
      </c>
      <c r="I41" s="535">
        <v>0</v>
      </c>
      <c r="J41" s="536">
        <v>0</v>
      </c>
      <c r="K41" s="535">
        <v>0</v>
      </c>
      <c r="L41" s="536">
        <v>0</v>
      </c>
      <c r="M41" s="535">
        <v>0</v>
      </c>
      <c r="N41" s="536">
        <v>0</v>
      </c>
      <c r="O41" s="535">
        <v>165.05122999999998</v>
      </c>
      <c r="P41" s="536">
        <v>0</v>
      </c>
      <c r="Q41" s="535">
        <v>30841.27648</v>
      </c>
      <c r="R41" s="536">
        <v>0</v>
      </c>
      <c r="S41" s="535">
        <v>0</v>
      </c>
      <c r="T41" s="536">
        <v>0</v>
      </c>
      <c r="U41" s="535">
        <v>8345.9129880592864</v>
      </c>
      <c r="V41" s="536">
        <v>0</v>
      </c>
      <c r="W41" s="535">
        <v>39352.240698059286</v>
      </c>
      <c r="X41" s="536">
        <v>0</v>
      </c>
      <c r="Y41" s="535">
        <v>3.57896814105596E-4</v>
      </c>
      <c r="Z41" s="536">
        <v>0</v>
      </c>
      <c r="AA41" s="535">
        <v>39352</v>
      </c>
      <c r="AB41" s="536">
        <v>0</v>
      </c>
      <c r="GI41" s="654"/>
    </row>
    <row r="42" spans="1:191">
      <c r="A42" s="671"/>
      <c r="B42" s="672" t="s">
        <v>523</v>
      </c>
      <c r="C42" s="535">
        <v>0</v>
      </c>
      <c r="D42" s="536">
        <v>0</v>
      </c>
      <c r="E42" s="535">
        <v>15.461410000000003</v>
      </c>
      <c r="F42" s="536">
        <v>0</v>
      </c>
      <c r="G42" s="535">
        <v>4.1981999999999999</v>
      </c>
      <c r="H42" s="536">
        <v>0</v>
      </c>
      <c r="I42" s="535">
        <v>7.1936814140000003E-14</v>
      </c>
      <c r="J42" s="536">
        <v>0</v>
      </c>
      <c r="K42" s="535">
        <v>354.49882025831192</v>
      </c>
      <c r="L42" s="536">
        <v>0</v>
      </c>
      <c r="M42" s="535">
        <v>34.751169999999995</v>
      </c>
      <c r="N42" s="536">
        <v>0</v>
      </c>
      <c r="O42" s="535">
        <v>1495.2580800000001</v>
      </c>
      <c r="P42" s="536">
        <v>0</v>
      </c>
      <c r="Q42" s="535">
        <v>67.546250000000001</v>
      </c>
      <c r="R42" s="536">
        <v>0</v>
      </c>
      <c r="S42" s="535">
        <v>5955.9834000000001</v>
      </c>
      <c r="T42" s="536">
        <v>0</v>
      </c>
      <c r="U42" s="535">
        <v>9347.9176115730461</v>
      </c>
      <c r="V42" s="536">
        <v>0</v>
      </c>
      <c r="W42" s="535">
        <v>17275.614941831358</v>
      </c>
      <c r="X42" s="536">
        <v>0</v>
      </c>
      <c r="Y42" s="535">
        <v>0</v>
      </c>
      <c r="Z42" s="536">
        <v>0</v>
      </c>
      <c r="AA42" s="535">
        <v>17276</v>
      </c>
      <c r="AB42" s="536">
        <v>0</v>
      </c>
      <c r="GI42" s="654"/>
    </row>
    <row r="43" spans="1:191" s="305" customFormat="1" ht="33.75" customHeight="1">
      <c r="A43" s="769" t="s">
        <v>524</v>
      </c>
      <c r="B43" s="770"/>
      <c r="C43" s="360">
        <v>0</v>
      </c>
      <c r="D43" s="375">
        <v>0</v>
      </c>
      <c r="E43" s="360">
        <v>1733.88</v>
      </c>
      <c r="F43" s="375">
        <v>0</v>
      </c>
      <c r="G43" s="360">
        <v>43.21</v>
      </c>
      <c r="H43" s="375">
        <v>0</v>
      </c>
      <c r="I43" s="360">
        <v>485.78</v>
      </c>
      <c r="J43" s="375">
        <v>0</v>
      </c>
      <c r="K43" s="360">
        <v>67590.25</v>
      </c>
      <c r="L43" s="375">
        <v>0</v>
      </c>
      <c r="M43" s="360">
        <v>80352.320000000007</v>
      </c>
      <c r="N43" s="375">
        <v>0</v>
      </c>
      <c r="O43" s="360">
        <v>93422.04</v>
      </c>
      <c r="P43" s="375">
        <v>0</v>
      </c>
      <c r="Q43" s="360">
        <v>219030.44</v>
      </c>
      <c r="R43" s="375">
        <v>0</v>
      </c>
      <c r="S43" s="360">
        <v>63004.92</v>
      </c>
      <c r="T43" s="375">
        <v>0</v>
      </c>
      <c r="U43" s="360">
        <v>589136.77</v>
      </c>
      <c r="V43" s="375">
        <v>0</v>
      </c>
      <c r="W43" s="360">
        <v>1114799.6200000001</v>
      </c>
      <c r="X43" s="375">
        <v>0</v>
      </c>
      <c r="Y43" s="360">
        <v>-285333.06</v>
      </c>
      <c r="Z43" s="375">
        <v>0</v>
      </c>
      <c r="AA43" s="360">
        <v>829467</v>
      </c>
      <c r="AB43" s="375">
        <v>0</v>
      </c>
      <c r="AC43" s="678"/>
      <c r="AD43" s="678"/>
      <c r="AE43" s="678"/>
      <c r="AF43" s="678"/>
      <c r="AG43" s="678"/>
      <c r="AH43" s="678"/>
      <c r="AI43" s="678"/>
      <c r="AJ43" s="678"/>
      <c r="AK43" s="678"/>
      <c r="AL43" s="678"/>
      <c r="AM43" s="678"/>
      <c r="AN43" s="678"/>
      <c r="AO43" s="678"/>
      <c r="AP43" s="678"/>
      <c r="AQ43" s="678"/>
      <c r="AR43" s="678"/>
      <c r="AS43" s="678"/>
      <c r="AT43" s="678"/>
      <c r="AU43" s="678"/>
      <c r="AV43" s="678"/>
      <c r="AW43" s="678"/>
      <c r="AX43" s="678"/>
      <c r="AY43" s="678"/>
      <c r="AZ43" s="678"/>
      <c r="BA43" s="678"/>
      <c r="BB43" s="678"/>
      <c r="BC43" s="678"/>
      <c r="BD43" s="678"/>
      <c r="BE43" s="678"/>
      <c r="BF43" s="678"/>
      <c r="BG43" s="678"/>
      <c r="BH43" s="678"/>
      <c r="BI43" s="678"/>
      <c r="BJ43" s="678"/>
      <c r="BK43" s="678"/>
      <c r="BL43" s="678"/>
      <c r="BM43" s="678"/>
      <c r="BN43" s="678"/>
      <c r="BO43" s="678"/>
      <c r="BP43" s="678"/>
      <c r="BQ43" s="678"/>
      <c r="BR43" s="678"/>
      <c r="BS43" s="678"/>
      <c r="BT43" s="678"/>
      <c r="BU43" s="678"/>
      <c r="BV43" s="678"/>
      <c r="BW43" s="678"/>
      <c r="BX43" s="678"/>
      <c r="BY43" s="678"/>
      <c r="BZ43" s="678"/>
      <c r="CA43" s="678"/>
      <c r="CB43" s="678"/>
      <c r="CC43" s="678"/>
      <c r="CD43" s="678"/>
      <c r="CE43" s="678"/>
      <c r="CF43" s="678"/>
      <c r="CG43" s="678"/>
      <c r="CH43" s="678"/>
      <c r="CI43" s="678"/>
      <c r="CJ43" s="678"/>
      <c r="CK43" s="678"/>
      <c r="CL43" s="678"/>
      <c r="CM43" s="678"/>
      <c r="CN43" s="678"/>
      <c r="CO43" s="678"/>
      <c r="CP43" s="678"/>
      <c r="CQ43" s="678"/>
      <c r="CR43" s="678"/>
      <c r="CS43" s="678"/>
      <c r="CT43" s="678"/>
      <c r="CU43" s="678"/>
      <c r="CV43" s="678"/>
      <c r="CW43" s="678"/>
      <c r="CX43" s="678"/>
      <c r="CY43" s="678"/>
      <c r="CZ43" s="678"/>
      <c r="DA43" s="678"/>
      <c r="DB43" s="678"/>
      <c r="DC43" s="678"/>
      <c r="DD43" s="678"/>
      <c r="DE43" s="678"/>
      <c r="DF43" s="678"/>
      <c r="DG43" s="678"/>
      <c r="DH43" s="678"/>
      <c r="DI43" s="678"/>
      <c r="DJ43" s="678"/>
      <c r="DK43" s="678"/>
      <c r="DL43" s="678"/>
      <c r="DM43" s="678"/>
      <c r="DN43" s="678"/>
      <c r="DO43" s="678"/>
      <c r="DP43" s="678"/>
      <c r="DQ43" s="678"/>
      <c r="DR43" s="678"/>
      <c r="DS43" s="678"/>
      <c r="DT43" s="678"/>
      <c r="DU43" s="678"/>
      <c r="DV43" s="678"/>
      <c r="DW43" s="678"/>
      <c r="DX43" s="678"/>
      <c r="DY43" s="678"/>
      <c r="DZ43" s="678"/>
      <c r="EA43" s="678"/>
      <c r="EB43" s="678"/>
      <c r="EC43" s="678"/>
      <c r="ED43" s="678"/>
      <c r="EE43" s="678"/>
      <c r="EF43" s="678"/>
      <c r="EG43" s="678"/>
      <c r="EH43" s="678"/>
      <c r="EI43" s="678"/>
      <c r="EJ43" s="678"/>
      <c r="EK43" s="678"/>
      <c r="EL43" s="678"/>
      <c r="EM43" s="678"/>
      <c r="EN43" s="678"/>
      <c r="EO43" s="678"/>
      <c r="EP43" s="678"/>
      <c r="EQ43" s="678"/>
      <c r="ER43" s="678"/>
      <c r="ES43" s="678"/>
      <c r="ET43" s="678"/>
      <c r="EU43" s="678"/>
      <c r="EV43" s="678"/>
      <c r="EW43" s="678"/>
      <c r="EX43" s="678"/>
      <c r="EY43" s="678"/>
      <c r="EZ43" s="678"/>
      <c r="FA43" s="678"/>
      <c r="FB43" s="678"/>
      <c r="FC43" s="678"/>
      <c r="FD43" s="678"/>
      <c r="FE43" s="678"/>
      <c r="FF43" s="678"/>
      <c r="FG43" s="678"/>
      <c r="FH43" s="678"/>
      <c r="FI43" s="678"/>
      <c r="FJ43" s="678"/>
      <c r="FK43" s="678"/>
      <c r="FL43" s="678"/>
      <c r="FM43" s="678"/>
      <c r="FN43" s="678"/>
      <c r="FO43" s="678"/>
      <c r="FP43" s="678"/>
      <c r="FQ43" s="678"/>
      <c r="FR43" s="678"/>
      <c r="FS43" s="678"/>
      <c r="FT43" s="678"/>
      <c r="FU43" s="678"/>
      <c r="FV43" s="678"/>
      <c r="FW43" s="678"/>
      <c r="FX43" s="678"/>
      <c r="FY43" s="678"/>
      <c r="FZ43" s="678"/>
      <c r="GA43" s="678"/>
      <c r="GB43" s="678"/>
      <c r="GC43" s="678"/>
      <c r="GD43" s="678"/>
      <c r="GE43" s="678"/>
      <c r="GF43" s="678"/>
      <c r="GG43" s="678"/>
      <c r="GH43" s="678"/>
      <c r="GI43" s="678"/>
    </row>
    <row r="44" spans="1:191">
      <c r="A44" s="671"/>
      <c r="B44" s="673"/>
      <c r="C44" s="654"/>
      <c r="D44" s="394"/>
      <c r="E44" s="394"/>
      <c r="F44" s="394"/>
      <c r="G44" s="394"/>
      <c r="H44" s="664"/>
      <c r="I44" s="664"/>
      <c r="J44" s="664"/>
      <c r="K44" s="664"/>
      <c r="L44" s="664"/>
      <c r="M44" s="664"/>
      <c r="N44" s="664"/>
      <c r="O44" s="664"/>
      <c r="P44" s="664"/>
      <c r="Q44" s="654"/>
      <c r="FV44" s="646"/>
      <c r="FW44" s="646"/>
      <c r="FX44" s="646"/>
      <c r="FY44" s="646"/>
      <c r="FZ44" s="646"/>
      <c r="GA44" s="646"/>
      <c r="GB44" s="646"/>
      <c r="GC44" s="646"/>
      <c r="GD44" s="646"/>
      <c r="GE44" s="646"/>
      <c r="GF44" s="646"/>
      <c r="GG44" s="646"/>
      <c r="GH44" s="646"/>
    </row>
    <row r="45" spans="1:191">
      <c r="A45" s="671"/>
      <c r="B45" s="673" t="s">
        <v>525</v>
      </c>
      <c r="C45" s="535">
        <v>0</v>
      </c>
      <c r="D45" s="536">
        <v>0</v>
      </c>
      <c r="E45" s="535">
        <v>0</v>
      </c>
      <c r="F45" s="536">
        <v>0</v>
      </c>
      <c r="G45" s="535">
        <v>0</v>
      </c>
      <c r="H45" s="536">
        <v>0</v>
      </c>
      <c r="I45" s="535">
        <v>0</v>
      </c>
      <c r="J45" s="536">
        <v>0</v>
      </c>
      <c r="K45" s="535">
        <v>0</v>
      </c>
      <c r="L45" s="536">
        <v>0</v>
      </c>
      <c r="M45" s="535">
        <v>0</v>
      </c>
      <c r="N45" s="536">
        <v>0</v>
      </c>
      <c r="O45" s="535">
        <v>0</v>
      </c>
      <c r="P45" s="536">
        <v>0</v>
      </c>
      <c r="Q45" s="535">
        <v>0</v>
      </c>
      <c r="R45" s="536">
        <v>0</v>
      </c>
      <c r="S45" s="535">
        <v>0</v>
      </c>
      <c r="T45" s="536">
        <v>0</v>
      </c>
      <c r="U45" s="535">
        <v>0</v>
      </c>
      <c r="V45" s="536">
        <v>0</v>
      </c>
      <c r="W45" s="535">
        <v>0</v>
      </c>
      <c r="X45" s="536">
        <v>0</v>
      </c>
      <c r="Y45" s="535">
        <v>0</v>
      </c>
      <c r="Z45" s="536">
        <v>0</v>
      </c>
      <c r="AA45" s="535">
        <v>0</v>
      </c>
      <c r="AB45" s="536">
        <v>0</v>
      </c>
      <c r="GI45" s="654"/>
    </row>
    <row r="46" spans="1:191">
      <c r="A46" s="664"/>
      <c r="B46" s="664"/>
      <c r="C46" s="654"/>
      <c r="D46" s="394"/>
      <c r="E46" s="394"/>
      <c r="F46" s="394"/>
      <c r="G46" s="394"/>
      <c r="H46" s="664"/>
      <c r="I46" s="664"/>
      <c r="J46" s="664"/>
      <c r="K46" s="664"/>
      <c r="L46" s="664"/>
      <c r="M46" s="664"/>
      <c r="N46" s="664"/>
      <c r="O46" s="664"/>
      <c r="P46" s="664"/>
      <c r="Q46" s="654"/>
      <c r="FV46" s="646"/>
      <c r="FW46" s="646"/>
      <c r="FX46" s="646"/>
      <c r="FY46" s="646"/>
      <c r="FZ46" s="646"/>
      <c r="GA46" s="646"/>
      <c r="GB46" s="646"/>
      <c r="GC46" s="646"/>
      <c r="GD46" s="646"/>
      <c r="GE46" s="646"/>
      <c r="GF46" s="646"/>
      <c r="GG46" s="646"/>
      <c r="GH46" s="646"/>
    </row>
    <row r="47" spans="1:191">
      <c r="A47" s="669" t="s">
        <v>292</v>
      </c>
      <c r="B47" s="670"/>
      <c r="C47" s="537">
        <v>0</v>
      </c>
      <c r="D47" s="538">
        <v>0</v>
      </c>
      <c r="E47" s="537">
        <v>516</v>
      </c>
      <c r="F47" s="674">
        <v>0</v>
      </c>
      <c r="G47" s="537">
        <v>0</v>
      </c>
      <c r="H47" s="674">
        <v>0</v>
      </c>
      <c r="I47" s="537">
        <v>0</v>
      </c>
      <c r="J47" s="674">
        <v>0</v>
      </c>
      <c r="K47" s="537">
        <v>16440</v>
      </c>
      <c r="L47" s="674">
        <v>0</v>
      </c>
      <c r="M47" s="537">
        <v>87986</v>
      </c>
      <c r="N47" s="674">
        <v>0</v>
      </c>
      <c r="O47" s="537">
        <v>12648</v>
      </c>
      <c r="P47" s="674">
        <v>0</v>
      </c>
      <c r="Q47" s="537">
        <v>102490</v>
      </c>
      <c r="R47" s="674">
        <v>0</v>
      </c>
      <c r="S47" s="537">
        <v>179576</v>
      </c>
      <c r="T47" s="674">
        <v>0</v>
      </c>
      <c r="U47" s="537">
        <v>960829</v>
      </c>
      <c r="V47" s="674">
        <v>0</v>
      </c>
      <c r="W47" s="537">
        <v>1360485</v>
      </c>
      <c r="X47" s="674">
        <v>0</v>
      </c>
      <c r="Y47" s="537">
        <v>-22811</v>
      </c>
      <c r="Z47" s="674">
        <v>0</v>
      </c>
      <c r="AA47" s="537">
        <v>1337675</v>
      </c>
      <c r="AB47" s="674">
        <v>0</v>
      </c>
      <c r="FV47" s="646"/>
      <c r="FW47" s="646"/>
      <c r="FX47" s="646"/>
      <c r="FY47" s="646"/>
      <c r="FZ47" s="646"/>
      <c r="GA47" s="646"/>
      <c r="GB47" s="646"/>
      <c r="GC47" s="646"/>
      <c r="GD47" s="646"/>
      <c r="GE47" s="646"/>
      <c r="GF47" s="646"/>
      <c r="GG47" s="646"/>
      <c r="GH47" s="646"/>
    </row>
    <row r="48" spans="1:191">
      <c r="A48" s="671"/>
      <c r="B48" s="672" t="s">
        <v>526</v>
      </c>
      <c r="C48" s="535">
        <v>0</v>
      </c>
      <c r="D48" s="536">
        <v>0</v>
      </c>
      <c r="E48" s="535">
        <v>0</v>
      </c>
      <c r="F48" s="536">
        <v>0</v>
      </c>
      <c r="G48" s="535">
        <v>0</v>
      </c>
      <c r="H48" s="536">
        <v>0</v>
      </c>
      <c r="I48" s="535">
        <v>0</v>
      </c>
      <c r="J48" s="536">
        <v>0</v>
      </c>
      <c r="K48" s="535">
        <v>0</v>
      </c>
      <c r="L48" s="536">
        <v>0</v>
      </c>
      <c r="M48" s="535">
        <v>8.6608013993194812E-3</v>
      </c>
      <c r="N48" s="536">
        <v>0</v>
      </c>
      <c r="O48" s="535">
        <v>0</v>
      </c>
      <c r="P48" s="536">
        <v>0</v>
      </c>
      <c r="Q48" s="535">
        <v>0</v>
      </c>
      <c r="R48" s="536">
        <v>0</v>
      </c>
      <c r="S48" s="535">
        <v>128000</v>
      </c>
      <c r="T48" s="536">
        <v>0</v>
      </c>
      <c r="U48" s="535">
        <v>790740.25678627496</v>
      </c>
      <c r="V48" s="536">
        <v>0</v>
      </c>
      <c r="W48" s="535">
        <v>918740.26544707641</v>
      </c>
      <c r="X48" s="536">
        <v>0</v>
      </c>
      <c r="Y48" s="535">
        <v>0</v>
      </c>
      <c r="Z48" s="536">
        <v>0</v>
      </c>
      <c r="AA48" s="535">
        <v>918740</v>
      </c>
      <c r="AB48" s="536">
        <v>0</v>
      </c>
      <c r="FV48" s="646"/>
      <c r="FW48" s="646"/>
      <c r="FX48" s="646"/>
      <c r="FY48" s="646"/>
      <c r="FZ48" s="646"/>
      <c r="GA48" s="646"/>
      <c r="GB48" s="646"/>
      <c r="GC48" s="646"/>
      <c r="GD48" s="646"/>
      <c r="GE48" s="646"/>
      <c r="GF48" s="646"/>
      <c r="GG48" s="646"/>
      <c r="GH48" s="646"/>
    </row>
    <row r="49" spans="1:191">
      <c r="A49" s="671"/>
      <c r="B49" s="672" t="s">
        <v>527</v>
      </c>
      <c r="C49" s="535">
        <v>0</v>
      </c>
      <c r="D49" s="536">
        <v>0</v>
      </c>
      <c r="E49" s="535">
        <v>0</v>
      </c>
      <c r="F49" s="536">
        <v>0</v>
      </c>
      <c r="G49" s="535">
        <v>0</v>
      </c>
      <c r="H49" s="536">
        <v>0</v>
      </c>
      <c r="I49" s="535">
        <v>0</v>
      </c>
      <c r="J49" s="536">
        <v>0</v>
      </c>
      <c r="K49" s="535">
        <v>10509.9556526383</v>
      </c>
      <c r="L49" s="536">
        <v>0</v>
      </c>
      <c r="M49" s="535">
        <v>0</v>
      </c>
      <c r="N49" s="536">
        <v>0</v>
      </c>
      <c r="O49" s="535">
        <v>5702.5339000000004</v>
      </c>
      <c r="P49" s="536">
        <v>0</v>
      </c>
      <c r="Q49" s="535">
        <v>2134.9925800000001</v>
      </c>
      <c r="R49" s="536">
        <v>0</v>
      </c>
      <c r="S49" s="535">
        <v>1.0231000000000001</v>
      </c>
      <c r="T49" s="536">
        <v>0</v>
      </c>
      <c r="U49" s="535">
        <v>21184.730408032799</v>
      </c>
      <c r="V49" s="536">
        <v>0</v>
      </c>
      <c r="W49" s="535">
        <v>39533.235640671104</v>
      </c>
      <c r="X49" s="536">
        <v>0</v>
      </c>
      <c r="Y49" s="535">
        <v>-47.571945662820994</v>
      </c>
      <c r="Z49" s="536">
        <v>0</v>
      </c>
      <c r="AA49" s="535">
        <v>39486</v>
      </c>
      <c r="AB49" s="536">
        <v>0</v>
      </c>
      <c r="FV49" s="646"/>
      <c r="FW49" s="646"/>
      <c r="FX49" s="646"/>
      <c r="FY49" s="646"/>
      <c r="FZ49" s="646"/>
      <c r="GA49" s="646"/>
      <c r="GB49" s="646"/>
      <c r="GC49" s="646"/>
      <c r="GD49" s="646"/>
      <c r="GE49" s="646"/>
      <c r="GF49" s="646"/>
      <c r="GG49" s="646"/>
      <c r="GH49" s="646"/>
    </row>
    <row r="50" spans="1:191">
      <c r="A50" s="671"/>
      <c r="B50" s="672" t="s">
        <v>528</v>
      </c>
      <c r="C50" s="535">
        <v>0</v>
      </c>
      <c r="D50" s="536">
        <v>0</v>
      </c>
      <c r="E50" s="535">
        <v>0</v>
      </c>
      <c r="F50" s="536">
        <v>0</v>
      </c>
      <c r="G50" s="535">
        <v>0</v>
      </c>
      <c r="H50" s="536">
        <v>0</v>
      </c>
      <c r="I50" s="535">
        <v>0</v>
      </c>
      <c r="J50" s="536">
        <v>0</v>
      </c>
      <c r="K50" s="535">
        <v>49.067424673058305</v>
      </c>
      <c r="L50" s="536">
        <v>0</v>
      </c>
      <c r="M50" s="535">
        <v>0</v>
      </c>
      <c r="N50" s="536">
        <v>0</v>
      </c>
      <c r="O50" s="535">
        <v>0</v>
      </c>
      <c r="P50" s="536">
        <v>0</v>
      </c>
      <c r="Q50" s="535">
        <v>0</v>
      </c>
      <c r="R50" s="536">
        <v>0</v>
      </c>
      <c r="S50" s="535">
        <v>0</v>
      </c>
      <c r="T50" s="536">
        <v>0</v>
      </c>
      <c r="U50" s="535">
        <v>23463.656057578035</v>
      </c>
      <c r="V50" s="536">
        <v>0</v>
      </c>
      <c r="W50" s="535">
        <v>23512.723482251095</v>
      </c>
      <c r="X50" s="536">
        <v>0</v>
      </c>
      <c r="Y50" s="535">
        <v>0</v>
      </c>
      <c r="Z50" s="536">
        <v>0</v>
      </c>
      <c r="AA50" s="535">
        <v>23513</v>
      </c>
      <c r="AB50" s="536">
        <v>0</v>
      </c>
      <c r="FV50" s="646"/>
      <c r="FW50" s="646"/>
      <c r="FX50" s="646"/>
      <c r="FY50" s="646"/>
      <c r="FZ50" s="646"/>
      <c r="GA50" s="646"/>
      <c r="GB50" s="646"/>
      <c r="GC50" s="646"/>
      <c r="GD50" s="646"/>
      <c r="GE50" s="646"/>
      <c r="GF50" s="646"/>
      <c r="GG50" s="646"/>
      <c r="GH50" s="646"/>
    </row>
    <row r="51" spans="1:191">
      <c r="A51" s="671"/>
      <c r="B51" s="672" t="s">
        <v>250</v>
      </c>
      <c r="C51" s="535">
        <v>0</v>
      </c>
      <c r="D51" s="536">
        <v>0</v>
      </c>
      <c r="E51" s="535">
        <v>0</v>
      </c>
      <c r="F51" s="536">
        <v>0</v>
      </c>
      <c r="G51" s="535">
        <v>0</v>
      </c>
      <c r="H51" s="536">
        <v>0</v>
      </c>
      <c r="I51" s="535">
        <v>0</v>
      </c>
      <c r="J51" s="536">
        <v>0</v>
      </c>
      <c r="K51" s="535">
        <v>0</v>
      </c>
      <c r="L51" s="536">
        <v>0</v>
      </c>
      <c r="M51" s="535">
        <v>79351.299839999992</v>
      </c>
      <c r="N51" s="536">
        <v>0</v>
      </c>
      <c r="O51" s="535">
        <v>6945.0131300000003</v>
      </c>
      <c r="P51" s="536">
        <v>0</v>
      </c>
      <c r="Q51" s="535">
        <v>59877.715019999989</v>
      </c>
      <c r="R51" s="536">
        <v>0</v>
      </c>
      <c r="S51" s="535">
        <v>8988.5755399999998</v>
      </c>
      <c r="T51" s="536">
        <v>0</v>
      </c>
      <c r="U51" s="535">
        <v>97258.20768205497</v>
      </c>
      <c r="V51" s="536">
        <v>0</v>
      </c>
      <c r="W51" s="535">
        <v>252420.81121205492</v>
      </c>
      <c r="X51" s="536">
        <v>0</v>
      </c>
      <c r="Y51" s="535">
        <v>-23585.831092682274</v>
      </c>
      <c r="Z51" s="536">
        <v>0</v>
      </c>
      <c r="AA51" s="535">
        <v>228835</v>
      </c>
      <c r="AB51" s="536">
        <v>0</v>
      </c>
      <c r="FV51" s="646"/>
      <c r="FW51" s="646"/>
      <c r="FX51" s="646"/>
      <c r="FY51" s="646"/>
      <c r="FZ51" s="646"/>
      <c r="GA51" s="646"/>
      <c r="GB51" s="646"/>
      <c r="GC51" s="646"/>
      <c r="GD51" s="646"/>
      <c r="GE51" s="646"/>
      <c r="GF51" s="646"/>
      <c r="GG51" s="646"/>
      <c r="GH51" s="646"/>
    </row>
    <row r="52" spans="1:191">
      <c r="A52" s="671"/>
      <c r="B52" s="672" t="s">
        <v>529</v>
      </c>
      <c r="C52" s="535">
        <v>0</v>
      </c>
      <c r="D52" s="536">
        <v>0</v>
      </c>
      <c r="E52" s="535">
        <v>0</v>
      </c>
      <c r="F52" s="536">
        <v>0</v>
      </c>
      <c r="G52" s="535">
        <v>0</v>
      </c>
      <c r="H52" s="536">
        <v>0</v>
      </c>
      <c r="I52" s="535">
        <v>0</v>
      </c>
      <c r="J52" s="536">
        <v>0</v>
      </c>
      <c r="K52" s="535">
        <v>4534.48143853275</v>
      </c>
      <c r="L52" s="536">
        <v>0</v>
      </c>
      <c r="M52" s="535">
        <v>0</v>
      </c>
      <c r="N52" s="536">
        <v>0</v>
      </c>
      <c r="O52" s="535">
        <v>0</v>
      </c>
      <c r="P52" s="536">
        <v>0</v>
      </c>
      <c r="Q52" s="535">
        <v>6525.8648000000003</v>
      </c>
      <c r="R52" s="536">
        <v>0</v>
      </c>
      <c r="S52" s="535">
        <v>4833.8340100000005</v>
      </c>
      <c r="T52" s="536">
        <v>0</v>
      </c>
      <c r="U52" s="535">
        <v>17242.372303044271</v>
      </c>
      <c r="V52" s="536">
        <v>0</v>
      </c>
      <c r="W52" s="535">
        <v>33136.55255157702</v>
      </c>
      <c r="X52" s="536">
        <v>0</v>
      </c>
      <c r="Y52" s="535">
        <v>0</v>
      </c>
      <c r="Z52" s="536">
        <v>0</v>
      </c>
      <c r="AA52" s="535">
        <v>33137</v>
      </c>
      <c r="AB52" s="536">
        <v>0</v>
      </c>
      <c r="FV52" s="646"/>
      <c r="FW52" s="646"/>
      <c r="FX52" s="646"/>
      <c r="FY52" s="646"/>
      <c r="FZ52" s="646"/>
      <c r="GA52" s="646"/>
      <c r="GB52" s="646"/>
      <c r="GC52" s="646"/>
      <c r="GD52" s="646"/>
      <c r="GE52" s="646"/>
      <c r="GF52" s="646"/>
      <c r="GG52" s="646"/>
      <c r="GH52" s="646"/>
    </row>
    <row r="53" spans="1:191">
      <c r="A53" s="671"/>
      <c r="B53" s="672" t="s">
        <v>252</v>
      </c>
      <c r="C53" s="535">
        <v>0</v>
      </c>
      <c r="D53" s="536">
        <v>0</v>
      </c>
      <c r="E53" s="535">
        <v>0</v>
      </c>
      <c r="F53" s="536">
        <v>0</v>
      </c>
      <c r="G53" s="535">
        <v>0</v>
      </c>
      <c r="H53" s="536">
        <v>0</v>
      </c>
      <c r="I53" s="535">
        <v>0</v>
      </c>
      <c r="J53" s="536">
        <v>0</v>
      </c>
      <c r="K53" s="535">
        <v>1346.031029173397</v>
      </c>
      <c r="L53" s="536">
        <v>0</v>
      </c>
      <c r="M53" s="535">
        <v>8635.0861599999989</v>
      </c>
      <c r="N53" s="536">
        <v>0</v>
      </c>
      <c r="O53" s="535">
        <v>0</v>
      </c>
      <c r="P53" s="536">
        <v>0</v>
      </c>
      <c r="Q53" s="535">
        <v>33348.188542999989</v>
      </c>
      <c r="R53" s="536">
        <v>0</v>
      </c>
      <c r="S53" s="535">
        <v>37752.839939999998</v>
      </c>
      <c r="T53" s="536">
        <v>0</v>
      </c>
      <c r="U53" s="535">
        <v>1282.3134491871997</v>
      </c>
      <c r="V53" s="536">
        <v>0</v>
      </c>
      <c r="W53" s="535">
        <v>82364.459121360589</v>
      </c>
      <c r="X53" s="536">
        <v>0</v>
      </c>
      <c r="Y53" s="535">
        <v>826.44318350944104</v>
      </c>
      <c r="Z53" s="536">
        <v>0</v>
      </c>
      <c r="AA53" s="535">
        <v>83191</v>
      </c>
      <c r="AB53" s="536">
        <v>0</v>
      </c>
      <c r="FV53" s="646"/>
      <c r="FW53" s="646"/>
      <c r="FX53" s="646"/>
      <c r="FY53" s="646"/>
      <c r="FZ53" s="646"/>
      <c r="GA53" s="646"/>
      <c r="GB53" s="646"/>
      <c r="GC53" s="646"/>
      <c r="GD53" s="646"/>
      <c r="GE53" s="646"/>
      <c r="GF53" s="646"/>
      <c r="GG53" s="646"/>
      <c r="GH53" s="646"/>
    </row>
    <row r="54" spans="1:191">
      <c r="A54" s="671"/>
      <c r="B54" s="672" t="s">
        <v>253</v>
      </c>
      <c r="C54" s="535">
        <v>0</v>
      </c>
      <c r="D54" s="536">
        <v>0</v>
      </c>
      <c r="E54" s="535">
        <v>516.20001999999999</v>
      </c>
      <c r="F54" s="536">
        <v>0</v>
      </c>
      <c r="G54" s="535">
        <v>0</v>
      </c>
      <c r="H54" s="536">
        <v>0</v>
      </c>
      <c r="I54" s="535">
        <v>0</v>
      </c>
      <c r="J54" s="536">
        <v>0</v>
      </c>
      <c r="K54" s="535">
        <v>0</v>
      </c>
      <c r="L54" s="536">
        <v>0</v>
      </c>
      <c r="M54" s="535">
        <v>0</v>
      </c>
      <c r="N54" s="536">
        <v>0</v>
      </c>
      <c r="O54" s="535">
        <v>0</v>
      </c>
      <c r="P54" s="536">
        <v>0</v>
      </c>
      <c r="Q54" s="535">
        <v>603.50036000000011</v>
      </c>
      <c r="R54" s="536">
        <v>0</v>
      </c>
      <c r="S54" s="535">
        <v>0</v>
      </c>
      <c r="T54" s="536">
        <v>0</v>
      </c>
      <c r="U54" s="535">
        <v>0</v>
      </c>
      <c r="V54" s="536">
        <v>0</v>
      </c>
      <c r="W54" s="535">
        <v>1119.7003800000002</v>
      </c>
      <c r="X54" s="536">
        <v>0</v>
      </c>
      <c r="Y54" s="535">
        <v>0</v>
      </c>
      <c r="Z54" s="536">
        <v>0</v>
      </c>
      <c r="AA54" s="535">
        <v>1120</v>
      </c>
      <c r="AB54" s="536">
        <v>0</v>
      </c>
      <c r="FV54" s="646"/>
      <c r="FW54" s="646"/>
      <c r="FX54" s="646"/>
      <c r="FY54" s="646"/>
      <c r="FZ54" s="646"/>
      <c r="GA54" s="646"/>
      <c r="GB54" s="646"/>
      <c r="GC54" s="646"/>
      <c r="GD54" s="646"/>
      <c r="GE54" s="646"/>
      <c r="GF54" s="646"/>
      <c r="GG54" s="646"/>
      <c r="GH54" s="646"/>
    </row>
    <row r="55" spans="1:191">
      <c r="A55" s="671"/>
      <c r="B55" s="672" t="s">
        <v>530</v>
      </c>
      <c r="C55" s="535">
        <v>0</v>
      </c>
      <c r="D55" s="536">
        <v>0</v>
      </c>
      <c r="E55" s="535">
        <v>0</v>
      </c>
      <c r="F55" s="536">
        <v>0</v>
      </c>
      <c r="G55" s="535">
        <v>0</v>
      </c>
      <c r="H55" s="536">
        <v>0</v>
      </c>
      <c r="I55" s="535">
        <v>0</v>
      </c>
      <c r="J55" s="536">
        <v>0</v>
      </c>
      <c r="K55" s="535">
        <v>0</v>
      </c>
      <c r="L55" s="536">
        <v>0</v>
      </c>
      <c r="M55" s="535">
        <v>0</v>
      </c>
      <c r="N55" s="536">
        <v>0</v>
      </c>
      <c r="O55" s="535">
        <v>0</v>
      </c>
      <c r="P55" s="536">
        <v>0</v>
      </c>
      <c r="Q55" s="535">
        <v>0</v>
      </c>
      <c r="R55" s="536">
        <v>0</v>
      </c>
      <c r="S55" s="535">
        <v>0</v>
      </c>
      <c r="T55" s="536">
        <v>0</v>
      </c>
      <c r="U55" s="535">
        <v>9657.0350792597401</v>
      </c>
      <c r="V55" s="536">
        <v>0</v>
      </c>
      <c r="W55" s="535">
        <v>9657.0350792597401</v>
      </c>
      <c r="X55" s="536">
        <v>0</v>
      </c>
      <c r="Y55" s="535">
        <v>-4</v>
      </c>
      <c r="Z55" s="536">
        <v>0</v>
      </c>
      <c r="AA55" s="535">
        <v>9653</v>
      </c>
      <c r="AB55" s="536">
        <v>0</v>
      </c>
      <c r="FV55" s="646"/>
      <c r="FW55" s="646"/>
      <c r="FX55" s="646"/>
      <c r="FY55" s="646"/>
      <c r="FZ55" s="646"/>
      <c r="GA55" s="646"/>
      <c r="GB55" s="646"/>
      <c r="GC55" s="646"/>
      <c r="GD55" s="646"/>
      <c r="GE55" s="646"/>
      <c r="GF55" s="646"/>
      <c r="GG55" s="646"/>
      <c r="GH55" s="646"/>
    </row>
    <row r="56" spans="1:191">
      <c r="A56" s="664"/>
      <c r="B56" s="664"/>
      <c r="C56" s="654"/>
      <c r="D56" s="394"/>
      <c r="E56" s="394"/>
      <c r="F56" s="394"/>
      <c r="G56" s="394"/>
      <c r="H56" s="664"/>
      <c r="I56" s="664"/>
      <c r="J56" s="664"/>
      <c r="K56" s="664"/>
      <c r="L56" s="664"/>
      <c r="M56" s="664"/>
      <c r="N56" s="664"/>
      <c r="O56" s="664"/>
      <c r="P56" s="664"/>
      <c r="Q56" s="654"/>
      <c r="FV56" s="646"/>
      <c r="FW56" s="646"/>
      <c r="FX56" s="646"/>
      <c r="FY56" s="646"/>
      <c r="FZ56" s="646"/>
      <c r="GA56" s="646"/>
      <c r="GB56" s="646"/>
      <c r="GC56" s="646"/>
      <c r="GD56" s="646"/>
      <c r="GE56" s="646"/>
      <c r="GF56" s="646"/>
      <c r="GG56" s="646"/>
      <c r="GH56" s="646"/>
    </row>
    <row r="57" spans="1:191">
      <c r="A57" s="669" t="s">
        <v>540</v>
      </c>
      <c r="B57" s="670"/>
      <c r="C57" s="537">
        <v>0</v>
      </c>
      <c r="D57" s="538">
        <v>0</v>
      </c>
      <c r="E57" s="537">
        <v>2250</v>
      </c>
      <c r="F57" s="538">
        <v>0</v>
      </c>
      <c r="G57" s="537">
        <v>43</v>
      </c>
      <c r="H57" s="538">
        <v>0</v>
      </c>
      <c r="I57" s="537">
        <v>486</v>
      </c>
      <c r="J57" s="538">
        <v>0</v>
      </c>
      <c r="K57" s="537">
        <v>84030</v>
      </c>
      <c r="L57" s="538">
        <v>0</v>
      </c>
      <c r="M57" s="537">
        <v>168338</v>
      </c>
      <c r="N57" s="538">
        <v>0</v>
      </c>
      <c r="O57" s="537">
        <v>106070</v>
      </c>
      <c r="P57" s="538">
        <v>0</v>
      </c>
      <c r="Q57" s="537">
        <v>321520</v>
      </c>
      <c r="R57" s="538">
        <v>0</v>
      </c>
      <c r="S57" s="537">
        <v>242581</v>
      </c>
      <c r="T57" s="538">
        <v>0</v>
      </c>
      <c r="U57" s="537">
        <v>1549966</v>
      </c>
      <c r="V57" s="538">
        <v>0</v>
      </c>
      <c r="W57" s="537">
        <v>2475285</v>
      </c>
      <c r="X57" s="538">
        <v>0</v>
      </c>
      <c r="Y57" s="537">
        <v>-308144</v>
      </c>
      <c r="Z57" s="538">
        <v>0</v>
      </c>
      <c r="AA57" s="537">
        <v>2167142</v>
      </c>
      <c r="AB57" s="538">
        <v>0</v>
      </c>
      <c r="GI57" s="654"/>
    </row>
    <row r="58" spans="1:191">
      <c r="A58" s="664"/>
      <c r="B58" s="664"/>
      <c r="C58" s="654"/>
      <c r="D58" s="394"/>
      <c r="E58" s="654"/>
      <c r="F58" s="394"/>
      <c r="G58" s="654"/>
      <c r="H58" s="394"/>
      <c r="I58" s="654"/>
      <c r="J58" s="394"/>
      <c r="K58" s="654"/>
      <c r="L58" s="394"/>
      <c r="M58" s="654"/>
      <c r="N58" s="394"/>
      <c r="O58" s="654"/>
      <c r="P58" s="394"/>
      <c r="Q58" s="654"/>
      <c r="R58" s="394"/>
      <c r="T58" s="394"/>
      <c r="V58" s="394"/>
      <c r="X58" s="394"/>
      <c r="Z58" s="394"/>
      <c r="AB58" s="394"/>
      <c r="FV58" s="646"/>
      <c r="FW58" s="646"/>
      <c r="FX58" s="646"/>
      <c r="FY58" s="646"/>
      <c r="FZ58" s="646"/>
      <c r="GA58" s="646"/>
      <c r="GB58" s="646"/>
      <c r="GC58" s="646"/>
      <c r="GD58" s="646"/>
      <c r="GE58" s="646"/>
      <c r="GF58" s="646"/>
      <c r="GG58" s="646"/>
      <c r="GH58" s="646"/>
    </row>
    <row r="59" spans="1:191">
      <c r="A59" s="669" t="s">
        <v>293</v>
      </c>
      <c r="B59" s="670"/>
      <c r="C59" s="537">
        <v>0</v>
      </c>
      <c r="D59" s="538">
        <v>0</v>
      </c>
      <c r="E59" s="537">
        <v>3327</v>
      </c>
      <c r="F59" s="538">
        <v>0</v>
      </c>
      <c r="G59" s="537">
        <v>687199</v>
      </c>
      <c r="H59" s="538">
        <v>0</v>
      </c>
      <c r="I59" s="537">
        <v>740</v>
      </c>
      <c r="J59" s="538">
        <v>0</v>
      </c>
      <c r="K59" s="537">
        <v>319609</v>
      </c>
      <c r="L59" s="538">
        <v>0</v>
      </c>
      <c r="M59" s="537">
        <v>200916</v>
      </c>
      <c r="N59" s="538">
        <v>0</v>
      </c>
      <c r="O59" s="537">
        <v>512963</v>
      </c>
      <c r="P59" s="538">
        <v>0</v>
      </c>
      <c r="Q59" s="537">
        <v>687620</v>
      </c>
      <c r="R59" s="538">
        <v>0</v>
      </c>
      <c r="S59" s="537">
        <v>238772</v>
      </c>
      <c r="T59" s="538">
        <v>0</v>
      </c>
      <c r="U59" s="537">
        <v>2634087</v>
      </c>
      <c r="V59" s="538">
        <v>0</v>
      </c>
      <c r="W59" s="537">
        <v>5285235</v>
      </c>
      <c r="X59" s="538">
        <v>0</v>
      </c>
      <c r="Y59" s="537">
        <v>-344469</v>
      </c>
      <c r="Z59" s="538">
        <v>0</v>
      </c>
      <c r="AA59" s="537">
        <v>4940766</v>
      </c>
      <c r="AB59" s="538">
        <v>0</v>
      </c>
      <c r="GI59" s="654"/>
    </row>
    <row r="60" spans="1:191">
      <c r="A60" s="671"/>
      <c r="B60" s="672" t="s">
        <v>255</v>
      </c>
      <c r="C60" s="535">
        <v>0</v>
      </c>
      <c r="D60" s="536">
        <v>0</v>
      </c>
      <c r="E60" s="535">
        <v>12120.575699999999</v>
      </c>
      <c r="F60" s="536">
        <v>0</v>
      </c>
      <c r="G60" s="535">
        <v>701166.33499999996</v>
      </c>
      <c r="H60" s="536">
        <v>0</v>
      </c>
      <c r="I60" s="535">
        <v>11416.392580791189</v>
      </c>
      <c r="J60" s="536">
        <v>0</v>
      </c>
      <c r="K60" s="535">
        <v>3612.4670885800188</v>
      </c>
      <c r="L60" s="536">
        <v>0</v>
      </c>
      <c r="M60" s="535">
        <v>294480.63813000009</v>
      </c>
      <c r="N60" s="536">
        <v>0</v>
      </c>
      <c r="O60" s="535">
        <v>281445.92463999998</v>
      </c>
      <c r="P60" s="536">
        <v>0</v>
      </c>
      <c r="Q60" s="535">
        <v>412424.92650000006</v>
      </c>
      <c r="R60" s="536">
        <v>0</v>
      </c>
      <c r="S60" s="535">
        <v>288920.92563993257</v>
      </c>
      <c r="T60" s="536">
        <v>0</v>
      </c>
      <c r="U60" s="535">
        <v>2481465.2785813799</v>
      </c>
      <c r="V60" s="536">
        <v>0</v>
      </c>
      <c r="W60" s="535">
        <v>4487053.4638606831</v>
      </c>
      <c r="X60" s="536">
        <v>0</v>
      </c>
      <c r="Y60" s="535">
        <v>-4487053.1937407311</v>
      </c>
      <c r="Z60" s="536">
        <v>0</v>
      </c>
      <c r="AA60" s="535" t="s">
        <v>485</v>
      </c>
      <c r="AB60" s="536">
        <v>0</v>
      </c>
      <c r="GI60" s="654"/>
    </row>
    <row r="61" spans="1:191">
      <c r="A61" s="671"/>
      <c r="B61" s="672" t="s">
        <v>531</v>
      </c>
      <c r="C61" s="535">
        <v>8.8817841970012523E-13</v>
      </c>
      <c r="D61" s="536">
        <v>0</v>
      </c>
      <c r="E61" s="535">
        <v>-8793.4150100000006</v>
      </c>
      <c r="F61" s="536">
        <v>0</v>
      </c>
      <c r="G61" s="535">
        <v>-13966.87255</v>
      </c>
      <c r="H61" s="536">
        <v>0</v>
      </c>
      <c r="I61" s="535">
        <v>-10676.160027081889</v>
      </c>
      <c r="J61" s="536">
        <v>0</v>
      </c>
      <c r="K61" s="535">
        <v>-24588.665952017174</v>
      </c>
      <c r="L61" s="536">
        <v>0</v>
      </c>
      <c r="M61" s="535">
        <v>-93565.097790000029</v>
      </c>
      <c r="N61" s="536">
        <v>0</v>
      </c>
      <c r="O61" s="535">
        <v>214595.50760999997</v>
      </c>
      <c r="P61" s="536">
        <v>0</v>
      </c>
      <c r="Q61" s="535">
        <v>230480.261187</v>
      </c>
      <c r="R61" s="536">
        <v>0</v>
      </c>
      <c r="S61" s="535">
        <v>-39279.282352344162</v>
      </c>
      <c r="T61" s="536">
        <v>0</v>
      </c>
      <c r="U61" s="535">
        <v>128668.89184793507</v>
      </c>
      <c r="V61" s="536">
        <v>0</v>
      </c>
      <c r="W61" s="535">
        <v>382875.16696349182</v>
      </c>
      <c r="X61" s="536">
        <v>0</v>
      </c>
      <c r="Y61" s="535">
        <v>-149441.95707196358</v>
      </c>
      <c r="Z61" s="536">
        <v>0</v>
      </c>
      <c r="AA61" s="535">
        <v>233433</v>
      </c>
      <c r="AB61" s="536">
        <v>0</v>
      </c>
      <c r="GI61" s="654"/>
    </row>
    <row r="62" spans="1:191">
      <c r="A62" s="671"/>
      <c r="B62" s="672" t="s">
        <v>532</v>
      </c>
      <c r="C62" s="535">
        <v>0</v>
      </c>
      <c r="D62" s="536">
        <v>0</v>
      </c>
      <c r="E62" s="535">
        <v>0</v>
      </c>
      <c r="F62" s="536">
        <v>0</v>
      </c>
      <c r="G62" s="535">
        <v>0</v>
      </c>
      <c r="H62" s="536">
        <v>0</v>
      </c>
      <c r="I62" s="535">
        <v>0</v>
      </c>
      <c r="J62" s="536">
        <v>0</v>
      </c>
      <c r="K62" s="535">
        <v>323954.21051065897</v>
      </c>
      <c r="L62" s="536">
        <v>0</v>
      </c>
      <c r="M62" s="535">
        <v>0</v>
      </c>
      <c r="N62" s="536">
        <v>0</v>
      </c>
      <c r="O62" s="535">
        <v>0</v>
      </c>
      <c r="P62" s="536">
        <v>0</v>
      </c>
      <c r="Q62" s="535">
        <v>0</v>
      </c>
      <c r="R62" s="536">
        <v>0</v>
      </c>
      <c r="S62" s="535">
        <v>23.69061738778289</v>
      </c>
      <c r="T62" s="536">
        <v>0</v>
      </c>
      <c r="U62" s="535">
        <v>0</v>
      </c>
      <c r="V62" s="536">
        <v>0</v>
      </c>
      <c r="W62" s="535">
        <v>323977.90112804674</v>
      </c>
      <c r="X62" s="536">
        <v>0</v>
      </c>
      <c r="Y62" s="535">
        <v>-323977.90112804697</v>
      </c>
      <c r="Z62" s="536">
        <v>0</v>
      </c>
      <c r="AA62" s="535" t="s">
        <v>485</v>
      </c>
      <c r="AB62" s="536">
        <v>0</v>
      </c>
      <c r="GI62" s="654"/>
    </row>
    <row r="63" spans="1:191">
      <c r="A63" s="671"/>
      <c r="B63" s="672" t="s">
        <v>258</v>
      </c>
      <c r="C63" s="535">
        <v>0</v>
      </c>
      <c r="D63" s="536">
        <v>0</v>
      </c>
      <c r="E63" s="535">
        <v>0</v>
      </c>
      <c r="F63" s="536">
        <v>0</v>
      </c>
      <c r="G63" s="535">
        <v>0</v>
      </c>
      <c r="H63" s="536">
        <v>0</v>
      </c>
      <c r="I63" s="535">
        <v>0</v>
      </c>
      <c r="J63" s="536">
        <v>0</v>
      </c>
      <c r="K63" s="535">
        <v>0</v>
      </c>
      <c r="L63" s="536">
        <v>0</v>
      </c>
      <c r="M63" s="535">
        <v>0</v>
      </c>
      <c r="N63" s="536">
        <v>0</v>
      </c>
      <c r="O63" s="535">
        <v>0</v>
      </c>
      <c r="P63" s="536">
        <v>0</v>
      </c>
      <c r="Q63" s="535">
        <v>0</v>
      </c>
      <c r="R63" s="536">
        <v>0</v>
      </c>
      <c r="S63" s="535">
        <v>0</v>
      </c>
      <c r="T63" s="536">
        <v>0</v>
      </c>
      <c r="U63" s="535">
        <v>0</v>
      </c>
      <c r="V63" s="536">
        <v>0</v>
      </c>
      <c r="W63" s="535">
        <v>0</v>
      </c>
      <c r="X63" s="536">
        <v>0</v>
      </c>
      <c r="Y63" s="535">
        <v>0</v>
      </c>
      <c r="Z63" s="536">
        <v>0</v>
      </c>
      <c r="AA63" s="535" t="s">
        <v>485</v>
      </c>
      <c r="AB63" s="536">
        <v>0</v>
      </c>
      <c r="GI63" s="654"/>
    </row>
    <row r="64" spans="1:191">
      <c r="A64" s="671"/>
      <c r="B64" s="672" t="s">
        <v>533</v>
      </c>
      <c r="C64" s="537">
        <v>0</v>
      </c>
      <c r="D64" s="674">
        <v>0</v>
      </c>
      <c r="E64" s="537">
        <v>0</v>
      </c>
      <c r="F64" s="674">
        <v>0</v>
      </c>
      <c r="G64" s="537">
        <v>0</v>
      </c>
      <c r="H64" s="674">
        <v>0</v>
      </c>
      <c r="I64" s="537">
        <v>3.0129978376999994E-13</v>
      </c>
      <c r="J64" s="674">
        <v>0</v>
      </c>
      <c r="K64" s="537">
        <v>16631.236029574895</v>
      </c>
      <c r="L64" s="674">
        <v>0</v>
      </c>
      <c r="M64" s="537">
        <v>7.4200000000000002E-2</v>
      </c>
      <c r="N64" s="674">
        <v>0</v>
      </c>
      <c r="O64" s="537">
        <v>16921.721199999996</v>
      </c>
      <c r="P64" s="674">
        <v>0</v>
      </c>
      <c r="Q64" s="537">
        <v>44715.247559999996</v>
      </c>
      <c r="R64" s="674">
        <v>0</v>
      </c>
      <c r="S64" s="537">
        <v>-10893.236869999999</v>
      </c>
      <c r="T64" s="674">
        <v>0</v>
      </c>
      <c r="U64" s="537">
        <v>23952.986005779348</v>
      </c>
      <c r="V64" s="674">
        <v>0</v>
      </c>
      <c r="W64" s="537">
        <v>91328.028125354234</v>
      </c>
      <c r="X64" s="674">
        <v>0</v>
      </c>
      <c r="Y64" s="537">
        <v>4379619.8191955416</v>
      </c>
      <c r="Z64" s="674">
        <v>0</v>
      </c>
      <c r="AA64" s="537">
        <v>4470948</v>
      </c>
      <c r="AB64" s="674">
        <v>0</v>
      </c>
      <c r="GI64" s="654"/>
    </row>
    <row r="65" spans="1:208">
      <c r="A65" s="669" t="s">
        <v>294</v>
      </c>
      <c r="B65" s="670"/>
      <c r="C65" s="537">
        <v>8.8817841970012523E-13</v>
      </c>
      <c r="D65" s="674">
        <v>0</v>
      </c>
      <c r="E65" s="537">
        <v>3327.1606899999988</v>
      </c>
      <c r="F65" s="674">
        <v>0</v>
      </c>
      <c r="G65" s="537">
        <v>687199.46244999999</v>
      </c>
      <c r="H65" s="674">
        <v>0</v>
      </c>
      <c r="I65" s="537">
        <v>740.23255370930053</v>
      </c>
      <c r="J65" s="674">
        <v>0</v>
      </c>
      <c r="K65" s="537">
        <v>319609.24767679669</v>
      </c>
      <c r="L65" s="674">
        <v>0</v>
      </c>
      <c r="M65" s="537">
        <v>200915.61454000007</v>
      </c>
      <c r="N65" s="674">
        <v>0</v>
      </c>
      <c r="O65" s="537">
        <v>512963.15344999993</v>
      </c>
      <c r="P65" s="674">
        <v>0</v>
      </c>
      <c r="Q65" s="537">
        <v>687620.43524700007</v>
      </c>
      <c r="R65" s="674">
        <v>0</v>
      </c>
      <c r="S65" s="537">
        <v>238772.09703497621</v>
      </c>
      <c r="T65" s="674">
        <v>0</v>
      </c>
      <c r="U65" s="537">
        <v>2634087.1564350943</v>
      </c>
      <c r="V65" s="674">
        <v>0</v>
      </c>
      <c r="W65" s="537">
        <v>5285234.560077576</v>
      </c>
      <c r="X65" s="674">
        <v>0</v>
      </c>
      <c r="Y65" s="537">
        <v>-580853.23274520016</v>
      </c>
      <c r="Z65" s="674">
        <v>0</v>
      </c>
      <c r="AA65" s="537">
        <v>4704381</v>
      </c>
      <c r="AB65" s="674">
        <v>0</v>
      </c>
      <c r="GI65" s="654"/>
    </row>
    <row r="66" spans="1:208">
      <c r="A66" s="664"/>
      <c r="B66" s="664"/>
      <c r="C66" s="675"/>
      <c r="D66" s="675"/>
      <c r="E66" s="675"/>
      <c r="F66" s="675"/>
      <c r="G66" s="675"/>
      <c r="H66" s="675"/>
      <c r="I66" s="675"/>
      <c r="J66" s="675"/>
      <c r="K66" s="675"/>
      <c r="L66" s="675"/>
      <c r="M66" s="675"/>
      <c r="N66" s="675"/>
      <c r="O66" s="675"/>
      <c r="P66" s="675"/>
      <c r="Q66" s="675"/>
      <c r="R66" s="675"/>
      <c r="S66" s="675"/>
      <c r="T66" s="675"/>
      <c r="U66" s="675"/>
      <c r="V66" s="675"/>
      <c r="W66" s="675"/>
      <c r="X66" s="675"/>
      <c r="Y66" s="675"/>
      <c r="Z66" s="675"/>
      <c r="AA66" s="675"/>
      <c r="AB66" s="675"/>
      <c r="GI66" s="654"/>
    </row>
    <row r="67" spans="1:208">
      <c r="A67" s="669" t="s">
        <v>295</v>
      </c>
      <c r="B67" s="670"/>
      <c r="C67" s="537">
        <v>0</v>
      </c>
      <c r="D67" s="674">
        <v>0</v>
      </c>
      <c r="E67" s="537">
        <v>0</v>
      </c>
      <c r="F67" s="674">
        <v>0</v>
      </c>
      <c r="G67" s="537">
        <v>0</v>
      </c>
      <c r="H67" s="674">
        <v>0</v>
      </c>
      <c r="I67" s="537">
        <v>0</v>
      </c>
      <c r="J67" s="674">
        <v>0</v>
      </c>
      <c r="K67" s="537">
        <v>0</v>
      </c>
      <c r="L67" s="674">
        <v>0</v>
      </c>
      <c r="M67" s="537">
        <v>0</v>
      </c>
      <c r="N67" s="674">
        <v>0</v>
      </c>
      <c r="O67" s="537">
        <v>0</v>
      </c>
      <c r="P67" s="674">
        <v>0</v>
      </c>
      <c r="Q67" s="537">
        <v>0</v>
      </c>
      <c r="R67" s="674">
        <v>0</v>
      </c>
      <c r="S67" s="537">
        <v>0</v>
      </c>
      <c r="T67" s="674">
        <v>0</v>
      </c>
      <c r="U67" s="537">
        <v>1.2353778042456267E-2</v>
      </c>
      <c r="V67" s="674">
        <v>0</v>
      </c>
      <c r="W67" s="537">
        <v>1.2353778042456267E-2</v>
      </c>
      <c r="X67" s="674">
        <v>0</v>
      </c>
      <c r="Y67" s="537">
        <v>236384.71613837659</v>
      </c>
      <c r="Z67" s="674">
        <v>0</v>
      </c>
      <c r="AA67" s="537">
        <v>236384.71613837659</v>
      </c>
      <c r="AB67" s="674">
        <v>0</v>
      </c>
      <c r="GI67" s="654"/>
    </row>
    <row r="68" spans="1:208">
      <c r="A68" s="664"/>
      <c r="B68" s="664"/>
      <c r="C68" s="675"/>
      <c r="D68" s="675"/>
      <c r="E68" s="675"/>
      <c r="F68" s="675"/>
      <c r="G68" s="675"/>
      <c r="H68" s="675"/>
      <c r="I68" s="675"/>
      <c r="J68" s="675"/>
      <c r="K68" s="675"/>
      <c r="L68" s="675"/>
      <c r="M68" s="675"/>
      <c r="N68" s="675"/>
      <c r="O68" s="675"/>
      <c r="P68" s="675"/>
      <c r="Q68" s="675"/>
      <c r="R68" s="675"/>
      <c r="S68" s="675"/>
      <c r="T68" s="675"/>
      <c r="U68" s="675"/>
      <c r="V68" s="675"/>
      <c r="W68" s="675"/>
      <c r="X68" s="675"/>
      <c r="Y68" s="675"/>
      <c r="Z68" s="675"/>
      <c r="AA68" s="675"/>
      <c r="AB68" s="675"/>
      <c r="GI68" s="654"/>
    </row>
    <row r="69" spans="1:208">
      <c r="A69" s="669" t="s">
        <v>296</v>
      </c>
      <c r="B69" s="670"/>
      <c r="C69" s="537">
        <v>0</v>
      </c>
      <c r="D69" s="543">
        <v>0</v>
      </c>
      <c r="E69" s="537">
        <v>5577</v>
      </c>
      <c r="F69" s="543">
        <v>0</v>
      </c>
      <c r="G69" s="537">
        <v>687242</v>
      </c>
      <c r="H69" s="543">
        <v>0</v>
      </c>
      <c r="I69" s="537">
        <v>1226</v>
      </c>
      <c r="J69" s="543">
        <v>0</v>
      </c>
      <c r="K69" s="537">
        <v>403639</v>
      </c>
      <c r="L69" s="543">
        <v>0</v>
      </c>
      <c r="M69" s="537">
        <v>369254</v>
      </c>
      <c r="N69" s="543">
        <v>0</v>
      </c>
      <c r="O69" s="537">
        <v>619033</v>
      </c>
      <c r="P69" s="543">
        <v>0</v>
      </c>
      <c r="Q69" s="537">
        <v>1009140</v>
      </c>
      <c r="R69" s="543">
        <v>0</v>
      </c>
      <c r="S69" s="537">
        <v>481353</v>
      </c>
      <c r="T69" s="543">
        <v>0</v>
      </c>
      <c r="U69" s="537">
        <v>4184053</v>
      </c>
      <c r="V69" s="543">
        <v>0</v>
      </c>
      <c r="W69" s="537">
        <v>7760520</v>
      </c>
      <c r="X69" s="543">
        <v>0</v>
      </c>
      <c r="Y69" s="537">
        <v>-652613</v>
      </c>
      <c r="Z69" s="543">
        <v>0</v>
      </c>
      <c r="AA69" s="537">
        <v>7107908</v>
      </c>
      <c r="AB69" s="543">
        <v>0</v>
      </c>
      <c r="GI69" s="654"/>
    </row>
    <row r="70" spans="1:208">
      <c r="A70" s="664"/>
      <c r="B70" s="664"/>
      <c r="C70" s="654"/>
      <c r="D70" s="394"/>
      <c r="E70" s="394"/>
      <c r="F70" s="394"/>
      <c r="G70" s="394"/>
      <c r="H70" s="664"/>
      <c r="I70" s="664"/>
      <c r="J70" s="664"/>
      <c r="K70" s="664"/>
      <c r="L70" s="664"/>
      <c r="M70" s="664"/>
      <c r="N70" s="664"/>
      <c r="O70" s="664"/>
      <c r="P70" s="664"/>
      <c r="Q70" s="664"/>
    </row>
    <row r="71" spans="1:208">
      <c r="A71" s="664"/>
      <c r="B71" s="664"/>
      <c r="C71" s="654"/>
      <c r="D71" s="394"/>
      <c r="E71" s="394"/>
      <c r="F71" s="394"/>
      <c r="G71" s="394"/>
      <c r="H71" s="664"/>
      <c r="I71" s="664"/>
      <c r="J71" s="664"/>
      <c r="K71" s="664"/>
      <c r="L71" s="664"/>
      <c r="M71" s="664"/>
      <c r="N71" s="664"/>
      <c r="O71" s="664"/>
      <c r="P71" s="664"/>
      <c r="Q71" s="664"/>
    </row>
    <row r="72" spans="1:208" ht="12.75" customHeight="1">
      <c r="A72" s="771" t="s">
        <v>355</v>
      </c>
      <c r="B72" s="772"/>
      <c r="C72" s="766" t="s">
        <v>511</v>
      </c>
      <c r="D72" s="767"/>
      <c r="E72" s="767"/>
      <c r="F72" s="768"/>
      <c r="G72" s="766" t="s">
        <v>534</v>
      </c>
      <c r="H72" s="767"/>
      <c r="I72" s="767"/>
      <c r="J72" s="768"/>
      <c r="K72" s="766" t="s">
        <v>513</v>
      </c>
      <c r="L72" s="767"/>
      <c r="M72" s="767"/>
      <c r="N72" s="768"/>
      <c r="O72" s="757" t="s">
        <v>444</v>
      </c>
      <c r="P72" s="758"/>
      <c r="Q72" s="758"/>
      <c r="R72" s="759"/>
      <c r="S72" s="757" t="s">
        <v>434</v>
      </c>
      <c r="T72" s="758"/>
      <c r="U72" s="758"/>
      <c r="V72" s="759"/>
      <c r="W72" s="757" t="s">
        <v>436</v>
      </c>
      <c r="X72" s="758"/>
      <c r="Y72" s="758"/>
      <c r="Z72" s="759"/>
      <c r="AA72" s="757" t="s">
        <v>437</v>
      </c>
      <c r="AB72" s="758"/>
      <c r="AC72" s="758"/>
      <c r="AD72" s="759"/>
      <c r="AE72" s="757" t="s">
        <v>474</v>
      </c>
      <c r="AF72" s="758"/>
      <c r="AG72" s="758"/>
      <c r="AH72" s="759"/>
      <c r="AI72" s="757" t="s">
        <v>472</v>
      </c>
      <c r="AJ72" s="758"/>
      <c r="AK72" s="758"/>
      <c r="AL72" s="759"/>
      <c r="AM72" s="757" t="s">
        <v>432</v>
      </c>
      <c r="AN72" s="758"/>
      <c r="AO72" s="758"/>
      <c r="AP72" s="759"/>
      <c r="AQ72" s="757" t="s">
        <v>312</v>
      </c>
      <c r="AR72" s="758"/>
      <c r="AS72" s="758"/>
      <c r="AT72" s="759"/>
      <c r="AU72" s="757" t="s">
        <v>17</v>
      </c>
      <c r="AV72" s="758"/>
      <c r="AW72" s="758"/>
      <c r="AX72" s="759"/>
      <c r="GI72" s="654"/>
      <c r="GJ72" s="654"/>
      <c r="GK72" s="654"/>
      <c r="GL72" s="654"/>
      <c r="GM72" s="654"/>
      <c r="GN72" s="654"/>
      <c r="GO72" s="654"/>
      <c r="GP72" s="654"/>
      <c r="GQ72" s="654"/>
      <c r="GR72" s="654"/>
      <c r="GS72" s="654"/>
      <c r="GT72" s="654"/>
      <c r="GU72" s="654"/>
      <c r="GV72" s="654"/>
      <c r="GW72" s="654"/>
      <c r="GX72" s="654"/>
      <c r="GY72" s="654"/>
      <c r="GZ72" s="654"/>
    </row>
    <row r="73" spans="1:208">
      <c r="A73" s="760" t="s">
        <v>297</v>
      </c>
      <c r="B73" s="761"/>
      <c r="C73" s="755" t="s">
        <v>340</v>
      </c>
      <c r="D73" s="756"/>
      <c r="E73" s="753" t="s">
        <v>341</v>
      </c>
      <c r="F73" s="754"/>
      <c r="G73" s="755" t="s">
        <v>340</v>
      </c>
      <c r="H73" s="756"/>
      <c r="I73" s="753" t="s">
        <v>341</v>
      </c>
      <c r="J73" s="754"/>
      <c r="K73" s="755" t="s">
        <v>340</v>
      </c>
      <c r="L73" s="756"/>
      <c r="M73" s="753" t="s">
        <v>341</v>
      </c>
      <c r="N73" s="754"/>
      <c r="O73" s="755" t="s">
        <v>340</v>
      </c>
      <c r="P73" s="756"/>
      <c r="Q73" s="753" t="s">
        <v>341</v>
      </c>
      <c r="R73" s="754"/>
      <c r="S73" s="755" t="s">
        <v>340</v>
      </c>
      <c r="T73" s="756"/>
      <c r="U73" s="753" t="s">
        <v>341</v>
      </c>
      <c r="V73" s="754"/>
      <c r="W73" s="755" t="s">
        <v>340</v>
      </c>
      <c r="X73" s="756"/>
      <c r="Y73" s="753" t="s">
        <v>341</v>
      </c>
      <c r="Z73" s="754"/>
      <c r="AA73" s="755" t="s">
        <v>340</v>
      </c>
      <c r="AB73" s="756"/>
      <c r="AC73" s="753" t="s">
        <v>341</v>
      </c>
      <c r="AD73" s="754"/>
      <c r="AE73" s="755" t="s">
        <v>340</v>
      </c>
      <c r="AF73" s="756"/>
      <c r="AG73" s="753" t="s">
        <v>341</v>
      </c>
      <c r="AH73" s="754"/>
      <c r="AI73" s="755" t="s">
        <v>340</v>
      </c>
      <c r="AJ73" s="756"/>
      <c r="AK73" s="753" t="s">
        <v>341</v>
      </c>
      <c r="AL73" s="754"/>
      <c r="AM73" s="755" t="s">
        <v>340</v>
      </c>
      <c r="AN73" s="756"/>
      <c r="AO73" s="753" t="s">
        <v>341</v>
      </c>
      <c r="AP73" s="754"/>
      <c r="AQ73" s="755" t="s">
        <v>340</v>
      </c>
      <c r="AR73" s="756"/>
      <c r="AS73" s="753" t="s">
        <v>341</v>
      </c>
      <c r="AT73" s="754"/>
      <c r="AU73" s="755" t="s">
        <v>340</v>
      </c>
      <c r="AV73" s="756"/>
      <c r="AW73" s="753" t="s">
        <v>341</v>
      </c>
      <c r="AX73" s="754"/>
      <c r="GI73" s="654"/>
      <c r="GJ73" s="654"/>
      <c r="GK73" s="654"/>
      <c r="GL73" s="654"/>
      <c r="GM73" s="654"/>
      <c r="GN73" s="654"/>
      <c r="GO73" s="654"/>
      <c r="GP73" s="654"/>
      <c r="GQ73" s="654"/>
      <c r="GR73" s="654"/>
      <c r="GS73" s="654"/>
      <c r="GT73" s="654"/>
      <c r="GU73" s="654"/>
      <c r="GV73" s="654"/>
      <c r="GW73" s="654"/>
      <c r="GX73" s="654"/>
      <c r="GY73" s="654"/>
    </row>
    <row r="74" spans="1:208">
      <c r="A74" s="762"/>
      <c r="B74" s="763"/>
      <c r="C74" s="676" t="s">
        <v>486</v>
      </c>
      <c r="D74" s="676" t="s">
        <v>487</v>
      </c>
      <c r="E74" s="677" t="s">
        <v>488</v>
      </c>
      <c r="F74" s="677" t="s">
        <v>489</v>
      </c>
      <c r="G74" s="676" t="s">
        <v>486</v>
      </c>
      <c r="H74" s="676" t="s">
        <v>487</v>
      </c>
      <c r="I74" s="677" t="s">
        <v>488</v>
      </c>
      <c r="J74" s="677" t="s">
        <v>489</v>
      </c>
      <c r="K74" s="676" t="s">
        <v>486</v>
      </c>
      <c r="L74" s="676" t="s">
        <v>487</v>
      </c>
      <c r="M74" s="677" t="s">
        <v>488</v>
      </c>
      <c r="N74" s="677" t="s">
        <v>489</v>
      </c>
      <c r="O74" s="676" t="s">
        <v>486</v>
      </c>
      <c r="P74" s="676" t="s">
        <v>487</v>
      </c>
      <c r="Q74" s="677" t="s">
        <v>488</v>
      </c>
      <c r="R74" s="677" t="s">
        <v>489</v>
      </c>
      <c r="S74" s="676" t="s">
        <v>486</v>
      </c>
      <c r="T74" s="676" t="s">
        <v>487</v>
      </c>
      <c r="U74" s="677" t="s">
        <v>488</v>
      </c>
      <c r="V74" s="677" t="s">
        <v>489</v>
      </c>
      <c r="W74" s="676" t="s">
        <v>486</v>
      </c>
      <c r="X74" s="676" t="s">
        <v>487</v>
      </c>
      <c r="Y74" s="677" t="s">
        <v>488</v>
      </c>
      <c r="Z74" s="677" t="s">
        <v>489</v>
      </c>
      <c r="AA74" s="676" t="s">
        <v>486</v>
      </c>
      <c r="AB74" s="676" t="s">
        <v>487</v>
      </c>
      <c r="AC74" s="677" t="s">
        <v>488</v>
      </c>
      <c r="AD74" s="677" t="s">
        <v>489</v>
      </c>
      <c r="AE74" s="676" t="s">
        <v>486</v>
      </c>
      <c r="AF74" s="676" t="s">
        <v>487</v>
      </c>
      <c r="AG74" s="677" t="s">
        <v>488</v>
      </c>
      <c r="AH74" s="677" t="s">
        <v>489</v>
      </c>
      <c r="AI74" s="676" t="s">
        <v>486</v>
      </c>
      <c r="AJ74" s="676" t="s">
        <v>487</v>
      </c>
      <c r="AK74" s="677" t="s">
        <v>488</v>
      </c>
      <c r="AL74" s="677" t="s">
        <v>489</v>
      </c>
      <c r="AM74" s="676" t="s">
        <v>486</v>
      </c>
      <c r="AN74" s="676" t="s">
        <v>487</v>
      </c>
      <c r="AO74" s="677" t="s">
        <v>488</v>
      </c>
      <c r="AP74" s="677" t="s">
        <v>489</v>
      </c>
      <c r="AQ74" s="676" t="s">
        <v>486</v>
      </c>
      <c r="AR74" s="676" t="s">
        <v>487</v>
      </c>
      <c r="AS74" s="677" t="s">
        <v>488</v>
      </c>
      <c r="AT74" s="677" t="s">
        <v>489</v>
      </c>
      <c r="AU74" s="676" t="s">
        <v>486</v>
      </c>
      <c r="AV74" s="676" t="s">
        <v>487</v>
      </c>
      <c r="AW74" s="677" t="s">
        <v>488</v>
      </c>
      <c r="AX74" s="677" t="s">
        <v>489</v>
      </c>
      <c r="GI74" s="654"/>
      <c r="GJ74" s="654"/>
      <c r="GK74" s="654"/>
      <c r="GL74" s="654"/>
      <c r="GM74" s="654"/>
      <c r="GN74" s="654"/>
      <c r="GO74" s="654"/>
      <c r="GP74" s="654"/>
      <c r="GQ74" s="654"/>
      <c r="GR74" s="654"/>
      <c r="GS74" s="654"/>
      <c r="GT74" s="654"/>
      <c r="GU74" s="654"/>
      <c r="GV74" s="654"/>
      <c r="GW74" s="654"/>
      <c r="GX74" s="654"/>
      <c r="GY74" s="654"/>
    </row>
    <row r="75" spans="1:208">
      <c r="A75" s="764"/>
      <c r="B75" s="765"/>
      <c r="C75" s="667" t="s">
        <v>405</v>
      </c>
      <c r="D75" s="667" t="s">
        <v>405</v>
      </c>
      <c r="E75" s="668" t="s">
        <v>405</v>
      </c>
      <c r="F75" s="668" t="s">
        <v>405</v>
      </c>
      <c r="G75" s="667" t="s">
        <v>405</v>
      </c>
      <c r="H75" s="667" t="s">
        <v>405</v>
      </c>
      <c r="I75" s="668" t="s">
        <v>405</v>
      </c>
      <c r="J75" s="668" t="s">
        <v>405</v>
      </c>
      <c r="K75" s="667" t="s">
        <v>405</v>
      </c>
      <c r="L75" s="667" t="s">
        <v>405</v>
      </c>
      <c r="M75" s="668" t="s">
        <v>405</v>
      </c>
      <c r="N75" s="668" t="s">
        <v>405</v>
      </c>
      <c r="O75" s="667" t="s">
        <v>405</v>
      </c>
      <c r="P75" s="667" t="s">
        <v>405</v>
      </c>
      <c r="Q75" s="668" t="s">
        <v>405</v>
      </c>
      <c r="R75" s="668" t="s">
        <v>405</v>
      </c>
      <c r="S75" s="667" t="s">
        <v>405</v>
      </c>
      <c r="T75" s="667" t="s">
        <v>405</v>
      </c>
      <c r="U75" s="668" t="s">
        <v>405</v>
      </c>
      <c r="V75" s="668" t="s">
        <v>405</v>
      </c>
      <c r="W75" s="667" t="s">
        <v>405</v>
      </c>
      <c r="X75" s="667" t="s">
        <v>405</v>
      </c>
      <c r="Y75" s="668" t="s">
        <v>405</v>
      </c>
      <c r="Z75" s="668" t="s">
        <v>405</v>
      </c>
      <c r="AA75" s="667" t="s">
        <v>405</v>
      </c>
      <c r="AB75" s="667" t="s">
        <v>405</v>
      </c>
      <c r="AC75" s="668" t="s">
        <v>405</v>
      </c>
      <c r="AD75" s="668" t="s">
        <v>405</v>
      </c>
      <c r="AE75" s="667" t="s">
        <v>405</v>
      </c>
      <c r="AF75" s="667" t="s">
        <v>405</v>
      </c>
      <c r="AG75" s="668" t="s">
        <v>405</v>
      </c>
      <c r="AH75" s="668" t="s">
        <v>405</v>
      </c>
      <c r="AI75" s="667" t="s">
        <v>405</v>
      </c>
      <c r="AJ75" s="667" t="s">
        <v>405</v>
      </c>
      <c r="AK75" s="668" t="s">
        <v>405</v>
      </c>
      <c r="AL75" s="668" t="s">
        <v>405</v>
      </c>
      <c r="AM75" s="667" t="s">
        <v>405</v>
      </c>
      <c r="AN75" s="667" t="s">
        <v>405</v>
      </c>
      <c r="AO75" s="668" t="s">
        <v>405</v>
      </c>
      <c r="AP75" s="668" t="s">
        <v>405</v>
      </c>
      <c r="AQ75" s="667" t="s">
        <v>405</v>
      </c>
      <c r="AR75" s="667" t="s">
        <v>405</v>
      </c>
      <c r="AS75" s="668" t="s">
        <v>405</v>
      </c>
      <c r="AT75" s="668" t="s">
        <v>405</v>
      </c>
      <c r="AU75" s="667" t="s">
        <v>405</v>
      </c>
      <c r="AV75" s="667" t="s">
        <v>405</v>
      </c>
      <c r="AW75" s="668" t="s">
        <v>405</v>
      </c>
      <c r="AX75" s="668" t="s">
        <v>405</v>
      </c>
      <c r="GI75" s="654"/>
      <c r="GJ75" s="654"/>
      <c r="GK75" s="654"/>
      <c r="GL75" s="654"/>
      <c r="GM75" s="654"/>
      <c r="GN75" s="654"/>
      <c r="GO75" s="654"/>
      <c r="GP75" s="654"/>
      <c r="GQ75" s="654"/>
      <c r="GR75" s="654"/>
      <c r="GS75" s="654"/>
      <c r="GT75" s="654"/>
      <c r="GU75" s="654"/>
      <c r="GV75" s="654"/>
      <c r="GW75" s="654"/>
      <c r="GX75" s="654"/>
      <c r="GY75" s="654"/>
    </row>
    <row r="76" spans="1:208" s="305" customFormat="1">
      <c r="A76" s="669" t="s">
        <v>298</v>
      </c>
      <c r="B76" s="670"/>
      <c r="C76" s="349">
        <v>0</v>
      </c>
      <c r="D76" s="357">
        <v>0</v>
      </c>
      <c r="E76" s="357">
        <v>0</v>
      </c>
      <c r="F76" s="357">
        <v>0</v>
      </c>
      <c r="G76" s="349">
        <v>62.433</v>
      </c>
      <c r="H76" s="357">
        <v>0</v>
      </c>
      <c r="I76" s="357">
        <v>62.433</v>
      </c>
      <c r="J76" s="357">
        <v>0</v>
      </c>
      <c r="K76" s="349">
        <v>0</v>
      </c>
      <c r="L76" s="357">
        <v>0</v>
      </c>
      <c r="M76" s="357">
        <v>0</v>
      </c>
      <c r="N76" s="357">
        <v>0</v>
      </c>
      <c r="O76" s="349">
        <v>0</v>
      </c>
      <c r="P76" s="357">
        <v>0</v>
      </c>
      <c r="Q76" s="357">
        <v>0</v>
      </c>
      <c r="R76" s="357">
        <v>0</v>
      </c>
      <c r="S76" s="349">
        <v>14371.438109858245</v>
      </c>
      <c r="T76" s="350">
        <v>0</v>
      </c>
      <c r="U76" s="350">
        <v>12382.997610248605</v>
      </c>
      <c r="V76" s="350">
        <v>0</v>
      </c>
      <c r="W76" s="349">
        <v>10740.37953</v>
      </c>
      <c r="X76" s="350">
        <v>0</v>
      </c>
      <c r="Y76" s="350">
        <v>6142.2080299999998</v>
      </c>
      <c r="Z76" s="350">
        <v>0</v>
      </c>
      <c r="AA76" s="349">
        <v>62762.012480000005</v>
      </c>
      <c r="AB76" s="350">
        <v>0</v>
      </c>
      <c r="AC76" s="350">
        <v>39673.58458000001</v>
      </c>
      <c r="AD76" s="350">
        <v>0</v>
      </c>
      <c r="AE76" s="349">
        <v>96823.459110000011</v>
      </c>
      <c r="AF76" s="350">
        <v>0</v>
      </c>
      <c r="AG76" s="350">
        <v>46532.868070000004</v>
      </c>
      <c r="AH76" s="350">
        <v>0</v>
      </c>
      <c r="AI76" s="349">
        <v>19862.2186</v>
      </c>
      <c r="AJ76" s="350">
        <v>0</v>
      </c>
      <c r="AK76" s="350">
        <v>12516.84691</v>
      </c>
      <c r="AL76" s="350">
        <v>0</v>
      </c>
      <c r="AM76" s="349">
        <v>404534.22907518042</v>
      </c>
      <c r="AN76" s="350">
        <v>0</v>
      </c>
      <c r="AO76" s="350">
        <v>259097.45286824973</v>
      </c>
      <c r="AP76" s="350">
        <v>0</v>
      </c>
      <c r="AQ76" s="349">
        <v>-25289.366819999919</v>
      </c>
      <c r="AR76" s="350">
        <v>0</v>
      </c>
      <c r="AS76" s="350">
        <v>-14612.343269999908</v>
      </c>
      <c r="AT76" s="350">
        <v>0</v>
      </c>
      <c r="AU76" s="349">
        <v>583866</v>
      </c>
      <c r="AV76" s="351">
        <v>0</v>
      </c>
      <c r="AW76" s="350">
        <v>361795</v>
      </c>
      <c r="AX76" s="350">
        <v>0</v>
      </c>
      <c r="AY76" s="678"/>
      <c r="AZ76" s="678"/>
      <c r="BA76" s="678"/>
      <c r="BB76" s="678"/>
      <c r="BC76" s="678"/>
      <c r="BD76" s="678"/>
      <c r="BE76" s="678"/>
      <c r="BF76" s="678"/>
      <c r="BG76" s="678"/>
      <c r="BH76" s="678"/>
      <c r="BI76" s="678"/>
      <c r="BJ76" s="678"/>
      <c r="BK76" s="678"/>
      <c r="BL76" s="678"/>
      <c r="BM76" s="678"/>
      <c r="BN76" s="678"/>
      <c r="BO76" s="678"/>
      <c r="BP76" s="678"/>
      <c r="BQ76" s="678"/>
      <c r="BR76" s="678"/>
      <c r="BS76" s="678"/>
      <c r="BT76" s="678"/>
      <c r="BU76" s="678"/>
      <c r="BV76" s="678"/>
      <c r="BW76" s="678"/>
      <c r="BX76" s="678"/>
      <c r="BY76" s="678"/>
      <c r="BZ76" s="678"/>
      <c r="CA76" s="678"/>
      <c r="CB76" s="678"/>
      <c r="CC76" s="678"/>
      <c r="CD76" s="678"/>
      <c r="CE76" s="678"/>
      <c r="CF76" s="678"/>
      <c r="CG76" s="678"/>
      <c r="CH76" s="678"/>
      <c r="CI76" s="678"/>
      <c r="CJ76" s="678"/>
      <c r="CK76" s="678"/>
      <c r="CL76" s="678"/>
      <c r="CM76" s="678"/>
      <c r="CN76" s="678"/>
      <c r="CO76" s="678"/>
      <c r="CP76" s="678"/>
      <c r="CQ76" s="678"/>
      <c r="CR76" s="678"/>
      <c r="CS76" s="678"/>
      <c r="CT76" s="678"/>
      <c r="CU76" s="678"/>
      <c r="CV76" s="678"/>
      <c r="CW76" s="678"/>
      <c r="CX76" s="678"/>
      <c r="CY76" s="678"/>
      <c r="CZ76" s="678"/>
      <c r="DA76" s="678"/>
      <c r="DB76" s="678"/>
      <c r="DC76" s="678"/>
      <c r="DD76" s="678"/>
      <c r="DE76" s="678"/>
      <c r="DF76" s="678"/>
      <c r="DG76" s="678"/>
      <c r="DH76" s="678"/>
      <c r="DI76" s="678"/>
      <c r="DJ76" s="678"/>
      <c r="DK76" s="678"/>
      <c r="DL76" s="678"/>
      <c r="DM76" s="678"/>
      <c r="DN76" s="678"/>
      <c r="DO76" s="678"/>
      <c r="DP76" s="678"/>
      <c r="DQ76" s="678"/>
      <c r="DR76" s="678"/>
      <c r="DS76" s="678"/>
      <c r="DT76" s="678"/>
      <c r="DU76" s="678"/>
      <c r="DV76" s="678"/>
      <c r="DW76" s="678"/>
      <c r="DX76" s="678"/>
      <c r="DY76" s="678"/>
      <c r="DZ76" s="678"/>
      <c r="EA76" s="678"/>
      <c r="EB76" s="678"/>
      <c r="EC76" s="678"/>
      <c r="ED76" s="678"/>
      <c r="EE76" s="678"/>
      <c r="EF76" s="678"/>
      <c r="EG76" s="678"/>
      <c r="EH76" s="678"/>
      <c r="EI76" s="678"/>
      <c r="EJ76" s="678"/>
      <c r="EK76" s="678"/>
      <c r="EL76" s="678"/>
      <c r="EM76" s="678"/>
      <c r="EN76" s="678"/>
      <c r="EO76" s="678"/>
      <c r="EP76" s="678"/>
      <c r="EQ76" s="678"/>
      <c r="ER76" s="678"/>
      <c r="ES76" s="678"/>
      <c r="ET76" s="678"/>
      <c r="EU76" s="678"/>
      <c r="EV76" s="678"/>
      <c r="EW76" s="678"/>
      <c r="EX76" s="678"/>
      <c r="EY76" s="678"/>
      <c r="EZ76" s="678"/>
      <c r="FA76" s="678"/>
      <c r="FB76" s="678"/>
      <c r="FC76" s="678"/>
      <c r="FD76" s="678"/>
      <c r="FE76" s="678"/>
      <c r="FF76" s="678"/>
      <c r="FG76" s="678"/>
      <c r="FH76" s="678"/>
      <c r="FI76" s="678"/>
      <c r="FJ76" s="678"/>
      <c r="FK76" s="678"/>
      <c r="FL76" s="678"/>
      <c r="FM76" s="678"/>
      <c r="FN76" s="678"/>
      <c r="FO76" s="678"/>
      <c r="FP76" s="678"/>
      <c r="FQ76" s="678"/>
      <c r="FR76" s="678"/>
      <c r="FS76" s="678"/>
      <c r="FT76" s="678"/>
      <c r="FU76" s="678"/>
      <c r="FV76" s="678"/>
      <c r="FW76" s="678"/>
      <c r="FX76" s="678"/>
      <c r="FY76" s="678"/>
      <c r="FZ76" s="678"/>
      <c r="GA76" s="678"/>
      <c r="GB76" s="678"/>
      <c r="GC76" s="678"/>
      <c r="GD76" s="678"/>
      <c r="GE76" s="678"/>
      <c r="GF76" s="678"/>
      <c r="GG76" s="678"/>
      <c r="GH76" s="678"/>
      <c r="GI76" s="678"/>
      <c r="GJ76" s="678"/>
      <c r="GK76" s="678"/>
      <c r="GL76" s="678"/>
      <c r="GM76" s="678"/>
      <c r="GN76" s="678"/>
      <c r="GO76" s="678"/>
      <c r="GP76" s="678"/>
      <c r="GQ76" s="678"/>
      <c r="GR76" s="678"/>
      <c r="GS76" s="678"/>
      <c r="GT76" s="678"/>
      <c r="GU76" s="678"/>
      <c r="GV76" s="678"/>
      <c r="GW76" s="678"/>
      <c r="GX76" s="678"/>
      <c r="GY76" s="678"/>
    </row>
    <row r="77" spans="1:208">
      <c r="A77" s="679"/>
      <c r="B77" s="673" t="s">
        <v>95</v>
      </c>
      <c r="C77" s="363">
        <v>0</v>
      </c>
      <c r="D77" s="378">
        <v>0</v>
      </c>
      <c r="E77" s="378">
        <v>0</v>
      </c>
      <c r="F77" s="378">
        <v>0</v>
      </c>
      <c r="G77" s="349">
        <v>0</v>
      </c>
      <c r="H77" s="357">
        <v>0</v>
      </c>
      <c r="I77" s="357">
        <v>0</v>
      </c>
      <c r="J77" s="357">
        <v>0</v>
      </c>
      <c r="K77" s="349">
        <v>0</v>
      </c>
      <c r="L77" s="357">
        <v>0</v>
      </c>
      <c r="M77" s="357">
        <v>0</v>
      </c>
      <c r="N77" s="357">
        <v>0</v>
      </c>
      <c r="O77" s="349">
        <v>0</v>
      </c>
      <c r="P77" s="357">
        <v>0</v>
      </c>
      <c r="Q77" s="357">
        <v>0</v>
      </c>
      <c r="R77" s="357">
        <v>0</v>
      </c>
      <c r="S77" s="349">
        <v>14299.815865113338</v>
      </c>
      <c r="T77" s="350">
        <v>0</v>
      </c>
      <c r="U77" s="350">
        <v>12379.835304457489</v>
      </c>
      <c r="V77" s="350">
        <v>0</v>
      </c>
      <c r="W77" s="349">
        <v>9700.2116800000003</v>
      </c>
      <c r="X77" s="350">
        <v>0</v>
      </c>
      <c r="Y77" s="350">
        <v>6142.2080299999998</v>
      </c>
      <c r="Z77" s="350">
        <v>0</v>
      </c>
      <c r="AA77" s="349">
        <v>56513.440780000004</v>
      </c>
      <c r="AB77" s="350">
        <v>0</v>
      </c>
      <c r="AC77" s="350">
        <v>33426.584210000015</v>
      </c>
      <c r="AD77" s="350">
        <v>0</v>
      </c>
      <c r="AE77" s="349">
        <v>95755.576880000008</v>
      </c>
      <c r="AF77" s="350">
        <v>0</v>
      </c>
      <c r="AG77" s="350">
        <v>45762.466740000003</v>
      </c>
      <c r="AH77" s="350">
        <v>0</v>
      </c>
      <c r="AI77" s="349">
        <v>19859.958119999999</v>
      </c>
      <c r="AJ77" s="350">
        <v>0</v>
      </c>
      <c r="AK77" s="350">
        <v>12516.84691</v>
      </c>
      <c r="AL77" s="350">
        <v>0</v>
      </c>
      <c r="AM77" s="349">
        <v>404227.61458285426</v>
      </c>
      <c r="AN77" s="350">
        <v>0</v>
      </c>
      <c r="AO77" s="350">
        <v>258971.0328600065</v>
      </c>
      <c r="AP77" s="350">
        <v>0</v>
      </c>
      <c r="AQ77" s="349">
        <v>-24655.821119999968</v>
      </c>
      <c r="AR77" s="350">
        <v>0</v>
      </c>
      <c r="AS77" s="350">
        <v>-14191.939069999969</v>
      </c>
      <c r="AT77" s="350">
        <v>0</v>
      </c>
      <c r="AU77" s="349">
        <v>575700</v>
      </c>
      <c r="AV77" s="351">
        <v>0</v>
      </c>
      <c r="AW77" s="350">
        <v>355006</v>
      </c>
      <c r="AX77" s="350">
        <v>0</v>
      </c>
      <c r="GI77" s="654"/>
      <c r="GJ77" s="654"/>
      <c r="GK77" s="654"/>
      <c r="GL77" s="654"/>
      <c r="GM77" s="654"/>
      <c r="GN77" s="654"/>
      <c r="GO77" s="654"/>
      <c r="GP77" s="654"/>
      <c r="GQ77" s="654"/>
      <c r="GR77" s="654"/>
      <c r="GS77" s="654"/>
      <c r="GT77" s="654"/>
      <c r="GU77" s="654"/>
      <c r="GV77" s="654"/>
      <c r="GW77" s="654"/>
      <c r="GX77" s="654"/>
      <c r="GY77" s="654"/>
    </row>
    <row r="78" spans="1:208">
      <c r="A78" s="671"/>
      <c r="B78" s="672" t="s">
        <v>49</v>
      </c>
      <c r="C78" s="354">
        <v>0</v>
      </c>
      <c r="D78" s="358">
        <v>0</v>
      </c>
      <c r="E78" s="358">
        <v>0</v>
      </c>
      <c r="F78" s="358">
        <v>0</v>
      </c>
      <c r="G78" s="354">
        <v>0</v>
      </c>
      <c r="H78" s="358">
        <v>0</v>
      </c>
      <c r="I78" s="358">
        <v>0</v>
      </c>
      <c r="J78" s="357">
        <v>0</v>
      </c>
      <c r="K78" s="354">
        <v>0</v>
      </c>
      <c r="L78" s="358">
        <v>0</v>
      </c>
      <c r="M78" s="358">
        <v>0</v>
      </c>
      <c r="N78" s="357">
        <v>0</v>
      </c>
      <c r="O78" s="354">
        <v>0</v>
      </c>
      <c r="P78" s="358">
        <v>0</v>
      </c>
      <c r="Q78" s="358">
        <v>0</v>
      </c>
      <c r="R78" s="357">
        <v>0</v>
      </c>
      <c r="S78" s="352">
        <v>14299.815865113338</v>
      </c>
      <c r="T78" s="353">
        <v>0</v>
      </c>
      <c r="U78" s="353">
        <v>12379.835304457489</v>
      </c>
      <c r="V78" s="350">
        <v>0</v>
      </c>
      <c r="W78" s="354">
        <v>8646.3147499999995</v>
      </c>
      <c r="X78" s="353">
        <v>0</v>
      </c>
      <c r="Y78" s="353">
        <v>5515.9169899999997</v>
      </c>
      <c r="Z78" s="350">
        <v>0</v>
      </c>
      <c r="AA78" s="354">
        <v>51581.287410000004</v>
      </c>
      <c r="AB78" s="353">
        <v>0</v>
      </c>
      <c r="AC78" s="353">
        <v>30576.755160000012</v>
      </c>
      <c r="AD78" s="350">
        <v>0</v>
      </c>
      <c r="AE78" s="354">
        <v>92951.945250000004</v>
      </c>
      <c r="AF78" s="353">
        <v>0</v>
      </c>
      <c r="AG78" s="353">
        <v>44396.54105</v>
      </c>
      <c r="AH78" s="350">
        <v>0</v>
      </c>
      <c r="AI78" s="354">
        <v>19680.505219999999</v>
      </c>
      <c r="AJ78" s="353">
        <v>0</v>
      </c>
      <c r="AK78" s="353">
        <v>12443.11313</v>
      </c>
      <c r="AL78" s="350">
        <v>0</v>
      </c>
      <c r="AM78" s="354">
        <v>404227.61458285426</v>
      </c>
      <c r="AN78" s="353">
        <v>0</v>
      </c>
      <c r="AO78" s="353">
        <v>258971.0328600065</v>
      </c>
      <c r="AP78" s="350">
        <v>0</v>
      </c>
      <c r="AQ78" s="352">
        <v>-17516.018569999967</v>
      </c>
      <c r="AR78" s="353">
        <v>0</v>
      </c>
      <c r="AS78" s="353">
        <v>-10171.447999999971</v>
      </c>
      <c r="AT78" s="353">
        <v>0</v>
      </c>
      <c r="AU78" s="354">
        <v>573871</v>
      </c>
      <c r="AV78" s="355">
        <v>0</v>
      </c>
      <c r="AW78" s="353">
        <v>354111</v>
      </c>
      <c r="AX78" s="350">
        <v>0</v>
      </c>
      <c r="GI78" s="654"/>
      <c r="GJ78" s="654"/>
      <c r="GK78" s="654"/>
      <c r="GL78" s="654"/>
      <c r="GM78" s="654"/>
      <c r="GN78" s="654"/>
      <c r="GO78" s="654"/>
      <c r="GP78" s="654"/>
      <c r="GQ78" s="654"/>
      <c r="GR78" s="654"/>
      <c r="GS78" s="654"/>
      <c r="GT78" s="654"/>
      <c r="GU78" s="654"/>
      <c r="GV78" s="654"/>
      <c r="GW78" s="654"/>
      <c r="GX78" s="654"/>
      <c r="GY78" s="654"/>
    </row>
    <row r="79" spans="1:208">
      <c r="A79" s="671"/>
      <c r="B79" s="672" t="s">
        <v>261</v>
      </c>
      <c r="C79" s="354">
        <v>0</v>
      </c>
      <c r="D79" s="358">
        <v>0</v>
      </c>
      <c r="E79" s="358">
        <v>0</v>
      </c>
      <c r="F79" s="358">
        <v>0</v>
      </c>
      <c r="G79" s="354">
        <v>0</v>
      </c>
      <c r="H79" s="358">
        <v>0</v>
      </c>
      <c r="I79" s="358">
        <v>0</v>
      </c>
      <c r="J79" s="357">
        <v>0</v>
      </c>
      <c r="K79" s="354">
        <v>0</v>
      </c>
      <c r="L79" s="358">
        <v>0</v>
      </c>
      <c r="M79" s="358">
        <v>0</v>
      </c>
      <c r="N79" s="357">
        <v>0</v>
      </c>
      <c r="O79" s="354">
        <v>0</v>
      </c>
      <c r="P79" s="358">
        <v>0</v>
      </c>
      <c r="Q79" s="358">
        <v>0</v>
      </c>
      <c r="R79" s="357">
        <v>0</v>
      </c>
      <c r="S79" s="352">
        <v>0</v>
      </c>
      <c r="T79" s="353">
        <v>0</v>
      </c>
      <c r="U79" s="353">
        <v>0</v>
      </c>
      <c r="V79" s="350">
        <v>0</v>
      </c>
      <c r="W79" s="354">
        <v>0</v>
      </c>
      <c r="X79" s="353">
        <v>0</v>
      </c>
      <c r="Y79" s="353">
        <v>0</v>
      </c>
      <c r="Z79" s="350">
        <v>0</v>
      </c>
      <c r="AA79" s="354">
        <v>0</v>
      </c>
      <c r="AB79" s="353">
        <v>0</v>
      </c>
      <c r="AC79" s="353">
        <v>0</v>
      </c>
      <c r="AD79" s="350">
        <v>0</v>
      </c>
      <c r="AE79" s="354">
        <v>0</v>
      </c>
      <c r="AF79" s="353">
        <v>0</v>
      </c>
      <c r="AG79" s="353">
        <v>0</v>
      </c>
      <c r="AH79" s="350">
        <v>0</v>
      </c>
      <c r="AI79" s="354">
        <v>0</v>
      </c>
      <c r="AJ79" s="353">
        <v>0</v>
      </c>
      <c r="AK79" s="353">
        <v>0</v>
      </c>
      <c r="AL79" s="350">
        <v>0</v>
      </c>
      <c r="AM79" s="354">
        <v>0</v>
      </c>
      <c r="AN79" s="353">
        <v>0</v>
      </c>
      <c r="AO79" s="353">
        <v>0</v>
      </c>
      <c r="AP79" s="350">
        <v>0</v>
      </c>
      <c r="AQ79" s="352">
        <v>0</v>
      </c>
      <c r="AR79" s="353">
        <v>0</v>
      </c>
      <c r="AS79" s="353">
        <v>0</v>
      </c>
      <c r="AT79" s="353">
        <v>0</v>
      </c>
      <c r="AU79" s="354">
        <v>0</v>
      </c>
      <c r="AV79" s="355">
        <v>0</v>
      </c>
      <c r="AW79" s="353">
        <v>0</v>
      </c>
      <c r="AX79" s="350">
        <v>0</v>
      </c>
      <c r="GI79" s="654"/>
      <c r="GJ79" s="654"/>
      <c r="GK79" s="654"/>
      <c r="GL79" s="654"/>
      <c r="GM79" s="654"/>
      <c r="GN79" s="654"/>
      <c r="GO79" s="654"/>
      <c r="GP79" s="654"/>
      <c r="GQ79" s="654"/>
      <c r="GR79" s="654"/>
      <c r="GS79" s="654"/>
      <c r="GT79" s="654"/>
      <c r="GU79" s="654"/>
      <c r="GV79" s="654"/>
      <c r="GW79" s="654"/>
      <c r="GX79" s="654"/>
      <c r="GY79" s="654"/>
    </row>
    <row r="80" spans="1:208">
      <c r="A80" s="671"/>
      <c r="B80" s="672" t="s">
        <v>262</v>
      </c>
      <c r="C80" s="354">
        <v>0</v>
      </c>
      <c r="D80" s="358">
        <v>0</v>
      </c>
      <c r="E80" s="358">
        <v>0</v>
      </c>
      <c r="F80" s="358">
        <v>0</v>
      </c>
      <c r="G80" s="354">
        <v>0</v>
      </c>
      <c r="H80" s="358">
        <v>0</v>
      </c>
      <c r="I80" s="358">
        <v>0</v>
      </c>
      <c r="J80" s="357">
        <v>0</v>
      </c>
      <c r="K80" s="354">
        <v>0</v>
      </c>
      <c r="L80" s="358">
        <v>0</v>
      </c>
      <c r="M80" s="358">
        <v>0</v>
      </c>
      <c r="N80" s="357">
        <v>0</v>
      </c>
      <c r="O80" s="354">
        <v>0</v>
      </c>
      <c r="P80" s="358">
        <v>0</v>
      </c>
      <c r="Q80" s="358">
        <v>0</v>
      </c>
      <c r="R80" s="357">
        <v>0</v>
      </c>
      <c r="S80" s="352">
        <v>0</v>
      </c>
      <c r="T80" s="353">
        <v>0</v>
      </c>
      <c r="U80" s="353">
        <v>0</v>
      </c>
      <c r="V80" s="350">
        <v>0</v>
      </c>
      <c r="W80" s="354">
        <v>1053.8969299999999</v>
      </c>
      <c r="X80" s="353">
        <v>0</v>
      </c>
      <c r="Y80" s="353">
        <v>626.29104000000007</v>
      </c>
      <c r="Z80" s="350">
        <v>0</v>
      </c>
      <c r="AA80" s="354">
        <v>4932.15337</v>
      </c>
      <c r="AB80" s="353">
        <v>0</v>
      </c>
      <c r="AC80" s="353">
        <v>2849.8290500000003</v>
      </c>
      <c r="AD80" s="350">
        <v>0</v>
      </c>
      <c r="AE80" s="354">
        <v>2803.6316300000003</v>
      </c>
      <c r="AF80" s="353">
        <v>0</v>
      </c>
      <c r="AG80" s="353">
        <v>1365.9256900000005</v>
      </c>
      <c r="AH80" s="350">
        <v>0</v>
      </c>
      <c r="AI80" s="354">
        <v>179.4529</v>
      </c>
      <c r="AJ80" s="353">
        <v>0</v>
      </c>
      <c r="AK80" s="353">
        <v>73.733779999999996</v>
      </c>
      <c r="AL80" s="350">
        <v>0</v>
      </c>
      <c r="AM80" s="354">
        <v>0</v>
      </c>
      <c r="AN80" s="353">
        <v>0</v>
      </c>
      <c r="AO80" s="353">
        <v>0</v>
      </c>
      <c r="AP80" s="350">
        <v>0</v>
      </c>
      <c r="AQ80" s="352">
        <v>-7139.8025500000012</v>
      </c>
      <c r="AR80" s="353">
        <v>0</v>
      </c>
      <c r="AS80" s="353">
        <v>-4020.4910699999991</v>
      </c>
      <c r="AT80" s="353">
        <v>0</v>
      </c>
      <c r="AU80" s="354">
        <v>1829</v>
      </c>
      <c r="AV80" s="355">
        <v>0</v>
      </c>
      <c r="AW80" s="353">
        <v>895</v>
      </c>
      <c r="AX80" s="350">
        <v>0</v>
      </c>
      <c r="GI80" s="654"/>
      <c r="GJ80" s="654"/>
      <c r="GK80" s="654"/>
      <c r="GL80" s="654"/>
      <c r="GM80" s="654"/>
      <c r="GN80" s="654"/>
      <c r="GO80" s="654"/>
      <c r="GP80" s="654"/>
      <c r="GQ80" s="654"/>
      <c r="GR80" s="654"/>
      <c r="GS80" s="654"/>
      <c r="GT80" s="654"/>
      <c r="GU80" s="654"/>
      <c r="GV80" s="654"/>
      <c r="GW80" s="654"/>
      <c r="GX80" s="654"/>
      <c r="GY80" s="654"/>
    </row>
    <row r="81" spans="1:207">
      <c r="A81" s="671"/>
      <c r="B81" s="672" t="s">
        <v>96</v>
      </c>
      <c r="C81" s="352">
        <v>0</v>
      </c>
      <c r="D81" s="353">
        <v>0</v>
      </c>
      <c r="E81" s="353">
        <v>0</v>
      </c>
      <c r="F81" s="353">
        <v>0</v>
      </c>
      <c r="G81" s="354">
        <v>62.433</v>
      </c>
      <c r="H81" s="358">
        <v>0</v>
      </c>
      <c r="I81" s="358">
        <v>62.433</v>
      </c>
      <c r="J81" s="357">
        <v>0</v>
      </c>
      <c r="K81" s="352">
        <v>0</v>
      </c>
      <c r="L81" s="353">
        <v>0</v>
      </c>
      <c r="M81" s="353">
        <v>0</v>
      </c>
      <c r="N81" s="357">
        <v>0</v>
      </c>
      <c r="O81" s="352">
        <v>0</v>
      </c>
      <c r="P81" s="353">
        <v>0</v>
      </c>
      <c r="Q81" s="353">
        <v>0</v>
      </c>
      <c r="R81" s="357">
        <v>0</v>
      </c>
      <c r="S81" s="352">
        <v>71.62224474490742</v>
      </c>
      <c r="T81" s="353">
        <v>0</v>
      </c>
      <c r="U81" s="353">
        <v>3.1623057911170918</v>
      </c>
      <c r="V81" s="350">
        <v>0</v>
      </c>
      <c r="W81" s="352">
        <v>1040.16785</v>
      </c>
      <c r="X81" s="353">
        <v>0</v>
      </c>
      <c r="Y81" s="353">
        <v>0</v>
      </c>
      <c r="Z81" s="350">
        <v>0</v>
      </c>
      <c r="AA81" s="352">
        <v>6248.5717000000004</v>
      </c>
      <c r="AB81" s="353">
        <v>0</v>
      </c>
      <c r="AC81" s="353">
        <v>6247.0003700000007</v>
      </c>
      <c r="AD81" s="350">
        <v>0</v>
      </c>
      <c r="AE81" s="352">
        <v>1067.8822299999993</v>
      </c>
      <c r="AF81" s="353">
        <v>0</v>
      </c>
      <c r="AG81" s="353">
        <v>770.40132999999969</v>
      </c>
      <c r="AH81" s="350">
        <v>0</v>
      </c>
      <c r="AI81" s="352">
        <v>2.2604800000000296</v>
      </c>
      <c r="AJ81" s="353">
        <v>0</v>
      </c>
      <c r="AK81" s="353">
        <v>0</v>
      </c>
      <c r="AL81" s="350">
        <v>0</v>
      </c>
      <c r="AM81" s="352">
        <v>306.61449232616712</v>
      </c>
      <c r="AN81" s="353">
        <v>0</v>
      </c>
      <c r="AO81" s="353">
        <v>126.42000824323816</v>
      </c>
      <c r="AP81" s="350">
        <v>0</v>
      </c>
      <c r="AQ81" s="352">
        <v>-633.54569999995078</v>
      </c>
      <c r="AR81" s="353">
        <v>0</v>
      </c>
      <c r="AS81" s="353">
        <v>-420.4041999999389</v>
      </c>
      <c r="AT81" s="353">
        <v>0</v>
      </c>
      <c r="AU81" s="354">
        <v>8166</v>
      </c>
      <c r="AV81" s="355">
        <v>0</v>
      </c>
      <c r="AW81" s="353">
        <v>6789</v>
      </c>
      <c r="AX81" s="350">
        <v>0</v>
      </c>
      <c r="GI81" s="654"/>
      <c r="GJ81" s="654"/>
      <c r="GK81" s="654"/>
      <c r="GL81" s="654"/>
      <c r="GM81" s="654"/>
      <c r="GN81" s="654"/>
      <c r="GO81" s="654"/>
      <c r="GP81" s="654"/>
      <c r="GQ81" s="654"/>
      <c r="GR81" s="654"/>
      <c r="GS81" s="654"/>
      <c r="GT81" s="654"/>
      <c r="GU81" s="654"/>
      <c r="GV81" s="654"/>
      <c r="GW81" s="654"/>
      <c r="GX81" s="654"/>
      <c r="GY81" s="654"/>
    </row>
    <row r="82" spans="1:207">
      <c r="A82" s="664"/>
      <c r="B82" s="664"/>
      <c r="C82" s="664"/>
      <c r="D82" s="664"/>
      <c r="E82" s="664"/>
      <c r="F82" s="664"/>
      <c r="G82" s="664"/>
      <c r="H82" s="664"/>
      <c r="I82" s="664"/>
      <c r="J82" s="664"/>
      <c r="K82" s="664"/>
      <c r="L82" s="664"/>
      <c r="M82" s="664"/>
      <c r="N82" s="664"/>
      <c r="O82" s="664"/>
      <c r="P82" s="664"/>
      <c r="Q82" s="664"/>
      <c r="R82" s="664"/>
      <c r="S82" s="664"/>
      <c r="T82" s="664"/>
      <c r="U82" s="664"/>
      <c r="V82" s="664"/>
      <c r="W82" s="664"/>
      <c r="X82" s="664"/>
      <c r="Y82" s="664"/>
      <c r="Z82" s="664"/>
      <c r="AA82" s="664"/>
      <c r="AB82" s="664"/>
      <c r="AC82" s="664"/>
      <c r="AD82" s="664"/>
      <c r="AE82" s="664"/>
      <c r="AF82" s="664"/>
      <c r="AG82" s="664"/>
      <c r="AH82" s="664"/>
      <c r="AI82" s="664"/>
      <c r="AJ82" s="664"/>
      <c r="AK82" s="664"/>
      <c r="AL82" s="664"/>
      <c r="AM82" s="664"/>
      <c r="AN82" s="664"/>
      <c r="AO82" s="664"/>
      <c r="AP82" s="664"/>
      <c r="AQ82" s="664"/>
      <c r="AR82" s="664"/>
      <c r="AS82" s="664"/>
      <c r="AT82" s="664"/>
      <c r="AU82" s="664"/>
      <c r="AV82" s="664"/>
      <c r="AW82" s="664"/>
      <c r="AX82" s="664"/>
      <c r="AY82" s="664"/>
      <c r="AZ82" s="664"/>
      <c r="BA82" s="664"/>
      <c r="BB82" s="664"/>
      <c r="BC82" s="664"/>
      <c r="BD82" s="664"/>
      <c r="BE82" s="664"/>
      <c r="BF82" s="664"/>
      <c r="BG82" s="664"/>
      <c r="BH82" s="664"/>
      <c r="BI82" s="664"/>
      <c r="BJ82" s="664"/>
      <c r="BK82" s="664"/>
      <c r="GI82" s="654"/>
      <c r="GJ82" s="654"/>
      <c r="GK82" s="654"/>
      <c r="GL82" s="654"/>
      <c r="GM82" s="654"/>
      <c r="GN82" s="654"/>
      <c r="GO82" s="654"/>
      <c r="GP82" s="654"/>
      <c r="GQ82" s="654"/>
      <c r="GR82" s="654"/>
      <c r="GS82" s="654"/>
      <c r="GT82" s="654"/>
      <c r="GU82" s="654"/>
      <c r="GV82" s="654"/>
      <c r="GW82" s="654"/>
      <c r="GX82" s="654"/>
      <c r="GY82" s="654"/>
    </row>
    <row r="83" spans="1:207" s="305" customFormat="1">
      <c r="A83" s="669" t="s">
        <v>299</v>
      </c>
      <c r="B83" s="670"/>
      <c r="C83" s="349">
        <v>0</v>
      </c>
      <c r="D83" s="350">
        <v>0</v>
      </c>
      <c r="E83" s="350">
        <v>0</v>
      </c>
      <c r="F83" s="350">
        <v>0</v>
      </c>
      <c r="G83" s="349">
        <v>0</v>
      </c>
      <c r="H83" s="357">
        <v>0</v>
      </c>
      <c r="I83" s="357">
        <v>0</v>
      </c>
      <c r="J83" s="357">
        <v>0</v>
      </c>
      <c r="K83" s="349">
        <v>0</v>
      </c>
      <c r="L83" s="350">
        <v>0</v>
      </c>
      <c r="M83" s="350">
        <v>0</v>
      </c>
      <c r="N83" s="357">
        <v>0</v>
      </c>
      <c r="O83" s="349">
        <v>0</v>
      </c>
      <c r="P83" s="350">
        <v>0</v>
      </c>
      <c r="Q83" s="350">
        <v>0</v>
      </c>
      <c r="R83" s="357">
        <v>0</v>
      </c>
      <c r="S83" s="349">
        <v>-11090.079835693401</v>
      </c>
      <c r="T83" s="350">
        <v>0</v>
      </c>
      <c r="U83" s="350">
        <v>-10438.603537689354</v>
      </c>
      <c r="V83" s="350">
        <v>0</v>
      </c>
      <c r="W83" s="349">
        <v>0</v>
      </c>
      <c r="X83" s="350">
        <v>0</v>
      </c>
      <c r="Y83" s="350">
        <v>0</v>
      </c>
      <c r="Z83" s="350">
        <v>0</v>
      </c>
      <c r="AA83" s="349">
        <v>-28328.062860000002</v>
      </c>
      <c r="AB83" s="350">
        <v>0</v>
      </c>
      <c r="AC83" s="350">
        <v>-17123.447360000006</v>
      </c>
      <c r="AD83" s="350">
        <v>0</v>
      </c>
      <c r="AE83" s="349">
        <v>-12177.52857</v>
      </c>
      <c r="AF83" s="350">
        <v>0</v>
      </c>
      <c r="AG83" s="350">
        <v>-6548.6250999999993</v>
      </c>
      <c r="AH83" s="350">
        <v>0</v>
      </c>
      <c r="AI83" s="349">
        <v>-1948.4173300000002</v>
      </c>
      <c r="AJ83" s="350">
        <v>0</v>
      </c>
      <c r="AK83" s="350">
        <v>-992.48981000000026</v>
      </c>
      <c r="AL83" s="350">
        <v>0</v>
      </c>
      <c r="AM83" s="349">
        <v>-221227.68046604266</v>
      </c>
      <c r="AN83" s="350">
        <v>0</v>
      </c>
      <c r="AO83" s="350">
        <v>-166502.18971487292</v>
      </c>
      <c r="AP83" s="350">
        <v>0</v>
      </c>
      <c r="AQ83" s="349">
        <v>17770.616760000004</v>
      </c>
      <c r="AR83" s="350">
        <v>0</v>
      </c>
      <c r="AS83" s="350">
        <v>10427.047690000003</v>
      </c>
      <c r="AT83" s="350">
        <v>0</v>
      </c>
      <c r="AU83" s="349">
        <v>-257002</v>
      </c>
      <c r="AV83" s="351">
        <v>0</v>
      </c>
      <c r="AW83" s="350">
        <v>-191179</v>
      </c>
      <c r="AX83" s="350">
        <v>0</v>
      </c>
      <c r="AY83" s="678"/>
      <c r="AZ83" s="678"/>
      <c r="BA83" s="678"/>
      <c r="BB83" s="678"/>
      <c r="BC83" s="678"/>
      <c r="BD83" s="678"/>
      <c r="BE83" s="678"/>
      <c r="BF83" s="678"/>
      <c r="BG83" s="678"/>
      <c r="BH83" s="678"/>
      <c r="BI83" s="678"/>
      <c r="BJ83" s="678"/>
      <c r="BK83" s="678"/>
      <c r="BL83" s="678"/>
      <c r="BM83" s="678"/>
      <c r="BN83" s="678"/>
      <c r="BO83" s="678"/>
      <c r="BP83" s="678"/>
      <c r="BQ83" s="678"/>
      <c r="BR83" s="678"/>
      <c r="BS83" s="678"/>
      <c r="BT83" s="678"/>
      <c r="BU83" s="678"/>
      <c r="BV83" s="678"/>
      <c r="BW83" s="678"/>
      <c r="BX83" s="678"/>
      <c r="BY83" s="678"/>
      <c r="BZ83" s="678"/>
      <c r="CA83" s="678"/>
      <c r="CB83" s="678"/>
      <c r="CC83" s="678"/>
      <c r="CD83" s="678"/>
      <c r="CE83" s="678"/>
      <c r="CF83" s="678"/>
      <c r="CG83" s="678"/>
      <c r="CH83" s="678"/>
      <c r="CI83" s="678"/>
      <c r="CJ83" s="678"/>
      <c r="CK83" s="678"/>
      <c r="CL83" s="678"/>
      <c r="CM83" s="678"/>
      <c r="CN83" s="678"/>
      <c r="CO83" s="678"/>
      <c r="CP83" s="678"/>
      <c r="CQ83" s="678"/>
      <c r="CR83" s="678"/>
      <c r="CS83" s="678"/>
      <c r="CT83" s="678"/>
      <c r="CU83" s="678"/>
      <c r="CV83" s="678"/>
      <c r="CW83" s="678"/>
      <c r="CX83" s="678"/>
      <c r="CY83" s="678"/>
      <c r="CZ83" s="678"/>
      <c r="DA83" s="678"/>
      <c r="DB83" s="678"/>
      <c r="DC83" s="678"/>
      <c r="DD83" s="678"/>
      <c r="DE83" s="678"/>
      <c r="DF83" s="678"/>
      <c r="DG83" s="678"/>
      <c r="DH83" s="678"/>
      <c r="DI83" s="678"/>
      <c r="DJ83" s="678"/>
      <c r="DK83" s="678"/>
      <c r="DL83" s="678"/>
      <c r="DM83" s="678"/>
      <c r="DN83" s="678"/>
      <c r="DO83" s="678"/>
      <c r="DP83" s="678"/>
      <c r="DQ83" s="678"/>
      <c r="DR83" s="678"/>
      <c r="DS83" s="678"/>
      <c r="DT83" s="678"/>
      <c r="DU83" s="678"/>
      <c r="DV83" s="678"/>
      <c r="DW83" s="678"/>
      <c r="DX83" s="678"/>
      <c r="DY83" s="678"/>
      <c r="DZ83" s="678"/>
      <c r="EA83" s="678"/>
      <c r="EB83" s="678"/>
      <c r="EC83" s="678"/>
      <c r="ED83" s="678"/>
      <c r="EE83" s="678"/>
      <c r="EF83" s="678"/>
      <c r="EG83" s="678"/>
      <c r="EH83" s="678"/>
      <c r="EI83" s="678"/>
      <c r="EJ83" s="678"/>
      <c r="EK83" s="678"/>
      <c r="EL83" s="678"/>
      <c r="EM83" s="678"/>
      <c r="EN83" s="678"/>
      <c r="EO83" s="678"/>
      <c r="EP83" s="678"/>
      <c r="EQ83" s="678"/>
      <c r="ER83" s="678"/>
      <c r="ES83" s="678"/>
      <c r="ET83" s="678"/>
      <c r="EU83" s="678"/>
      <c r="EV83" s="678"/>
      <c r="EW83" s="678"/>
      <c r="EX83" s="678"/>
      <c r="EY83" s="678"/>
      <c r="EZ83" s="678"/>
      <c r="FA83" s="678"/>
      <c r="FB83" s="678"/>
      <c r="FC83" s="678"/>
      <c r="FD83" s="678"/>
      <c r="FE83" s="678"/>
      <c r="FF83" s="678"/>
      <c r="FG83" s="678"/>
      <c r="FH83" s="678"/>
      <c r="FI83" s="678"/>
      <c r="FJ83" s="678"/>
      <c r="FK83" s="678"/>
      <c r="FL83" s="678"/>
      <c r="FM83" s="678"/>
      <c r="FN83" s="678"/>
      <c r="FO83" s="678"/>
      <c r="FP83" s="678"/>
      <c r="FQ83" s="678"/>
      <c r="FR83" s="678"/>
      <c r="FS83" s="678"/>
      <c r="FT83" s="678"/>
      <c r="FU83" s="678"/>
      <c r="FV83" s="678"/>
      <c r="FW83" s="678"/>
      <c r="FX83" s="678"/>
      <c r="FY83" s="678"/>
      <c r="FZ83" s="678"/>
      <c r="GA83" s="678"/>
      <c r="GB83" s="678"/>
      <c r="GC83" s="678"/>
      <c r="GD83" s="678"/>
      <c r="GE83" s="678"/>
      <c r="GF83" s="678"/>
      <c r="GG83" s="678"/>
      <c r="GH83" s="678"/>
      <c r="GI83" s="678"/>
      <c r="GJ83" s="678"/>
      <c r="GK83" s="678"/>
      <c r="GL83" s="678"/>
      <c r="GM83" s="678"/>
      <c r="GN83" s="678"/>
      <c r="GO83" s="678"/>
      <c r="GP83" s="678"/>
      <c r="GQ83" s="678"/>
      <c r="GR83" s="678"/>
      <c r="GS83" s="678"/>
      <c r="GT83" s="678"/>
      <c r="GU83" s="678"/>
      <c r="GV83" s="678"/>
      <c r="GW83" s="678"/>
      <c r="GX83" s="678"/>
      <c r="GY83" s="678"/>
    </row>
    <row r="84" spans="1:207">
      <c r="A84" s="679"/>
      <c r="B84" s="673" t="s">
        <v>263</v>
      </c>
      <c r="C84" s="352">
        <v>0</v>
      </c>
      <c r="D84" s="353">
        <v>0</v>
      </c>
      <c r="E84" s="353">
        <v>0</v>
      </c>
      <c r="F84" s="353">
        <v>0</v>
      </c>
      <c r="G84" s="354">
        <v>0</v>
      </c>
      <c r="H84" s="358">
        <v>0</v>
      </c>
      <c r="I84" s="358">
        <v>0</v>
      </c>
      <c r="J84" s="357">
        <v>0</v>
      </c>
      <c r="K84" s="352">
        <v>0</v>
      </c>
      <c r="L84" s="353">
        <v>0</v>
      </c>
      <c r="M84" s="353">
        <v>0</v>
      </c>
      <c r="N84" s="357">
        <v>0</v>
      </c>
      <c r="O84" s="352">
        <v>0</v>
      </c>
      <c r="P84" s="353">
        <v>0</v>
      </c>
      <c r="Q84" s="353">
        <v>0</v>
      </c>
      <c r="R84" s="357">
        <v>0</v>
      </c>
      <c r="S84" s="352">
        <v>-10790.895793813899</v>
      </c>
      <c r="T84" s="353">
        <v>0</v>
      </c>
      <c r="U84" s="353">
        <v>-10197.181594854845</v>
      </c>
      <c r="V84" s="350">
        <v>0</v>
      </c>
      <c r="W84" s="352">
        <v>0</v>
      </c>
      <c r="X84" s="353">
        <v>0</v>
      </c>
      <c r="Y84" s="353">
        <v>0</v>
      </c>
      <c r="Z84" s="350">
        <v>0</v>
      </c>
      <c r="AA84" s="352">
        <v>-19541.321080000002</v>
      </c>
      <c r="AB84" s="353">
        <v>0</v>
      </c>
      <c r="AC84" s="353">
        <v>-10463.607160000003</v>
      </c>
      <c r="AD84" s="350">
        <v>0</v>
      </c>
      <c r="AE84" s="352">
        <v>-6514.1195600000001</v>
      </c>
      <c r="AF84" s="353">
        <v>0</v>
      </c>
      <c r="AG84" s="353">
        <v>-3526.5532899999989</v>
      </c>
      <c r="AH84" s="350">
        <v>0</v>
      </c>
      <c r="AI84" s="352">
        <v>-129.96348999999998</v>
      </c>
      <c r="AJ84" s="353">
        <v>0</v>
      </c>
      <c r="AK84" s="353">
        <v>-75.867149999999981</v>
      </c>
      <c r="AL84" s="350">
        <v>0</v>
      </c>
      <c r="AM84" s="352">
        <v>-204561.39116499928</v>
      </c>
      <c r="AN84" s="353">
        <v>0</v>
      </c>
      <c r="AO84" s="353">
        <v>-157191.57668102416</v>
      </c>
      <c r="AP84" s="350">
        <v>0</v>
      </c>
      <c r="AQ84" s="352">
        <v>17516.017070000005</v>
      </c>
      <c r="AR84" s="353">
        <v>0</v>
      </c>
      <c r="AS84" s="353">
        <v>10171.448000000004</v>
      </c>
      <c r="AT84" s="353">
        <v>0</v>
      </c>
      <c r="AU84" s="354">
        <v>-224022</v>
      </c>
      <c r="AV84" s="355">
        <v>0</v>
      </c>
      <c r="AW84" s="353">
        <v>-171284</v>
      </c>
      <c r="AX84" s="350">
        <v>0</v>
      </c>
      <c r="GI84" s="654"/>
      <c r="GJ84" s="654"/>
      <c r="GK84" s="654"/>
      <c r="GL84" s="654"/>
      <c r="GM84" s="654"/>
      <c r="GN84" s="654"/>
      <c r="GO84" s="654"/>
      <c r="GP84" s="654"/>
      <c r="GQ84" s="654"/>
      <c r="GR84" s="654"/>
      <c r="GS84" s="654"/>
      <c r="GT84" s="654"/>
      <c r="GU84" s="654"/>
      <c r="GV84" s="654"/>
      <c r="GW84" s="654"/>
      <c r="GX84" s="654"/>
      <c r="GY84" s="654"/>
    </row>
    <row r="85" spans="1:207">
      <c r="A85" s="671"/>
      <c r="B85" s="672" t="s">
        <v>264</v>
      </c>
      <c r="C85" s="352">
        <v>0</v>
      </c>
      <c r="D85" s="353">
        <v>0</v>
      </c>
      <c r="E85" s="353">
        <v>0</v>
      </c>
      <c r="F85" s="353">
        <v>0</v>
      </c>
      <c r="G85" s="354">
        <v>0</v>
      </c>
      <c r="H85" s="358">
        <v>0</v>
      </c>
      <c r="I85" s="358">
        <v>0</v>
      </c>
      <c r="J85" s="357">
        <v>0</v>
      </c>
      <c r="K85" s="352">
        <v>0</v>
      </c>
      <c r="L85" s="353">
        <v>0</v>
      </c>
      <c r="M85" s="353">
        <v>0</v>
      </c>
      <c r="N85" s="357">
        <v>0</v>
      </c>
      <c r="O85" s="352">
        <v>0</v>
      </c>
      <c r="P85" s="353">
        <v>0</v>
      </c>
      <c r="Q85" s="353">
        <v>0</v>
      </c>
      <c r="R85" s="357">
        <v>0</v>
      </c>
      <c r="S85" s="352">
        <v>0</v>
      </c>
      <c r="T85" s="353">
        <v>0</v>
      </c>
      <c r="U85" s="353">
        <v>0</v>
      </c>
      <c r="V85" s="350">
        <v>0</v>
      </c>
      <c r="W85" s="352">
        <v>0</v>
      </c>
      <c r="X85" s="353">
        <v>0</v>
      </c>
      <c r="Y85" s="353">
        <v>0</v>
      </c>
      <c r="Z85" s="350">
        <v>0</v>
      </c>
      <c r="AA85" s="352">
        <v>0</v>
      </c>
      <c r="AB85" s="353">
        <v>0</v>
      </c>
      <c r="AC85" s="353">
        <v>0</v>
      </c>
      <c r="AD85" s="350">
        <v>0</v>
      </c>
      <c r="AE85" s="352">
        <v>0</v>
      </c>
      <c r="AF85" s="353">
        <v>0</v>
      </c>
      <c r="AG85" s="353">
        <v>0</v>
      </c>
      <c r="AH85" s="350">
        <v>0</v>
      </c>
      <c r="AI85" s="352">
        <v>0</v>
      </c>
      <c r="AJ85" s="353">
        <v>0</v>
      </c>
      <c r="AK85" s="353">
        <v>0</v>
      </c>
      <c r="AL85" s="350">
        <v>0</v>
      </c>
      <c r="AM85" s="352">
        <v>-1.5995418835853463</v>
      </c>
      <c r="AN85" s="353">
        <v>0</v>
      </c>
      <c r="AO85" s="353">
        <v>-0.9120277682257083</v>
      </c>
      <c r="AP85" s="350">
        <v>0</v>
      </c>
      <c r="AQ85" s="352">
        <v>-1</v>
      </c>
      <c r="AR85" s="353">
        <v>0</v>
      </c>
      <c r="AS85" s="353">
        <v>0</v>
      </c>
      <c r="AT85" s="353">
        <v>0</v>
      </c>
      <c r="AU85" s="354">
        <v>-3</v>
      </c>
      <c r="AV85" s="355">
        <v>0</v>
      </c>
      <c r="AW85" s="353">
        <v>-1</v>
      </c>
      <c r="AX85" s="350">
        <v>0</v>
      </c>
      <c r="GI85" s="654"/>
      <c r="GJ85" s="654"/>
      <c r="GK85" s="654"/>
      <c r="GL85" s="654"/>
      <c r="GM85" s="654"/>
      <c r="GN85" s="654"/>
      <c r="GO85" s="654"/>
      <c r="GP85" s="654"/>
      <c r="GQ85" s="654"/>
      <c r="GR85" s="654"/>
      <c r="GS85" s="654"/>
      <c r="GT85" s="654"/>
      <c r="GU85" s="654"/>
      <c r="GV85" s="654"/>
      <c r="GW85" s="654"/>
      <c r="GX85" s="654"/>
      <c r="GY85" s="654"/>
    </row>
    <row r="86" spans="1:207">
      <c r="A86" s="671"/>
      <c r="B86" s="672" t="s">
        <v>100</v>
      </c>
      <c r="C86" s="352">
        <v>0</v>
      </c>
      <c r="D86" s="353">
        <v>0</v>
      </c>
      <c r="E86" s="353">
        <v>0</v>
      </c>
      <c r="F86" s="353">
        <v>0</v>
      </c>
      <c r="G86" s="354">
        <v>0</v>
      </c>
      <c r="H86" s="358">
        <v>0</v>
      </c>
      <c r="I86" s="358">
        <v>0</v>
      </c>
      <c r="J86" s="357">
        <v>0</v>
      </c>
      <c r="K86" s="352">
        <v>0</v>
      </c>
      <c r="L86" s="353">
        <v>0</v>
      </c>
      <c r="M86" s="353">
        <v>0</v>
      </c>
      <c r="N86" s="357">
        <v>0</v>
      </c>
      <c r="O86" s="352">
        <v>0</v>
      </c>
      <c r="P86" s="353">
        <v>0</v>
      </c>
      <c r="Q86" s="353">
        <v>0</v>
      </c>
      <c r="R86" s="357">
        <v>0</v>
      </c>
      <c r="S86" s="352">
        <v>0</v>
      </c>
      <c r="T86" s="353">
        <v>0</v>
      </c>
      <c r="U86" s="353">
        <v>0</v>
      </c>
      <c r="V86" s="350">
        <v>0</v>
      </c>
      <c r="W86" s="352">
        <v>0</v>
      </c>
      <c r="X86" s="353">
        <v>0</v>
      </c>
      <c r="Y86" s="353">
        <v>0</v>
      </c>
      <c r="Z86" s="350">
        <v>0</v>
      </c>
      <c r="AA86" s="352">
        <v>-3905.0153999999998</v>
      </c>
      <c r="AB86" s="353">
        <v>0</v>
      </c>
      <c r="AC86" s="353">
        <v>-2394.8882399999998</v>
      </c>
      <c r="AD86" s="350">
        <v>0</v>
      </c>
      <c r="AE86" s="352">
        <v>-4075.5689400000001</v>
      </c>
      <c r="AF86" s="353">
        <v>0</v>
      </c>
      <c r="AG86" s="353">
        <v>-2152.5504200000005</v>
      </c>
      <c r="AH86" s="350">
        <v>0</v>
      </c>
      <c r="AI86" s="352">
        <v>-1526.0661</v>
      </c>
      <c r="AJ86" s="353">
        <v>0</v>
      </c>
      <c r="AK86" s="353">
        <v>-768.22357</v>
      </c>
      <c r="AL86" s="350">
        <v>0</v>
      </c>
      <c r="AM86" s="352">
        <v>-16722.480629231803</v>
      </c>
      <c r="AN86" s="353">
        <v>0</v>
      </c>
      <c r="AO86" s="353">
        <v>-9347.3324479678267</v>
      </c>
      <c r="AP86" s="350">
        <v>0</v>
      </c>
      <c r="AQ86" s="352">
        <v>255.59968999999998</v>
      </c>
      <c r="AR86" s="353">
        <v>0</v>
      </c>
      <c r="AS86" s="353">
        <v>255.59968999999998</v>
      </c>
      <c r="AT86" s="353">
        <v>0</v>
      </c>
      <c r="AU86" s="354">
        <v>-25974</v>
      </c>
      <c r="AV86" s="355">
        <v>0</v>
      </c>
      <c r="AW86" s="353">
        <v>-14408</v>
      </c>
      <c r="AX86" s="350">
        <v>0</v>
      </c>
      <c r="GI86" s="654"/>
      <c r="GJ86" s="654"/>
      <c r="GK86" s="654"/>
      <c r="GL86" s="654"/>
      <c r="GM86" s="654"/>
      <c r="GN86" s="654"/>
      <c r="GO86" s="654"/>
      <c r="GP86" s="654"/>
      <c r="GQ86" s="654"/>
      <c r="GR86" s="654"/>
      <c r="GS86" s="654"/>
      <c r="GT86" s="654"/>
      <c r="GU86" s="654"/>
      <c r="GV86" s="654"/>
      <c r="GW86" s="654"/>
      <c r="GX86" s="654"/>
      <c r="GY86" s="654"/>
    </row>
    <row r="87" spans="1:207">
      <c r="A87" s="671"/>
      <c r="B87" s="672" t="s">
        <v>265</v>
      </c>
      <c r="C87" s="352">
        <v>0</v>
      </c>
      <c r="D87" s="353">
        <v>0</v>
      </c>
      <c r="E87" s="353">
        <v>0</v>
      </c>
      <c r="F87" s="353">
        <v>0</v>
      </c>
      <c r="G87" s="354">
        <v>0</v>
      </c>
      <c r="H87" s="358">
        <v>0</v>
      </c>
      <c r="I87" s="358">
        <v>0</v>
      </c>
      <c r="J87" s="357">
        <v>0</v>
      </c>
      <c r="K87" s="352">
        <v>0</v>
      </c>
      <c r="L87" s="353">
        <v>0</v>
      </c>
      <c r="M87" s="353">
        <v>0</v>
      </c>
      <c r="N87" s="357">
        <v>0</v>
      </c>
      <c r="O87" s="352">
        <v>0</v>
      </c>
      <c r="P87" s="353">
        <v>0</v>
      </c>
      <c r="Q87" s="353">
        <v>0</v>
      </c>
      <c r="R87" s="357">
        <v>0</v>
      </c>
      <c r="S87" s="352">
        <v>-299.18404187950171</v>
      </c>
      <c r="T87" s="353">
        <v>0</v>
      </c>
      <c r="U87" s="353">
        <v>-241.4219428345082</v>
      </c>
      <c r="V87" s="350">
        <v>0</v>
      </c>
      <c r="W87" s="352">
        <v>0</v>
      </c>
      <c r="X87" s="353">
        <v>0</v>
      </c>
      <c r="Y87" s="353">
        <v>0</v>
      </c>
      <c r="Z87" s="350">
        <v>0</v>
      </c>
      <c r="AA87" s="352">
        <v>-4881.7263800000001</v>
      </c>
      <c r="AB87" s="353">
        <v>0</v>
      </c>
      <c r="AC87" s="353">
        <v>-4264.9519600000003</v>
      </c>
      <c r="AD87" s="350">
        <v>0</v>
      </c>
      <c r="AE87" s="352">
        <v>-1587.84007</v>
      </c>
      <c r="AF87" s="353">
        <v>0</v>
      </c>
      <c r="AG87" s="353">
        <v>-869.52139000000011</v>
      </c>
      <c r="AH87" s="350">
        <v>0</v>
      </c>
      <c r="AI87" s="352">
        <v>-292.38774000000001</v>
      </c>
      <c r="AJ87" s="353">
        <v>0</v>
      </c>
      <c r="AK87" s="353">
        <v>-148.39909</v>
      </c>
      <c r="AL87" s="350">
        <v>0</v>
      </c>
      <c r="AM87" s="352">
        <v>57.790870072037791</v>
      </c>
      <c r="AN87" s="353">
        <v>0</v>
      </c>
      <c r="AO87" s="353">
        <v>37.631441887337886</v>
      </c>
      <c r="AP87" s="350">
        <v>0</v>
      </c>
      <c r="AQ87" s="352">
        <v>0</v>
      </c>
      <c r="AR87" s="353">
        <v>0</v>
      </c>
      <c r="AS87" s="353">
        <v>0</v>
      </c>
      <c r="AT87" s="353">
        <v>0</v>
      </c>
      <c r="AU87" s="354">
        <v>-7003</v>
      </c>
      <c r="AV87" s="355">
        <v>0</v>
      </c>
      <c r="AW87" s="353">
        <v>-5486</v>
      </c>
      <c r="AX87" s="350">
        <v>0</v>
      </c>
      <c r="GI87" s="654"/>
      <c r="GJ87" s="654"/>
      <c r="GK87" s="654"/>
      <c r="GL87" s="654"/>
      <c r="GM87" s="654"/>
      <c r="GN87" s="654"/>
      <c r="GO87" s="654"/>
      <c r="GP87" s="654"/>
      <c r="GQ87" s="654"/>
      <c r="GR87" s="654"/>
      <c r="GS87" s="654"/>
      <c r="GT87" s="654"/>
      <c r="GU87" s="654"/>
      <c r="GV87" s="654"/>
      <c r="GW87" s="654"/>
      <c r="GX87" s="654"/>
      <c r="GY87" s="654"/>
    </row>
    <row r="88" spans="1:207">
      <c r="A88" s="664"/>
      <c r="B88" s="664"/>
      <c r="C88" s="664"/>
      <c r="D88" s="664"/>
      <c r="E88" s="664"/>
      <c r="F88" s="664"/>
      <c r="G88" s="664"/>
      <c r="H88" s="664"/>
      <c r="I88" s="664"/>
      <c r="J88" s="664"/>
      <c r="K88" s="664"/>
      <c r="L88" s="664"/>
      <c r="M88" s="664"/>
      <c r="N88" s="664"/>
      <c r="O88" s="664"/>
      <c r="P88" s="664"/>
      <c r="Q88" s="664"/>
      <c r="R88" s="664"/>
      <c r="S88" s="664"/>
      <c r="T88" s="664"/>
      <c r="U88" s="664"/>
      <c r="V88" s="664"/>
      <c r="W88" s="664"/>
      <c r="X88" s="664"/>
      <c r="Y88" s="664"/>
      <c r="Z88" s="664"/>
      <c r="AA88" s="664"/>
      <c r="AB88" s="664"/>
      <c r="AC88" s="664"/>
      <c r="AD88" s="664"/>
      <c r="AE88" s="664"/>
      <c r="AF88" s="664"/>
      <c r="AG88" s="664"/>
      <c r="AH88" s="664"/>
      <c r="AI88" s="664"/>
      <c r="AJ88" s="664"/>
      <c r="AK88" s="664"/>
      <c r="AL88" s="664"/>
      <c r="AM88" s="664"/>
      <c r="AN88" s="664"/>
      <c r="AO88" s="664"/>
      <c r="AP88" s="664"/>
      <c r="AQ88" s="664"/>
      <c r="AR88" s="664"/>
      <c r="AS88" s="664"/>
      <c r="AT88" s="664"/>
      <c r="AU88" s="664"/>
      <c r="AV88" s="664"/>
      <c r="AW88" s="664"/>
      <c r="AX88" s="664"/>
      <c r="AY88" s="664"/>
      <c r="AZ88" s="664"/>
      <c r="BA88" s="664"/>
      <c r="BB88" s="664"/>
      <c r="BC88" s="664"/>
      <c r="BD88" s="664"/>
      <c r="GI88" s="654"/>
      <c r="GJ88" s="654"/>
      <c r="GK88" s="654"/>
      <c r="GL88" s="654"/>
      <c r="GM88" s="654"/>
      <c r="GN88" s="654"/>
      <c r="GO88" s="654"/>
      <c r="GP88" s="654"/>
      <c r="GQ88" s="654"/>
      <c r="GR88" s="654"/>
      <c r="GS88" s="654"/>
      <c r="GT88" s="654"/>
      <c r="GU88" s="654"/>
      <c r="GV88" s="654"/>
      <c r="GW88" s="654"/>
      <c r="GX88" s="654"/>
      <c r="GY88" s="654"/>
    </row>
    <row r="89" spans="1:207" s="305" customFormat="1">
      <c r="A89" s="669" t="s">
        <v>300</v>
      </c>
      <c r="B89" s="670"/>
      <c r="C89" s="349">
        <v>0</v>
      </c>
      <c r="D89" s="350">
        <v>0</v>
      </c>
      <c r="E89" s="350">
        <v>0</v>
      </c>
      <c r="F89" s="350">
        <v>0</v>
      </c>
      <c r="G89" s="349">
        <v>62.433</v>
      </c>
      <c r="H89" s="357">
        <v>0</v>
      </c>
      <c r="I89" s="357">
        <v>62.433</v>
      </c>
      <c r="J89" s="357">
        <v>0</v>
      </c>
      <c r="K89" s="349">
        <v>0</v>
      </c>
      <c r="L89" s="350">
        <v>0</v>
      </c>
      <c r="M89" s="350">
        <v>0</v>
      </c>
      <c r="N89" s="357">
        <v>0</v>
      </c>
      <c r="O89" s="349">
        <v>0</v>
      </c>
      <c r="P89" s="350">
        <v>0</v>
      </c>
      <c r="Q89" s="350">
        <v>0</v>
      </c>
      <c r="R89" s="357">
        <v>0</v>
      </c>
      <c r="S89" s="349">
        <v>3281.3582741648443</v>
      </c>
      <c r="T89" s="351">
        <v>0</v>
      </c>
      <c r="U89" s="351">
        <v>1944.3940725592522</v>
      </c>
      <c r="V89" s="350">
        <v>0</v>
      </c>
      <c r="W89" s="349">
        <v>10740.37953</v>
      </c>
      <c r="X89" s="351">
        <v>0</v>
      </c>
      <c r="Y89" s="351">
        <v>6142.2080299999998</v>
      </c>
      <c r="Z89" s="350">
        <v>0</v>
      </c>
      <c r="AA89" s="349">
        <v>34433.949619999999</v>
      </c>
      <c r="AB89" s="351">
        <v>0</v>
      </c>
      <c r="AC89" s="351">
        <v>22550.137220000004</v>
      </c>
      <c r="AD89" s="350">
        <v>0</v>
      </c>
      <c r="AE89" s="349">
        <v>84645.930540000016</v>
      </c>
      <c r="AF89" s="351">
        <v>0</v>
      </c>
      <c r="AG89" s="351">
        <v>39984.242970000007</v>
      </c>
      <c r="AH89" s="350">
        <v>0</v>
      </c>
      <c r="AI89" s="349">
        <v>17913.80127</v>
      </c>
      <c r="AJ89" s="351">
        <v>0</v>
      </c>
      <c r="AK89" s="351">
        <v>11524.357100000001</v>
      </c>
      <c r="AL89" s="350">
        <v>0</v>
      </c>
      <c r="AM89" s="349">
        <v>183306.54860913777</v>
      </c>
      <c r="AN89" s="351">
        <v>0</v>
      </c>
      <c r="AO89" s="351">
        <v>92595.263153376814</v>
      </c>
      <c r="AP89" s="350">
        <v>0</v>
      </c>
      <c r="AQ89" s="349">
        <v>-7518.7500599999148</v>
      </c>
      <c r="AR89" s="350">
        <v>0</v>
      </c>
      <c r="AS89" s="350">
        <v>-4185.2955799999045</v>
      </c>
      <c r="AT89" s="350">
        <v>0</v>
      </c>
      <c r="AU89" s="349">
        <v>326864</v>
      </c>
      <c r="AV89" s="357">
        <v>0</v>
      </c>
      <c r="AW89" s="350">
        <v>170616</v>
      </c>
      <c r="AX89" s="350">
        <v>0</v>
      </c>
      <c r="AY89" s="678"/>
      <c r="AZ89" s="678"/>
      <c r="BA89" s="678"/>
      <c r="BB89" s="678"/>
      <c r="BC89" s="678"/>
      <c r="BD89" s="678"/>
      <c r="BE89" s="678"/>
      <c r="BF89" s="678"/>
      <c r="BG89" s="678"/>
      <c r="BH89" s="678"/>
      <c r="BI89" s="678"/>
      <c r="BJ89" s="678"/>
      <c r="BK89" s="678"/>
      <c r="BL89" s="678"/>
      <c r="BM89" s="678"/>
      <c r="BN89" s="678"/>
      <c r="BO89" s="678"/>
      <c r="BP89" s="678"/>
      <c r="BQ89" s="678"/>
      <c r="BR89" s="678"/>
      <c r="BS89" s="678"/>
      <c r="BT89" s="678"/>
      <c r="BU89" s="678"/>
      <c r="BV89" s="678"/>
      <c r="BW89" s="678"/>
      <c r="BX89" s="678"/>
      <c r="BY89" s="678"/>
      <c r="BZ89" s="678"/>
      <c r="CA89" s="678"/>
      <c r="CB89" s="678"/>
      <c r="CC89" s="678"/>
      <c r="CD89" s="678"/>
      <c r="CE89" s="678"/>
      <c r="CF89" s="678"/>
      <c r="CG89" s="678"/>
      <c r="CH89" s="678"/>
      <c r="CI89" s="678"/>
      <c r="CJ89" s="678"/>
      <c r="CK89" s="678"/>
      <c r="CL89" s="678"/>
      <c r="CM89" s="678"/>
      <c r="CN89" s="678"/>
      <c r="CO89" s="678"/>
      <c r="CP89" s="678"/>
      <c r="CQ89" s="678"/>
      <c r="CR89" s="678"/>
      <c r="CS89" s="678"/>
      <c r="CT89" s="678"/>
      <c r="CU89" s="678"/>
      <c r="CV89" s="678"/>
      <c r="CW89" s="678"/>
      <c r="CX89" s="678"/>
      <c r="CY89" s="678"/>
      <c r="CZ89" s="678"/>
      <c r="DA89" s="678"/>
      <c r="DB89" s="678"/>
      <c r="DC89" s="678"/>
      <c r="DD89" s="678"/>
      <c r="DE89" s="678"/>
      <c r="DF89" s="678"/>
      <c r="DG89" s="678"/>
      <c r="DH89" s="678"/>
      <c r="DI89" s="678"/>
      <c r="DJ89" s="678"/>
      <c r="DK89" s="678"/>
      <c r="DL89" s="678"/>
      <c r="DM89" s="678"/>
      <c r="DN89" s="678"/>
      <c r="DO89" s="678"/>
      <c r="DP89" s="678"/>
      <c r="DQ89" s="678"/>
      <c r="DR89" s="678"/>
      <c r="DS89" s="678"/>
      <c r="DT89" s="678"/>
      <c r="DU89" s="678"/>
      <c r="DV89" s="678"/>
      <c r="DW89" s="678"/>
      <c r="DX89" s="678"/>
      <c r="DY89" s="678"/>
      <c r="DZ89" s="678"/>
      <c r="EA89" s="678"/>
      <c r="EB89" s="678"/>
      <c r="EC89" s="678"/>
      <c r="ED89" s="678"/>
      <c r="EE89" s="678"/>
      <c r="EF89" s="678"/>
      <c r="EG89" s="678"/>
      <c r="EH89" s="678"/>
      <c r="EI89" s="678"/>
      <c r="EJ89" s="678"/>
      <c r="EK89" s="678"/>
      <c r="EL89" s="678"/>
      <c r="EM89" s="678"/>
      <c r="EN89" s="678"/>
      <c r="EO89" s="678"/>
      <c r="EP89" s="678"/>
      <c r="EQ89" s="678"/>
      <c r="ER89" s="678"/>
      <c r="ES89" s="678"/>
      <c r="ET89" s="678"/>
      <c r="EU89" s="678"/>
      <c r="EV89" s="678"/>
      <c r="EW89" s="678"/>
      <c r="EX89" s="678"/>
      <c r="EY89" s="678"/>
      <c r="EZ89" s="678"/>
      <c r="FA89" s="678"/>
      <c r="FB89" s="678"/>
      <c r="FC89" s="678"/>
      <c r="FD89" s="678"/>
      <c r="FE89" s="678"/>
      <c r="FF89" s="678"/>
      <c r="FG89" s="678"/>
      <c r="FH89" s="678"/>
      <c r="FI89" s="678"/>
      <c r="FJ89" s="678"/>
      <c r="FK89" s="678"/>
      <c r="FL89" s="678"/>
      <c r="FM89" s="678"/>
      <c r="FN89" s="678"/>
      <c r="FO89" s="678"/>
      <c r="FP89" s="678"/>
      <c r="FQ89" s="678"/>
      <c r="FR89" s="678"/>
      <c r="FS89" s="678"/>
      <c r="FT89" s="678"/>
      <c r="FU89" s="678"/>
      <c r="FV89" s="678"/>
      <c r="FW89" s="678"/>
      <c r="FX89" s="678"/>
      <c r="FY89" s="678"/>
      <c r="FZ89" s="678"/>
      <c r="GA89" s="678"/>
      <c r="GB89" s="678"/>
      <c r="GC89" s="678"/>
      <c r="GD89" s="678"/>
      <c r="GE89" s="678"/>
      <c r="GF89" s="678"/>
      <c r="GG89" s="678"/>
      <c r="GH89" s="678"/>
      <c r="GI89" s="678"/>
      <c r="GJ89" s="678"/>
      <c r="GK89" s="678"/>
      <c r="GL89" s="678"/>
      <c r="GM89" s="678"/>
      <c r="GN89" s="678"/>
      <c r="GO89" s="678"/>
      <c r="GP89" s="678"/>
      <c r="GQ89" s="678"/>
      <c r="GR89" s="678"/>
      <c r="GS89" s="678"/>
      <c r="GT89" s="678"/>
      <c r="GU89" s="678"/>
      <c r="GV89" s="678"/>
      <c r="GW89" s="678"/>
      <c r="GX89" s="678"/>
      <c r="GY89" s="678"/>
    </row>
    <row r="90" spans="1:207">
      <c r="A90" s="664"/>
      <c r="B90" s="664"/>
      <c r="C90" s="664"/>
      <c r="D90" s="664"/>
      <c r="E90" s="664"/>
      <c r="F90" s="664"/>
      <c r="G90" s="664"/>
      <c r="H90" s="664"/>
      <c r="I90" s="664"/>
      <c r="J90" s="664"/>
      <c r="K90" s="664"/>
      <c r="L90" s="664"/>
      <c r="M90" s="664"/>
      <c r="N90" s="664"/>
      <c r="O90" s="664"/>
      <c r="P90" s="664"/>
      <c r="Q90" s="664"/>
      <c r="R90" s="664"/>
      <c r="S90" s="664"/>
      <c r="T90" s="664"/>
      <c r="U90" s="664"/>
      <c r="V90" s="664"/>
      <c r="W90" s="664"/>
      <c r="X90" s="664"/>
      <c r="Y90" s="664"/>
      <c r="Z90" s="664"/>
      <c r="AA90" s="664"/>
      <c r="AB90" s="664"/>
      <c r="AC90" s="664"/>
      <c r="AD90" s="664"/>
      <c r="AE90" s="664"/>
      <c r="AF90" s="664"/>
      <c r="AG90" s="664"/>
      <c r="AH90" s="664"/>
      <c r="AI90" s="664"/>
      <c r="AJ90" s="664"/>
      <c r="AK90" s="664"/>
      <c r="AL90" s="664"/>
      <c r="AM90" s="664"/>
      <c r="AN90" s="664"/>
      <c r="AO90" s="664"/>
      <c r="AP90" s="664"/>
      <c r="AQ90" s="664"/>
      <c r="AR90" s="664"/>
      <c r="AS90" s="664"/>
      <c r="AT90" s="664"/>
      <c r="AU90" s="664"/>
      <c r="AV90" s="664"/>
      <c r="AW90" s="664"/>
      <c r="AX90" s="664"/>
      <c r="AY90" s="664"/>
      <c r="AZ90" s="664"/>
      <c r="BA90" s="664"/>
      <c r="BB90" s="664"/>
      <c r="BC90" s="664"/>
      <c r="BD90" s="664"/>
      <c r="BE90" s="664"/>
      <c r="BF90" s="664"/>
      <c r="GI90" s="654"/>
      <c r="GJ90" s="654"/>
      <c r="GK90" s="654"/>
      <c r="GL90" s="654"/>
      <c r="GM90" s="654"/>
      <c r="GN90" s="654"/>
      <c r="GO90" s="654"/>
      <c r="GP90" s="654"/>
      <c r="GQ90" s="654"/>
      <c r="GR90" s="654"/>
      <c r="GS90" s="654"/>
      <c r="GT90" s="654"/>
      <c r="GU90" s="654"/>
      <c r="GV90" s="654"/>
      <c r="GW90" s="654"/>
      <c r="GX90" s="654"/>
      <c r="GY90" s="654"/>
    </row>
    <row r="91" spans="1:207">
      <c r="A91" s="679"/>
      <c r="B91" s="673" t="s">
        <v>266</v>
      </c>
      <c r="C91" s="352">
        <v>0</v>
      </c>
      <c r="D91" s="353">
        <v>0</v>
      </c>
      <c r="E91" s="353">
        <v>0</v>
      </c>
      <c r="F91" s="353">
        <v>0</v>
      </c>
      <c r="G91" s="354">
        <v>0</v>
      </c>
      <c r="H91" s="358">
        <v>0</v>
      </c>
      <c r="I91" s="358">
        <v>0</v>
      </c>
      <c r="J91" s="357">
        <v>0</v>
      </c>
      <c r="K91" s="352">
        <v>0</v>
      </c>
      <c r="L91" s="353">
        <v>0</v>
      </c>
      <c r="M91" s="353">
        <v>0</v>
      </c>
      <c r="N91" s="357">
        <v>0</v>
      </c>
      <c r="O91" s="352">
        <v>0</v>
      </c>
      <c r="P91" s="353">
        <v>0</v>
      </c>
      <c r="Q91" s="353">
        <v>0</v>
      </c>
      <c r="R91" s="357">
        <v>0</v>
      </c>
      <c r="S91" s="352">
        <v>688.51824331774571</v>
      </c>
      <c r="T91" s="353">
        <v>0</v>
      </c>
      <c r="U91" s="353">
        <v>326.88725796304891</v>
      </c>
      <c r="V91" s="350">
        <v>0</v>
      </c>
      <c r="W91" s="352">
        <v>0</v>
      </c>
      <c r="X91" s="353">
        <v>0</v>
      </c>
      <c r="Y91" s="353">
        <v>0</v>
      </c>
      <c r="Z91" s="350">
        <v>0</v>
      </c>
      <c r="AA91" s="352">
        <v>0</v>
      </c>
      <c r="AB91" s="353">
        <v>0</v>
      </c>
      <c r="AC91" s="353">
        <v>0</v>
      </c>
      <c r="AD91" s="350">
        <v>0</v>
      </c>
      <c r="AE91" s="352">
        <v>0</v>
      </c>
      <c r="AF91" s="353">
        <v>0</v>
      </c>
      <c r="AG91" s="353">
        <v>0</v>
      </c>
      <c r="AH91" s="350">
        <v>0</v>
      </c>
      <c r="AI91" s="352">
        <v>0.15564999999999998</v>
      </c>
      <c r="AJ91" s="353">
        <v>0</v>
      </c>
      <c r="AK91" s="353">
        <v>0.15564999999999998</v>
      </c>
      <c r="AL91" s="350">
        <v>0</v>
      </c>
      <c r="AM91" s="352">
        <v>6151.0157164314569</v>
      </c>
      <c r="AN91" s="353">
        <v>0</v>
      </c>
      <c r="AO91" s="353">
        <v>3290.1204363685652</v>
      </c>
      <c r="AP91" s="350">
        <v>0</v>
      </c>
      <c r="AQ91" s="352">
        <v>0</v>
      </c>
      <c r="AR91" s="353">
        <v>0</v>
      </c>
      <c r="AS91" s="353">
        <v>0</v>
      </c>
      <c r="AT91" s="353">
        <v>0</v>
      </c>
      <c r="AU91" s="354">
        <v>6840</v>
      </c>
      <c r="AV91" s="358">
        <v>0</v>
      </c>
      <c r="AW91" s="353">
        <v>3617</v>
      </c>
      <c r="AX91" s="350">
        <v>0</v>
      </c>
      <c r="GI91" s="654"/>
      <c r="GJ91" s="654"/>
      <c r="GK91" s="654"/>
      <c r="GL91" s="654"/>
      <c r="GM91" s="654"/>
      <c r="GN91" s="654"/>
      <c r="GO91" s="654"/>
      <c r="GP91" s="654"/>
      <c r="GQ91" s="654"/>
      <c r="GR91" s="654"/>
      <c r="GS91" s="654"/>
      <c r="GT91" s="654"/>
      <c r="GU91" s="654"/>
      <c r="GV91" s="654"/>
      <c r="GW91" s="654"/>
      <c r="GX91" s="654"/>
      <c r="GY91" s="654"/>
    </row>
    <row r="92" spans="1:207">
      <c r="A92" s="671"/>
      <c r="B92" s="672" t="s">
        <v>267</v>
      </c>
      <c r="C92" s="352">
        <v>0</v>
      </c>
      <c r="D92" s="353">
        <v>0</v>
      </c>
      <c r="E92" s="353">
        <v>0</v>
      </c>
      <c r="F92" s="353">
        <v>0</v>
      </c>
      <c r="G92" s="354">
        <v>-1454.3520099999996</v>
      </c>
      <c r="H92" s="358">
        <v>0</v>
      </c>
      <c r="I92" s="358">
        <v>-479.40039999999988</v>
      </c>
      <c r="J92" s="357">
        <v>0</v>
      </c>
      <c r="K92" s="352">
        <v>-1.2752000000000001</v>
      </c>
      <c r="L92" s="353">
        <v>0</v>
      </c>
      <c r="M92" s="353">
        <v>-1.2752000000000001</v>
      </c>
      <c r="N92" s="357">
        <v>0</v>
      </c>
      <c r="O92" s="352">
        <v>0</v>
      </c>
      <c r="P92" s="353">
        <v>0</v>
      </c>
      <c r="Q92" s="353">
        <v>0</v>
      </c>
      <c r="R92" s="357">
        <v>0</v>
      </c>
      <c r="S92" s="352">
        <v>-1789.776308742305</v>
      </c>
      <c r="T92" s="353">
        <v>0</v>
      </c>
      <c r="U92" s="353">
        <v>-865.76029371131972</v>
      </c>
      <c r="V92" s="350">
        <v>0</v>
      </c>
      <c r="W92" s="352">
        <v>-1308.4937000000004</v>
      </c>
      <c r="X92" s="353">
        <v>0</v>
      </c>
      <c r="Y92" s="353">
        <v>-643.37279000000069</v>
      </c>
      <c r="Z92" s="350">
        <v>0</v>
      </c>
      <c r="AA92" s="352">
        <v>-2439.8879099999999</v>
      </c>
      <c r="AB92" s="353">
        <v>0</v>
      </c>
      <c r="AC92" s="353">
        <v>-1135.0895399999999</v>
      </c>
      <c r="AD92" s="350">
        <v>0</v>
      </c>
      <c r="AE92" s="352">
        <v>-3706.8171299999995</v>
      </c>
      <c r="AF92" s="353">
        <v>0</v>
      </c>
      <c r="AG92" s="353">
        <v>-1624.0982699999995</v>
      </c>
      <c r="AH92" s="350">
        <v>0</v>
      </c>
      <c r="AI92" s="352">
        <v>-391.90600999999992</v>
      </c>
      <c r="AJ92" s="353">
        <v>0</v>
      </c>
      <c r="AK92" s="353">
        <v>-69.427869999999928</v>
      </c>
      <c r="AL92" s="350">
        <v>0</v>
      </c>
      <c r="AM92" s="352">
        <v>-16207.715169549061</v>
      </c>
      <c r="AN92" s="353">
        <v>0</v>
      </c>
      <c r="AO92" s="353">
        <v>-8933.7527154171512</v>
      </c>
      <c r="AP92" s="350">
        <v>0</v>
      </c>
      <c r="AQ92" s="352">
        <v>0.26098470610986624</v>
      </c>
      <c r="AR92" s="353">
        <v>0</v>
      </c>
      <c r="AS92" s="353">
        <v>0</v>
      </c>
      <c r="AT92" s="353">
        <v>0</v>
      </c>
      <c r="AU92" s="354">
        <v>-27300</v>
      </c>
      <c r="AV92" s="358">
        <v>0</v>
      </c>
      <c r="AW92" s="353">
        <v>-13752</v>
      </c>
      <c r="AX92" s="350">
        <v>0</v>
      </c>
      <c r="GI92" s="654"/>
      <c r="GJ92" s="654"/>
      <c r="GK92" s="654"/>
      <c r="GL92" s="654"/>
      <c r="GM92" s="654"/>
      <c r="GN92" s="654"/>
      <c r="GO92" s="654"/>
      <c r="GP92" s="654"/>
      <c r="GQ92" s="654"/>
      <c r="GR92" s="654"/>
      <c r="GS92" s="654"/>
      <c r="GT92" s="654"/>
      <c r="GU92" s="654"/>
      <c r="GV92" s="654"/>
      <c r="GW92" s="654"/>
      <c r="GX92" s="654"/>
      <c r="GY92" s="654"/>
    </row>
    <row r="93" spans="1:207">
      <c r="A93" s="671"/>
      <c r="B93" s="672" t="s">
        <v>268</v>
      </c>
      <c r="C93" s="352">
        <v>27.540938080849141</v>
      </c>
      <c r="D93" s="353">
        <v>0</v>
      </c>
      <c r="E93" s="353">
        <v>0</v>
      </c>
      <c r="F93" s="353">
        <v>0</v>
      </c>
      <c r="G93" s="354">
        <v>-764.77981</v>
      </c>
      <c r="H93" s="358">
        <v>0</v>
      </c>
      <c r="I93" s="358">
        <v>-506.39488000000006</v>
      </c>
      <c r="J93" s="357">
        <v>0</v>
      </c>
      <c r="K93" s="352">
        <v>-41.933300000000003</v>
      </c>
      <c r="L93" s="353">
        <v>0</v>
      </c>
      <c r="M93" s="353">
        <v>0</v>
      </c>
      <c r="N93" s="357">
        <v>0</v>
      </c>
      <c r="O93" s="352">
        <v>-94.942845827487872</v>
      </c>
      <c r="P93" s="353">
        <v>0</v>
      </c>
      <c r="Q93" s="353">
        <v>-84.628435431687706</v>
      </c>
      <c r="R93" s="357">
        <v>0</v>
      </c>
      <c r="S93" s="352">
        <v>-2803.2666760633119</v>
      </c>
      <c r="T93" s="353">
        <v>0</v>
      </c>
      <c r="U93" s="353">
        <v>-1275.364536586864</v>
      </c>
      <c r="V93" s="350">
        <v>0</v>
      </c>
      <c r="W93" s="352">
        <v>-2623.4469099999997</v>
      </c>
      <c r="X93" s="353">
        <v>0</v>
      </c>
      <c r="Y93" s="353">
        <v>-1638.2276100000001</v>
      </c>
      <c r="Z93" s="350">
        <v>0</v>
      </c>
      <c r="AA93" s="352">
        <v>-8951.8773199999996</v>
      </c>
      <c r="AB93" s="353">
        <v>0</v>
      </c>
      <c r="AC93" s="353">
        <v>-5530.2413300000007</v>
      </c>
      <c r="AD93" s="350">
        <v>0</v>
      </c>
      <c r="AE93" s="352">
        <v>-6877.6306800000011</v>
      </c>
      <c r="AF93" s="353">
        <v>0</v>
      </c>
      <c r="AG93" s="353">
        <v>-3793.6443900000022</v>
      </c>
      <c r="AH93" s="350">
        <v>0</v>
      </c>
      <c r="AI93" s="352">
        <v>-5285.3089524980569</v>
      </c>
      <c r="AJ93" s="353">
        <v>0</v>
      </c>
      <c r="AK93" s="353">
        <v>-2846.1179860972352</v>
      </c>
      <c r="AL93" s="350">
        <v>0</v>
      </c>
      <c r="AM93" s="352">
        <v>-25136.677919000213</v>
      </c>
      <c r="AN93" s="353">
        <v>0</v>
      </c>
      <c r="AO93" s="353">
        <v>-14537.787179145153</v>
      </c>
      <c r="AP93" s="350">
        <v>0</v>
      </c>
      <c r="AQ93" s="352">
        <v>7518.4890752938636</v>
      </c>
      <c r="AR93" s="353">
        <v>0</v>
      </c>
      <c r="AS93" s="353">
        <v>4185.29557999995</v>
      </c>
      <c r="AT93" s="353">
        <v>0</v>
      </c>
      <c r="AU93" s="354">
        <v>-45034</v>
      </c>
      <c r="AV93" s="358">
        <v>0</v>
      </c>
      <c r="AW93" s="353">
        <v>-26027</v>
      </c>
      <c r="AX93" s="350">
        <v>0</v>
      </c>
      <c r="GI93" s="654"/>
      <c r="GJ93" s="654"/>
      <c r="GK93" s="654"/>
      <c r="GL93" s="654"/>
      <c r="GM93" s="654"/>
      <c r="GN93" s="654"/>
      <c r="GO93" s="654"/>
      <c r="GP93" s="654"/>
      <c r="GQ93" s="654"/>
      <c r="GR93" s="654"/>
      <c r="GS93" s="654"/>
      <c r="GT93" s="654"/>
      <c r="GU93" s="654"/>
      <c r="GV93" s="654"/>
      <c r="GW93" s="654"/>
      <c r="GX93" s="654"/>
      <c r="GY93" s="654"/>
    </row>
    <row r="94" spans="1:207">
      <c r="A94" s="664"/>
      <c r="B94" s="664"/>
      <c r="C94" s="664"/>
      <c r="D94" s="664"/>
      <c r="E94" s="664"/>
      <c r="F94" s="664"/>
      <c r="G94" s="664"/>
      <c r="H94" s="664"/>
      <c r="I94" s="664"/>
      <c r="J94" s="664"/>
      <c r="K94" s="664"/>
      <c r="L94" s="664"/>
      <c r="M94" s="664"/>
      <c r="N94" s="664"/>
      <c r="O94" s="664"/>
      <c r="P94" s="664"/>
      <c r="Q94" s="664"/>
      <c r="R94" s="664"/>
      <c r="S94" s="664"/>
      <c r="T94" s="664"/>
      <c r="U94" s="664"/>
      <c r="V94" s="664"/>
      <c r="W94" s="664"/>
      <c r="X94" s="664"/>
      <c r="Y94" s="664"/>
      <c r="Z94" s="664"/>
      <c r="AA94" s="664"/>
      <c r="AB94" s="664"/>
      <c r="AC94" s="664"/>
      <c r="AD94" s="664"/>
      <c r="AE94" s="664"/>
      <c r="AF94" s="664"/>
      <c r="AG94" s="664"/>
      <c r="AH94" s="664"/>
      <c r="AI94" s="664"/>
      <c r="AJ94" s="664"/>
      <c r="AK94" s="664"/>
      <c r="AL94" s="664"/>
      <c r="AM94" s="664"/>
      <c r="AN94" s="664"/>
      <c r="AO94" s="664"/>
      <c r="AP94" s="664"/>
      <c r="AQ94" s="664"/>
      <c r="AR94" s="664"/>
      <c r="AS94" s="664"/>
      <c r="AT94" s="664"/>
      <c r="AU94" s="664"/>
      <c r="AV94" s="664"/>
      <c r="AW94" s="664"/>
      <c r="AX94" s="664"/>
      <c r="AY94" s="664"/>
      <c r="AZ94" s="664"/>
      <c r="BA94" s="664"/>
      <c r="BB94" s="664"/>
      <c r="GI94" s="654"/>
      <c r="GJ94" s="654"/>
      <c r="GK94" s="654"/>
      <c r="GL94" s="654"/>
      <c r="GM94" s="654"/>
      <c r="GN94" s="654"/>
      <c r="GO94" s="654"/>
      <c r="GP94" s="654"/>
      <c r="GQ94" s="654"/>
      <c r="GR94" s="654"/>
      <c r="GS94" s="654"/>
      <c r="GT94" s="654"/>
      <c r="GU94" s="654"/>
      <c r="GV94" s="654"/>
      <c r="GW94" s="654"/>
      <c r="GX94" s="654"/>
      <c r="GY94" s="654"/>
    </row>
    <row r="95" spans="1:207" s="305" customFormat="1">
      <c r="A95" s="669" t="s">
        <v>301</v>
      </c>
      <c r="B95" s="670"/>
      <c r="C95" s="349">
        <v>27.540938080849141</v>
      </c>
      <c r="D95" s="350">
        <v>0</v>
      </c>
      <c r="E95" s="350">
        <v>0</v>
      </c>
      <c r="F95" s="350">
        <v>0</v>
      </c>
      <c r="G95" s="349">
        <v>-2156.6988199999996</v>
      </c>
      <c r="H95" s="357">
        <v>0</v>
      </c>
      <c r="I95" s="357">
        <v>-923.36227999999983</v>
      </c>
      <c r="J95" s="357">
        <v>0</v>
      </c>
      <c r="K95" s="349">
        <v>-43.208500000000001</v>
      </c>
      <c r="L95" s="350">
        <v>0</v>
      </c>
      <c r="M95" s="350">
        <v>-1.2751999999999981</v>
      </c>
      <c r="N95" s="357">
        <v>0</v>
      </c>
      <c r="O95" s="349">
        <v>-94.942845827487872</v>
      </c>
      <c r="P95" s="350">
        <v>0</v>
      </c>
      <c r="Q95" s="350">
        <v>-84.628435431687706</v>
      </c>
      <c r="R95" s="357">
        <v>0</v>
      </c>
      <c r="S95" s="349">
        <v>-623.16646732302706</v>
      </c>
      <c r="T95" s="350">
        <v>0</v>
      </c>
      <c r="U95" s="350">
        <v>130.15650022411728</v>
      </c>
      <c r="V95" s="350">
        <v>0</v>
      </c>
      <c r="W95" s="349">
        <v>6808.4389199999996</v>
      </c>
      <c r="X95" s="350">
        <v>0</v>
      </c>
      <c r="Y95" s="350">
        <v>3860.6076299999986</v>
      </c>
      <c r="Z95" s="350">
        <v>0</v>
      </c>
      <c r="AA95" s="349">
        <v>23042.184389999999</v>
      </c>
      <c r="AB95" s="350">
        <v>0</v>
      </c>
      <c r="AC95" s="350">
        <v>15884.806350000004</v>
      </c>
      <c r="AD95" s="350">
        <v>0</v>
      </c>
      <c r="AE95" s="349">
        <v>74061.482730000018</v>
      </c>
      <c r="AF95" s="350">
        <v>0</v>
      </c>
      <c r="AG95" s="350">
        <v>34566.50031000001</v>
      </c>
      <c r="AH95" s="350">
        <v>0</v>
      </c>
      <c r="AI95" s="349">
        <v>12236.741957501945</v>
      </c>
      <c r="AJ95" s="350">
        <v>0</v>
      </c>
      <c r="AK95" s="350">
        <v>8608.9668939027688</v>
      </c>
      <c r="AL95" s="350">
        <v>0</v>
      </c>
      <c r="AM95" s="349">
        <v>148113.17123701994</v>
      </c>
      <c r="AN95" s="350">
        <v>0</v>
      </c>
      <c r="AO95" s="350">
        <v>72413.843695183066</v>
      </c>
      <c r="AP95" s="350">
        <v>0</v>
      </c>
      <c r="AQ95" s="349">
        <v>5.9117155615240335E-11</v>
      </c>
      <c r="AR95" s="350">
        <v>0</v>
      </c>
      <c r="AS95" s="350">
        <v>4.5929482439532876E-11</v>
      </c>
      <c r="AT95" s="350">
        <v>0</v>
      </c>
      <c r="AU95" s="349">
        <v>261370</v>
      </c>
      <c r="AV95" s="357">
        <v>0</v>
      </c>
      <c r="AW95" s="350">
        <v>134454</v>
      </c>
      <c r="AX95" s="350">
        <v>0</v>
      </c>
      <c r="AY95" s="678"/>
      <c r="AZ95" s="678"/>
      <c r="BA95" s="678"/>
      <c r="BB95" s="678"/>
      <c r="BC95" s="678"/>
      <c r="BD95" s="678"/>
      <c r="BE95" s="678"/>
      <c r="BF95" s="678"/>
      <c r="BG95" s="678"/>
      <c r="BH95" s="678"/>
      <c r="BI95" s="678"/>
      <c r="BJ95" s="678"/>
      <c r="BK95" s="678"/>
      <c r="BL95" s="678"/>
      <c r="BM95" s="678"/>
      <c r="BN95" s="678"/>
      <c r="BO95" s="678"/>
      <c r="BP95" s="678"/>
      <c r="BQ95" s="678"/>
      <c r="BR95" s="678"/>
      <c r="BS95" s="678"/>
      <c r="BT95" s="678"/>
      <c r="BU95" s="678"/>
      <c r="BV95" s="678"/>
      <c r="BW95" s="678"/>
      <c r="BX95" s="678"/>
      <c r="BY95" s="678"/>
      <c r="BZ95" s="678"/>
      <c r="CA95" s="678"/>
      <c r="CB95" s="678"/>
      <c r="CC95" s="678"/>
      <c r="CD95" s="678"/>
      <c r="CE95" s="678"/>
      <c r="CF95" s="678"/>
      <c r="CG95" s="678"/>
      <c r="CH95" s="678"/>
      <c r="CI95" s="678"/>
      <c r="CJ95" s="678"/>
      <c r="CK95" s="678"/>
      <c r="CL95" s="678"/>
      <c r="CM95" s="678"/>
      <c r="CN95" s="678"/>
      <c r="CO95" s="678"/>
      <c r="CP95" s="678"/>
      <c r="CQ95" s="678"/>
      <c r="CR95" s="678"/>
      <c r="CS95" s="678"/>
      <c r="CT95" s="678"/>
      <c r="CU95" s="678"/>
      <c r="CV95" s="678"/>
      <c r="CW95" s="678"/>
      <c r="CX95" s="678"/>
      <c r="CY95" s="678"/>
      <c r="CZ95" s="678"/>
      <c r="DA95" s="678"/>
      <c r="DB95" s="678"/>
      <c r="DC95" s="678"/>
      <c r="DD95" s="678"/>
      <c r="DE95" s="678"/>
      <c r="DF95" s="678"/>
      <c r="DG95" s="678"/>
      <c r="DH95" s="678"/>
      <c r="DI95" s="678"/>
      <c r="DJ95" s="678"/>
      <c r="DK95" s="678"/>
      <c r="DL95" s="678"/>
      <c r="DM95" s="678"/>
      <c r="DN95" s="678"/>
      <c r="DO95" s="678"/>
      <c r="DP95" s="678"/>
      <c r="DQ95" s="678"/>
      <c r="DR95" s="678"/>
      <c r="DS95" s="678"/>
      <c r="DT95" s="678"/>
      <c r="DU95" s="678"/>
      <c r="DV95" s="678"/>
      <c r="DW95" s="678"/>
      <c r="DX95" s="678"/>
      <c r="DY95" s="678"/>
      <c r="DZ95" s="678"/>
      <c r="EA95" s="678"/>
      <c r="EB95" s="678"/>
      <c r="EC95" s="678"/>
      <c r="ED95" s="678"/>
      <c r="EE95" s="678"/>
      <c r="EF95" s="678"/>
      <c r="EG95" s="678"/>
      <c r="EH95" s="678"/>
      <c r="EI95" s="678"/>
      <c r="EJ95" s="678"/>
      <c r="EK95" s="678"/>
      <c r="EL95" s="678"/>
      <c r="EM95" s="678"/>
      <c r="EN95" s="678"/>
      <c r="EO95" s="678"/>
      <c r="EP95" s="678"/>
      <c r="EQ95" s="678"/>
      <c r="ER95" s="678"/>
      <c r="ES95" s="678"/>
      <c r="ET95" s="678"/>
      <c r="EU95" s="678"/>
      <c r="EV95" s="678"/>
      <c r="EW95" s="678"/>
      <c r="EX95" s="678"/>
      <c r="EY95" s="678"/>
      <c r="EZ95" s="678"/>
      <c r="FA95" s="678"/>
      <c r="FB95" s="678"/>
      <c r="FC95" s="678"/>
      <c r="FD95" s="678"/>
      <c r="FE95" s="678"/>
      <c r="FF95" s="678"/>
      <c r="FG95" s="678"/>
      <c r="FH95" s="678"/>
      <c r="FI95" s="678"/>
      <c r="FJ95" s="678"/>
      <c r="FK95" s="678"/>
      <c r="FL95" s="678"/>
      <c r="FM95" s="678"/>
      <c r="FN95" s="678"/>
      <c r="FO95" s="678"/>
      <c r="FP95" s="678"/>
      <c r="FQ95" s="678"/>
      <c r="FR95" s="678"/>
      <c r="FS95" s="678"/>
      <c r="FT95" s="678"/>
      <c r="FU95" s="678"/>
      <c r="FV95" s="678"/>
      <c r="FW95" s="678"/>
      <c r="FX95" s="678"/>
      <c r="FY95" s="678"/>
      <c r="FZ95" s="678"/>
      <c r="GA95" s="678"/>
      <c r="GB95" s="678"/>
      <c r="GC95" s="678"/>
      <c r="GD95" s="678"/>
      <c r="GE95" s="678"/>
      <c r="GF95" s="678"/>
      <c r="GG95" s="678"/>
      <c r="GH95" s="678"/>
      <c r="GI95" s="678"/>
      <c r="GJ95" s="678"/>
      <c r="GK95" s="678"/>
      <c r="GL95" s="678"/>
      <c r="GM95" s="678"/>
      <c r="GN95" s="678"/>
      <c r="GO95" s="678"/>
      <c r="GP95" s="678"/>
      <c r="GQ95" s="678"/>
      <c r="GR95" s="678"/>
      <c r="GS95" s="678"/>
      <c r="GT95" s="678"/>
      <c r="GU95" s="678"/>
      <c r="GV95" s="678"/>
      <c r="GW95" s="678"/>
      <c r="GX95" s="678"/>
      <c r="GY95" s="678"/>
    </row>
    <row r="96" spans="1:207">
      <c r="A96" s="664"/>
      <c r="B96" s="664"/>
      <c r="C96" s="664"/>
      <c r="D96" s="664"/>
      <c r="E96" s="664"/>
      <c r="F96" s="664"/>
      <c r="G96" s="664"/>
      <c r="H96" s="664"/>
      <c r="I96" s="664"/>
      <c r="J96" s="664"/>
      <c r="K96" s="664"/>
      <c r="L96" s="664"/>
      <c r="M96" s="664"/>
      <c r="N96" s="664"/>
      <c r="O96" s="664"/>
      <c r="P96" s="664"/>
      <c r="Q96" s="664"/>
      <c r="R96" s="664"/>
      <c r="S96" s="664"/>
      <c r="T96" s="664"/>
      <c r="U96" s="664"/>
      <c r="V96" s="664"/>
      <c r="W96" s="664"/>
      <c r="X96" s="664"/>
      <c r="Y96" s="664"/>
      <c r="Z96" s="664"/>
      <c r="AA96" s="664"/>
      <c r="AB96" s="664"/>
      <c r="AC96" s="664"/>
      <c r="AD96" s="664"/>
      <c r="AE96" s="664"/>
      <c r="AF96" s="664"/>
      <c r="AG96" s="664"/>
      <c r="AH96" s="664"/>
      <c r="AI96" s="664"/>
      <c r="AJ96" s="664"/>
      <c r="AK96" s="664"/>
      <c r="AL96" s="664"/>
      <c r="AM96" s="664"/>
      <c r="AN96" s="664"/>
      <c r="AO96" s="664"/>
      <c r="AP96" s="664"/>
      <c r="AQ96" s="664"/>
      <c r="AR96" s="664"/>
      <c r="AS96" s="664"/>
      <c r="AT96" s="664"/>
      <c r="AU96" s="664"/>
      <c r="AV96" s="664"/>
      <c r="AW96" s="664"/>
      <c r="AX96" s="664"/>
      <c r="AY96" s="664"/>
      <c r="AZ96" s="664"/>
      <c r="BA96" s="664"/>
      <c r="BB96" s="664"/>
      <c r="BC96" s="664"/>
      <c r="BD96" s="664"/>
      <c r="GI96" s="654"/>
      <c r="GJ96" s="654"/>
      <c r="GK96" s="654"/>
      <c r="GL96" s="654"/>
      <c r="GM96" s="654"/>
      <c r="GN96" s="654"/>
      <c r="GO96" s="654"/>
      <c r="GP96" s="654"/>
      <c r="GQ96" s="654"/>
      <c r="GR96" s="654"/>
      <c r="GS96" s="654"/>
      <c r="GT96" s="654"/>
      <c r="GU96" s="654"/>
      <c r="GV96" s="654"/>
      <c r="GW96" s="654"/>
      <c r="GX96" s="654"/>
      <c r="GY96" s="654"/>
    </row>
    <row r="97" spans="1:207">
      <c r="A97" s="679"/>
      <c r="B97" s="673" t="s">
        <v>535</v>
      </c>
      <c r="C97" s="352">
        <v>0</v>
      </c>
      <c r="D97" s="353">
        <v>0</v>
      </c>
      <c r="E97" s="353">
        <v>0</v>
      </c>
      <c r="F97" s="484">
        <v>0</v>
      </c>
      <c r="G97" s="354">
        <v>0</v>
      </c>
      <c r="H97" s="358">
        <v>0</v>
      </c>
      <c r="I97" s="358">
        <v>0</v>
      </c>
      <c r="J97" s="357">
        <v>0</v>
      </c>
      <c r="K97" s="352">
        <v>0</v>
      </c>
      <c r="L97" s="353">
        <v>0</v>
      </c>
      <c r="M97" s="353">
        <v>0</v>
      </c>
      <c r="N97" s="357">
        <v>0</v>
      </c>
      <c r="O97" s="354">
        <v>-10.73805490295814</v>
      </c>
      <c r="P97" s="358">
        <v>0</v>
      </c>
      <c r="Q97" s="358">
        <v>-5.4436450624200985</v>
      </c>
      <c r="R97" s="357">
        <v>0</v>
      </c>
      <c r="S97" s="352">
        <v>-1631.3180282711235</v>
      </c>
      <c r="T97" s="353">
        <v>0</v>
      </c>
      <c r="U97" s="353">
        <v>-860.40827862124479</v>
      </c>
      <c r="V97" s="350">
        <v>0</v>
      </c>
      <c r="W97" s="352">
        <v>-3483.4816600000013</v>
      </c>
      <c r="X97" s="353">
        <v>0</v>
      </c>
      <c r="Y97" s="353">
        <v>-1740.9593100000011</v>
      </c>
      <c r="Z97" s="350">
        <v>0</v>
      </c>
      <c r="AA97" s="352">
        <v>-6130.0933299999997</v>
      </c>
      <c r="AB97" s="353">
        <v>0</v>
      </c>
      <c r="AC97" s="353">
        <v>-3047.9821799999986</v>
      </c>
      <c r="AD97" s="350">
        <v>0</v>
      </c>
      <c r="AE97" s="352">
        <v>-8328.4004900000018</v>
      </c>
      <c r="AF97" s="353">
        <v>0</v>
      </c>
      <c r="AG97" s="353">
        <v>-4343.0890900000013</v>
      </c>
      <c r="AH97" s="350">
        <v>0</v>
      </c>
      <c r="AI97" s="352">
        <v>-5952.5908040885552</v>
      </c>
      <c r="AJ97" s="353">
        <v>0</v>
      </c>
      <c r="AK97" s="353">
        <v>-2975.5717621486733</v>
      </c>
      <c r="AL97" s="350">
        <v>0</v>
      </c>
      <c r="AM97" s="352">
        <v>-42725.682164466969</v>
      </c>
      <c r="AN97" s="353">
        <v>0</v>
      </c>
      <c r="AO97" s="353">
        <v>-21833.6566666541</v>
      </c>
      <c r="AP97" s="350">
        <v>0</v>
      </c>
      <c r="AQ97" s="352">
        <v>-12.000000000000952</v>
      </c>
      <c r="AR97" s="353">
        <v>0</v>
      </c>
      <c r="AS97" s="353">
        <v>-2.9984903449076228E-12</v>
      </c>
      <c r="AT97" s="353">
        <v>0</v>
      </c>
      <c r="AU97" s="354">
        <v>-68274</v>
      </c>
      <c r="AV97" s="358">
        <v>0</v>
      </c>
      <c r="AW97" s="353">
        <v>-34807</v>
      </c>
      <c r="AX97" s="350">
        <v>0</v>
      </c>
      <c r="GI97" s="654"/>
      <c r="GJ97" s="654"/>
      <c r="GK97" s="654"/>
      <c r="GL97" s="654"/>
      <c r="GM97" s="654"/>
      <c r="GN97" s="654"/>
      <c r="GO97" s="654"/>
      <c r="GP97" s="654"/>
      <c r="GQ97" s="654"/>
      <c r="GR97" s="654"/>
      <c r="GS97" s="654"/>
      <c r="GT97" s="654"/>
      <c r="GU97" s="654"/>
      <c r="GV97" s="654"/>
      <c r="GW97" s="654"/>
      <c r="GX97" s="654"/>
      <c r="GY97" s="654"/>
    </row>
    <row r="98" spans="1:207">
      <c r="A98" s="679"/>
      <c r="B98" s="673" t="s">
        <v>536</v>
      </c>
      <c r="C98" s="352">
        <v>0</v>
      </c>
      <c r="D98" s="353">
        <v>0</v>
      </c>
      <c r="E98" s="353">
        <v>0</v>
      </c>
      <c r="F98" s="353">
        <v>0</v>
      </c>
      <c r="G98" s="354">
        <v>0</v>
      </c>
      <c r="H98" s="358">
        <v>0</v>
      </c>
      <c r="I98" s="358">
        <v>0</v>
      </c>
      <c r="J98" s="357">
        <v>0</v>
      </c>
      <c r="K98" s="352">
        <v>-33917.000049999995</v>
      </c>
      <c r="L98" s="353">
        <v>0</v>
      </c>
      <c r="M98" s="353">
        <v>0</v>
      </c>
      <c r="N98" s="357">
        <v>0</v>
      </c>
      <c r="O98" s="354">
        <v>0</v>
      </c>
      <c r="P98" s="358">
        <v>0</v>
      </c>
      <c r="Q98" s="358">
        <v>0</v>
      </c>
      <c r="R98" s="357">
        <v>0</v>
      </c>
      <c r="S98" s="352">
        <v>0</v>
      </c>
      <c r="T98" s="353">
        <v>0</v>
      </c>
      <c r="U98" s="353">
        <v>0</v>
      </c>
      <c r="V98" s="350">
        <v>0</v>
      </c>
      <c r="W98" s="352">
        <v>-1.3599999947473407E-3</v>
      </c>
      <c r="X98" s="353">
        <v>0</v>
      </c>
      <c r="Y98" s="353">
        <v>-1.3599999947473407E-3</v>
      </c>
      <c r="Z98" s="350">
        <v>0</v>
      </c>
      <c r="AA98" s="352">
        <v>0</v>
      </c>
      <c r="AB98" s="353">
        <v>0</v>
      </c>
      <c r="AC98" s="353">
        <v>0</v>
      </c>
      <c r="AD98" s="350">
        <v>0</v>
      </c>
      <c r="AE98" s="352">
        <v>0</v>
      </c>
      <c r="AF98" s="353">
        <v>0</v>
      </c>
      <c r="AG98" s="353">
        <v>0</v>
      </c>
      <c r="AH98" s="350">
        <v>0</v>
      </c>
      <c r="AI98" s="352">
        <v>-63.135100000000008</v>
      </c>
      <c r="AJ98" s="353">
        <v>0</v>
      </c>
      <c r="AK98" s="353">
        <v>-12.633170000000007</v>
      </c>
      <c r="AL98" s="350">
        <v>0</v>
      </c>
      <c r="AM98" s="352">
        <v>0</v>
      </c>
      <c r="AN98" s="353">
        <v>0</v>
      </c>
      <c r="AO98" s="353">
        <v>0</v>
      </c>
      <c r="AP98" s="350">
        <v>0</v>
      </c>
      <c r="AQ98" s="352">
        <v>33917.000049999995</v>
      </c>
      <c r="AR98" s="353">
        <v>0</v>
      </c>
      <c r="AS98" s="353">
        <v>0</v>
      </c>
      <c r="AT98" s="353">
        <v>0</v>
      </c>
      <c r="AU98" s="354">
        <v>-63</v>
      </c>
      <c r="AV98" s="358">
        <v>0</v>
      </c>
      <c r="AW98" s="353">
        <v>-12</v>
      </c>
      <c r="AX98" s="350">
        <v>0</v>
      </c>
      <c r="GI98" s="654"/>
      <c r="GJ98" s="654"/>
      <c r="GK98" s="654"/>
      <c r="GL98" s="654"/>
      <c r="GM98" s="654"/>
      <c r="GN98" s="654"/>
      <c r="GO98" s="654"/>
      <c r="GP98" s="654"/>
      <c r="GQ98" s="654"/>
      <c r="GR98" s="654"/>
      <c r="GS98" s="654"/>
      <c r="GT98" s="654"/>
      <c r="GU98" s="654"/>
      <c r="GV98" s="654"/>
      <c r="GW98" s="654"/>
      <c r="GX98" s="654"/>
      <c r="GY98" s="654"/>
    </row>
    <row r="99" spans="1:207" ht="25.5">
      <c r="A99" s="679"/>
      <c r="B99" s="673" t="s">
        <v>323</v>
      </c>
      <c r="C99" s="352">
        <v>0</v>
      </c>
      <c r="D99" s="353">
        <v>0</v>
      </c>
      <c r="E99" s="353">
        <v>0</v>
      </c>
      <c r="F99" s="353">
        <v>0</v>
      </c>
      <c r="G99" s="354">
        <v>0</v>
      </c>
      <c r="H99" s="358">
        <v>0</v>
      </c>
      <c r="I99" s="358">
        <v>0</v>
      </c>
      <c r="J99" s="357">
        <v>0</v>
      </c>
      <c r="K99" s="352">
        <v>0</v>
      </c>
      <c r="L99" s="353">
        <v>0</v>
      </c>
      <c r="M99" s="353">
        <v>0</v>
      </c>
      <c r="N99" s="357">
        <v>0</v>
      </c>
      <c r="O99" s="354">
        <v>-54.580807295624297</v>
      </c>
      <c r="P99" s="358">
        <v>0</v>
      </c>
      <c r="Q99" s="358">
        <v>1.7126837141790006</v>
      </c>
      <c r="R99" s="357">
        <v>0</v>
      </c>
      <c r="S99" s="352">
        <v>-14.958429642779532</v>
      </c>
      <c r="T99" s="353">
        <v>0</v>
      </c>
      <c r="U99" s="353">
        <v>-7.804038109589408</v>
      </c>
      <c r="V99" s="350">
        <v>0</v>
      </c>
      <c r="W99" s="352">
        <v>-49745.090000000004</v>
      </c>
      <c r="X99" s="353">
        <v>0</v>
      </c>
      <c r="Y99" s="353">
        <v>-48984.000000000007</v>
      </c>
      <c r="Z99" s="350">
        <v>0</v>
      </c>
      <c r="AA99" s="352">
        <v>0</v>
      </c>
      <c r="AB99" s="353">
        <v>0</v>
      </c>
      <c r="AC99" s="353">
        <v>0</v>
      </c>
      <c r="AD99" s="350">
        <v>0</v>
      </c>
      <c r="AE99" s="352">
        <v>0</v>
      </c>
      <c r="AF99" s="353">
        <v>0</v>
      </c>
      <c r="AG99" s="353">
        <v>0</v>
      </c>
      <c r="AH99" s="350">
        <v>0</v>
      </c>
      <c r="AI99" s="352">
        <v>68.289429999999996</v>
      </c>
      <c r="AJ99" s="353">
        <v>0</v>
      </c>
      <c r="AK99" s="353">
        <v>-1.7530000000000001</v>
      </c>
      <c r="AL99" s="350">
        <v>0</v>
      </c>
      <c r="AM99" s="352">
        <v>-802.66968076602018</v>
      </c>
      <c r="AN99" s="353">
        <v>0</v>
      </c>
      <c r="AO99" s="353">
        <v>-608.9854105794642</v>
      </c>
      <c r="AP99" s="350">
        <v>0</v>
      </c>
      <c r="AQ99" s="352">
        <v>0</v>
      </c>
      <c r="AR99" s="353">
        <v>0</v>
      </c>
      <c r="AS99" s="353">
        <v>0</v>
      </c>
      <c r="AT99" s="353">
        <v>0</v>
      </c>
      <c r="AU99" s="354">
        <v>-50549</v>
      </c>
      <c r="AV99" s="358">
        <v>0</v>
      </c>
      <c r="AW99" s="353">
        <v>-49601</v>
      </c>
      <c r="AX99" s="350">
        <v>0</v>
      </c>
      <c r="GI99" s="654"/>
      <c r="GJ99" s="654"/>
      <c r="GK99" s="654"/>
      <c r="GL99" s="654"/>
      <c r="GM99" s="654"/>
      <c r="GN99" s="654"/>
      <c r="GO99" s="654"/>
      <c r="GP99" s="654"/>
      <c r="GQ99" s="654"/>
      <c r="GR99" s="654"/>
      <c r="GS99" s="654"/>
      <c r="GT99" s="654"/>
      <c r="GU99" s="654"/>
      <c r="GV99" s="654"/>
      <c r="GW99" s="654"/>
      <c r="GX99" s="654"/>
      <c r="GY99" s="654"/>
    </row>
    <row r="100" spans="1:207">
      <c r="A100" s="664"/>
      <c r="B100" s="664"/>
      <c r="C100" s="664"/>
      <c r="D100" s="664"/>
      <c r="E100" s="664"/>
      <c r="F100" s="664"/>
      <c r="G100" s="664"/>
      <c r="H100" s="664"/>
      <c r="I100" s="664"/>
      <c r="J100" s="664"/>
      <c r="K100" s="664"/>
      <c r="L100" s="664"/>
      <c r="M100" s="664"/>
      <c r="N100" s="664"/>
      <c r="O100" s="664"/>
      <c r="P100" s="664"/>
      <c r="Q100" s="664"/>
      <c r="R100" s="664"/>
      <c r="S100" s="664"/>
      <c r="T100" s="664"/>
      <c r="U100" s="664"/>
      <c r="V100" s="664"/>
      <c r="W100" s="664"/>
      <c r="X100" s="664"/>
      <c r="Y100" s="664"/>
      <c r="Z100" s="664"/>
      <c r="AA100" s="664"/>
      <c r="AB100" s="664"/>
      <c r="AC100" s="664"/>
      <c r="AD100" s="664"/>
      <c r="AE100" s="664"/>
      <c r="AF100" s="664"/>
      <c r="AG100" s="664"/>
      <c r="AH100" s="664"/>
      <c r="AI100" s="664"/>
      <c r="AJ100" s="664"/>
      <c r="AK100" s="664"/>
      <c r="AL100" s="664"/>
      <c r="AM100" s="664"/>
      <c r="AN100" s="664"/>
      <c r="AO100" s="664"/>
      <c r="AP100" s="664"/>
      <c r="AQ100" s="664"/>
      <c r="AR100" s="664"/>
      <c r="AS100" s="664"/>
      <c r="AT100" s="664"/>
      <c r="AU100" s="664"/>
      <c r="AV100" s="664"/>
      <c r="AW100" s="664"/>
      <c r="AX100" s="664"/>
      <c r="AY100" s="664"/>
      <c r="AZ100" s="664"/>
      <c r="BA100" s="664"/>
      <c r="BB100" s="664"/>
      <c r="BC100" s="664"/>
      <c r="BD100" s="664"/>
      <c r="BE100" s="664"/>
      <c r="BF100" s="664"/>
      <c r="BG100" s="664"/>
      <c r="BH100" s="664"/>
      <c r="BI100" s="664"/>
      <c r="GI100" s="654"/>
      <c r="GJ100" s="654"/>
      <c r="GK100" s="654"/>
      <c r="GL100" s="654"/>
      <c r="GM100" s="654"/>
      <c r="GN100" s="654"/>
      <c r="GO100" s="654"/>
      <c r="GP100" s="654"/>
      <c r="GQ100" s="654"/>
      <c r="GR100" s="654"/>
      <c r="GS100" s="654"/>
      <c r="GT100" s="654"/>
      <c r="GU100" s="654"/>
      <c r="GV100" s="654"/>
      <c r="GW100" s="654"/>
      <c r="GX100" s="654"/>
      <c r="GY100" s="654"/>
    </row>
    <row r="101" spans="1:207" s="305" customFormat="1">
      <c r="A101" s="669" t="s">
        <v>302</v>
      </c>
      <c r="B101" s="670"/>
      <c r="C101" s="349">
        <v>27.540938080849141</v>
      </c>
      <c r="D101" s="357">
        <v>0</v>
      </c>
      <c r="E101" s="357">
        <v>0</v>
      </c>
      <c r="F101" s="357">
        <v>0</v>
      </c>
      <c r="G101" s="349">
        <v>-2156.6988199999996</v>
      </c>
      <c r="H101" s="357">
        <v>0</v>
      </c>
      <c r="I101" s="357">
        <v>-923.36227999999983</v>
      </c>
      <c r="J101" s="357">
        <v>0</v>
      </c>
      <c r="K101" s="349">
        <v>-33960.208549999996</v>
      </c>
      <c r="L101" s="350">
        <v>0</v>
      </c>
      <c r="M101" s="350">
        <v>-1.2752000000036787</v>
      </c>
      <c r="N101" s="357">
        <v>0</v>
      </c>
      <c r="O101" s="349">
        <v>-160.26170802607032</v>
      </c>
      <c r="P101" s="357">
        <v>0</v>
      </c>
      <c r="Q101" s="357">
        <v>-88.359396779928829</v>
      </c>
      <c r="R101" s="357">
        <v>0</v>
      </c>
      <c r="S101" s="349">
        <v>-2269.4429252369305</v>
      </c>
      <c r="T101" s="350">
        <v>0</v>
      </c>
      <c r="U101" s="350">
        <v>-738.05581650671729</v>
      </c>
      <c r="V101" s="350">
        <v>0</v>
      </c>
      <c r="W101" s="349">
        <v>-46420.134100000003</v>
      </c>
      <c r="X101" s="350">
        <v>0</v>
      </c>
      <c r="Y101" s="350">
        <v>-46864.353040000002</v>
      </c>
      <c r="Z101" s="350">
        <v>0</v>
      </c>
      <c r="AA101" s="349">
        <v>16912.091059999999</v>
      </c>
      <c r="AB101" s="350">
        <v>0</v>
      </c>
      <c r="AC101" s="350">
        <v>12836.824170000005</v>
      </c>
      <c r="AD101" s="350">
        <v>0</v>
      </c>
      <c r="AE101" s="349">
        <v>65733.082240000018</v>
      </c>
      <c r="AF101" s="350">
        <v>0</v>
      </c>
      <c r="AG101" s="350">
        <v>30223.411220000009</v>
      </c>
      <c r="AH101" s="350">
        <v>0</v>
      </c>
      <c r="AI101" s="349">
        <v>6289.3054834133891</v>
      </c>
      <c r="AJ101" s="350">
        <v>0</v>
      </c>
      <c r="AK101" s="350">
        <v>5619.0089617540943</v>
      </c>
      <c r="AL101" s="350">
        <v>0</v>
      </c>
      <c r="AM101" s="349">
        <v>104584.81939178695</v>
      </c>
      <c r="AN101" s="350">
        <v>0</v>
      </c>
      <c r="AO101" s="350">
        <v>49971.201617949497</v>
      </c>
      <c r="AP101" s="350">
        <v>0</v>
      </c>
      <c r="AQ101" s="349">
        <v>33905.000050000053</v>
      </c>
      <c r="AR101" s="350">
        <v>0</v>
      </c>
      <c r="AS101" s="350">
        <v>0</v>
      </c>
      <c r="AT101" s="350">
        <v>0</v>
      </c>
      <c r="AU101" s="349">
        <v>142484</v>
      </c>
      <c r="AV101" s="359">
        <v>0</v>
      </c>
      <c r="AW101" s="350">
        <v>50034</v>
      </c>
      <c r="AX101" s="350">
        <v>0</v>
      </c>
      <c r="AY101" s="664"/>
      <c r="AZ101" s="664"/>
      <c r="BA101" s="664"/>
      <c r="BB101" s="664"/>
      <c r="BC101" s="664"/>
      <c r="BD101" s="664"/>
      <c r="BE101" s="664"/>
      <c r="BF101" s="664"/>
      <c r="BG101" s="678"/>
      <c r="BH101" s="678"/>
      <c r="BI101" s="678"/>
      <c r="BJ101" s="678"/>
      <c r="BK101" s="678"/>
      <c r="BL101" s="678"/>
      <c r="BM101" s="678"/>
      <c r="BN101" s="678"/>
      <c r="BO101" s="678"/>
      <c r="BP101" s="678"/>
      <c r="BQ101" s="678"/>
      <c r="BR101" s="678"/>
      <c r="BS101" s="678"/>
      <c r="BT101" s="678"/>
      <c r="BU101" s="678"/>
      <c r="BV101" s="678"/>
      <c r="BW101" s="678"/>
      <c r="BX101" s="678"/>
      <c r="BY101" s="678"/>
      <c r="BZ101" s="678"/>
      <c r="CA101" s="678"/>
      <c r="CB101" s="678"/>
      <c r="CC101" s="678"/>
      <c r="CD101" s="678"/>
      <c r="CE101" s="678"/>
      <c r="CF101" s="678"/>
      <c r="CG101" s="678"/>
      <c r="CH101" s="678"/>
      <c r="CI101" s="678"/>
      <c r="CJ101" s="678"/>
      <c r="CK101" s="678"/>
      <c r="CL101" s="678"/>
      <c r="CM101" s="678"/>
      <c r="CN101" s="678"/>
      <c r="CO101" s="678"/>
      <c r="CP101" s="678"/>
      <c r="CQ101" s="678"/>
      <c r="CR101" s="678"/>
      <c r="CS101" s="678"/>
      <c r="CT101" s="678"/>
      <c r="CU101" s="678"/>
      <c r="CV101" s="678"/>
      <c r="CW101" s="678"/>
      <c r="CX101" s="678"/>
      <c r="CY101" s="678"/>
      <c r="CZ101" s="678"/>
      <c r="DA101" s="678"/>
      <c r="DB101" s="678"/>
      <c r="DC101" s="678"/>
      <c r="DD101" s="678"/>
      <c r="DE101" s="678"/>
      <c r="DF101" s="678"/>
      <c r="DG101" s="678"/>
      <c r="DH101" s="678"/>
      <c r="DI101" s="678"/>
      <c r="DJ101" s="678"/>
      <c r="DK101" s="678"/>
      <c r="DL101" s="678"/>
      <c r="DM101" s="678"/>
      <c r="DN101" s="678"/>
      <c r="DO101" s="678"/>
      <c r="DP101" s="678"/>
      <c r="DQ101" s="678"/>
      <c r="DR101" s="678"/>
      <c r="DS101" s="678"/>
      <c r="DT101" s="678"/>
      <c r="DU101" s="678"/>
      <c r="DV101" s="678"/>
      <c r="DW101" s="678"/>
      <c r="DX101" s="678"/>
      <c r="DY101" s="678"/>
      <c r="DZ101" s="678"/>
      <c r="EA101" s="678"/>
      <c r="EB101" s="678"/>
      <c r="EC101" s="678"/>
      <c r="ED101" s="678"/>
      <c r="EE101" s="678"/>
      <c r="EF101" s="678"/>
      <c r="EG101" s="678"/>
      <c r="EH101" s="678"/>
      <c r="EI101" s="678"/>
      <c r="EJ101" s="678"/>
      <c r="EK101" s="678"/>
      <c r="EL101" s="678"/>
      <c r="EM101" s="678"/>
      <c r="EN101" s="678"/>
      <c r="EO101" s="678"/>
      <c r="EP101" s="678"/>
      <c r="EQ101" s="678"/>
      <c r="ER101" s="678"/>
      <c r="ES101" s="678"/>
      <c r="ET101" s="678"/>
      <c r="EU101" s="678"/>
      <c r="EV101" s="678"/>
      <c r="EW101" s="678"/>
      <c r="EX101" s="678"/>
      <c r="EY101" s="678"/>
      <c r="EZ101" s="678"/>
      <c r="FA101" s="678"/>
      <c r="FB101" s="678"/>
      <c r="FC101" s="678"/>
      <c r="FD101" s="678"/>
      <c r="FE101" s="678"/>
      <c r="FF101" s="678"/>
      <c r="FG101" s="678"/>
      <c r="FH101" s="678"/>
      <c r="FI101" s="678"/>
      <c r="FJ101" s="678"/>
      <c r="FK101" s="678"/>
      <c r="FL101" s="678"/>
      <c r="FM101" s="678"/>
      <c r="FN101" s="678"/>
      <c r="FO101" s="678"/>
      <c r="FP101" s="678"/>
      <c r="FQ101" s="678"/>
      <c r="FR101" s="678"/>
      <c r="FS101" s="678"/>
      <c r="FT101" s="678"/>
      <c r="FU101" s="678"/>
      <c r="FV101" s="678"/>
      <c r="FW101" s="678"/>
      <c r="FX101" s="678"/>
      <c r="FY101" s="678"/>
      <c r="FZ101" s="678"/>
      <c r="GA101" s="678"/>
      <c r="GB101" s="678"/>
      <c r="GC101" s="678"/>
      <c r="GD101" s="678"/>
      <c r="GE101" s="678"/>
      <c r="GF101" s="678"/>
      <c r="GG101" s="678"/>
      <c r="GH101" s="678"/>
      <c r="GI101" s="678"/>
      <c r="GJ101" s="678"/>
      <c r="GK101" s="678"/>
      <c r="GL101" s="678"/>
      <c r="GM101" s="678"/>
      <c r="GN101" s="678"/>
      <c r="GO101" s="678"/>
      <c r="GP101" s="678"/>
      <c r="GQ101" s="678"/>
      <c r="GR101" s="678"/>
      <c r="GS101" s="678"/>
      <c r="GT101" s="678"/>
      <c r="GU101" s="678"/>
      <c r="GV101" s="678"/>
      <c r="GW101" s="678"/>
      <c r="GX101" s="678"/>
      <c r="GY101" s="678"/>
    </row>
    <row r="102" spans="1:207">
      <c r="A102" s="664"/>
      <c r="B102" s="664"/>
      <c r="C102" s="664"/>
      <c r="D102" s="664"/>
      <c r="E102" s="664"/>
      <c r="F102" s="664"/>
      <c r="G102" s="664"/>
      <c r="H102" s="664"/>
      <c r="I102" s="664"/>
      <c r="J102" s="664"/>
      <c r="K102" s="664"/>
      <c r="L102" s="664"/>
      <c r="M102" s="664"/>
      <c r="N102" s="664"/>
      <c r="O102" s="664"/>
      <c r="P102" s="664"/>
      <c r="Q102" s="664"/>
      <c r="R102" s="664"/>
      <c r="S102" s="664"/>
      <c r="T102" s="664"/>
      <c r="U102" s="664"/>
      <c r="V102" s="664"/>
      <c r="W102" s="664"/>
      <c r="X102" s="664"/>
      <c r="Y102" s="664"/>
      <c r="Z102" s="664"/>
      <c r="AA102" s="664"/>
      <c r="AB102" s="664"/>
      <c r="AC102" s="664"/>
      <c r="AD102" s="664"/>
      <c r="AE102" s="664"/>
      <c r="AF102" s="664"/>
      <c r="AG102" s="664"/>
      <c r="AH102" s="664"/>
      <c r="AI102" s="664"/>
      <c r="AJ102" s="664"/>
      <c r="AK102" s="664"/>
      <c r="AL102" s="664"/>
      <c r="AM102" s="664"/>
      <c r="AN102" s="664"/>
      <c r="AO102" s="664"/>
      <c r="AP102" s="664"/>
      <c r="AQ102" s="664"/>
      <c r="AR102" s="664"/>
      <c r="AS102" s="664"/>
      <c r="AT102" s="664"/>
      <c r="AU102" s="664"/>
      <c r="AV102" s="664"/>
      <c r="AW102" s="664"/>
      <c r="AX102" s="664"/>
      <c r="AY102" s="664"/>
      <c r="AZ102" s="664"/>
      <c r="BA102" s="664"/>
      <c r="BB102" s="664"/>
      <c r="BC102" s="664"/>
      <c r="BD102" s="664"/>
      <c r="GI102" s="654"/>
      <c r="GJ102" s="654"/>
      <c r="GK102" s="654"/>
      <c r="GL102" s="654"/>
      <c r="GM102" s="654"/>
      <c r="GN102" s="654"/>
      <c r="GO102" s="654"/>
      <c r="GP102" s="654"/>
      <c r="GQ102" s="654"/>
      <c r="GR102" s="654"/>
      <c r="GS102" s="654"/>
      <c r="GT102" s="654"/>
      <c r="GU102" s="654"/>
      <c r="GV102" s="654"/>
      <c r="GW102" s="654"/>
      <c r="GX102" s="654"/>
      <c r="GY102" s="654"/>
    </row>
    <row r="103" spans="1:207" s="305" customFormat="1">
      <c r="A103" s="669" t="s">
        <v>303</v>
      </c>
      <c r="B103" s="670"/>
      <c r="C103" s="349">
        <v>660.28312778357065</v>
      </c>
      <c r="D103" s="350">
        <v>0</v>
      </c>
      <c r="E103" s="350">
        <v>0.1999999999998181</v>
      </c>
      <c r="F103" s="350">
        <v>0</v>
      </c>
      <c r="G103" s="349">
        <v>-262.51406000000009</v>
      </c>
      <c r="H103" s="357">
        <v>0</v>
      </c>
      <c r="I103" s="357">
        <v>-190.77105000000003</v>
      </c>
      <c r="J103" s="357">
        <v>0</v>
      </c>
      <c r="K103" s="349">
        <v>0</v>
      </c>
      <c r="L103" s="357">
        <v>0</v>
      </c>
      <c r="M103" s="357">
        <v>0</v>
      </c>
      <c r="N103" s="357">
        <v>0</v>
      </c>
      <c r="O103" s="349">
        <v>-18.336983933941845</v>
      </c>
      <c r="P103" s="357">
        <v>0</v>
      </c>
      <c r="Q103" s="357">
        <v>-29.929901444908253</v>
      </c>
      <c r="R103" s="357">
        <v>0</v>
      </c>
      <c r="S103" s="349">
        <v>-302.3775212900897</v>
      </c>
      <c r="T103" s="350">
        <v>0</v>
      </c>
      <c r="U103" s="350">
        <v>-489.66964902740676</v>
      </c>
      <c r="V103" s="350">
        <v>0</v>
      </c>
      <c r="W103" s="349">
        <v>47710.481769999991</v>
      </c>
      <c r="X103" s="350">
        <v>0</v>
      </c>
      <c r="Y103" s="350">
        <v>48339.981849999996</v>
      </c>
      <c r="Z103" s="350">
        <v>0</v>
      </c>
      <c r="AA103" s="349">
        <v>-349.59248999999988</v>
      </c>
      <c r="AB103" s="350">
        <v>0</v>
      </c>
      <c r="AC103" s="350">
        <v>-310.72530999999981</v>
      </c>
      <c r="AD103" s="350">
        <v>0</v>
      </c>
      <c r="AE103" s="349">
        <v>-130.89287000000007</v>
      </c>
      <c r="AF103" s="350">
        <v>0</v>
      </c>
      <c r="AG103" s="350">
        <v>-7.6352499999998429</v>
      </c>
      <c r="AH103" s="350">
        <v>0</v>
      </c>
      <c r="AI103" s="349">
        <v>-1616.2657353301183</v>
      </c>
      <c r="AJ103" s="350">
        <v>0</v>
      </c>
      <c r="AK103" s="350">
        <v>1275.0364098954033</v>
      </c>
      <c r="AL103" s="350">
        <v>0</v>
      </c>
      <c r="AM103" s="349">
        <v>-24778.816331377362</v>
      </c>
      <c r="AN103" s="350">
        <v>0</v>
      </c>
      <c r="AO103" s="350">
        <v>-40273.875682616374</v>
      </c>
      <c r="AP103" s="350">
        <v>0</v>
      </c>
      <c r="AQ103" s="349">
        <v>8707.1371831512497</v>
      </c>
      <c r="AR103" s="350">
        <v>0</v>
      </c>
      <c r="AS103" s="350">
        <v>2527.5208928180928</v>
      </c>
      <c r="AT103" s="350">
        <v>0</v>
      </c>
      <c r="AU103" s="349">
        <v>29619</v>
      </c>
      <c r="AV103" s="357">
        <v>0</v>
      </c>
      <c r="AW103" s="350">
        <v>10841</v>
      </c>
      <c r="AX103" s="350">
        <v>0</v>
      </c>
      <c r="AY103" s="664"/>
      <c r="AZ103" s="664"/>
      <c r="BA103" s="664"/>
      <c r="BB103" s="664"/>
      <c r="BC103" s="664"/>
      <c r="BD103" s="664"/>
      <c r="BE103" s="664"/>
      <c r="BF103" s="664"/>
      <c r="BG103" s="678"/>
      <c r="BH103" s="678"/>
      <c r="BI103" s="678"/>
      <c r="BJ103" s="678"/>
      <c r="BK103" s="678"/>
      <c r="BL103" s="678"/>
      <c r="BM103" s="678"/>
      <c r="BN103" s="678"/>
      <c r="BO103" s="678"/>
      <c r="BP103" s="678"/>
      <c r="BQ103" s="678"/>
      <c r="BR103" s="678"/>
      <c r="BS103" s="678"/>
      <c r="BT103" s="678"/>
      <c r="BU103" s="678"/>
      <c r="BV103" s="678"/>
      <c r="BW103" s="678"/>
      <c r="BX103" s="678"/>
      <c r="BY103" s="678"/>
      <c r="BZ103" s="678"/>
      <c r="CA103" s="678"/>
      <c r="CB103" s="678"/>
      <c r="CC103" s="678"/>
      <c r="CD103" s="678"/>
      <c r="CE103" s="678"/>
      <c r="CF103" s="678"/>
      <c r="CG103" s="678"/>
      <c r="CH103" s="678"/>
      <c r="CI103" s="678"/>
      <c r="CJ103" s="678"/>
      <c r="CK103" s="678"/>
      <c r="CL103" s="678"/>
      <c r="CM103" s="678"/>
      <c r="CN103" s="678"/>
      <c r="CO103" s="678"/>
      <c r="CP103" s="678"/>
      <c r="CQ103" s="678"/>
      <c r="CR103" s="678"/>
      <c r="CS103" s="678"/>
      <c r="CT103" s="678"/>
      <c r="CU103" s="678"/>
      <c r="CV103" s="678"/>
      <c r="CW103" s="678"/>
      <c r="CX103" s="678"/>
      <c r="CY103" s="678"/>
      <c r="CZ103" s="678"/>
      <c r="DA103" s="678"/>
      <c r="DB103" s="678"/>
      <c r="DC103" s="678"/>
      <c r="DD103" s="678"/>
      <c r="DE103" s="678"/>
      <c r="DF103" s="678"/>
      <c r="DG103" s="678"/>
      <c r="DH103" s="678"/>
      <c r="DI103" s="678"/>
      <c r="DJ103" s="678"/>
      <c r="DK103" s="678"/>
      <c r="DL103" s="678"/>
      <c r="DM103" s="678"/>
      <c r="DN103" s="678"/>
      <c r="DO103" s="678"/>
      <c r="DP103" s="678"/>
      <c r="DQ103" s="678"/>
      <c r="DR103" s="678"/>
      <c r="DS103" s="678"/>
      <c r="DT103" s="678"/>
      <c r="DU103" s="678"/>
      <c r="DV103" s="678"/>
      <c r="DW103" s="678"/>
      <c r="DX103" s="678"/>
      <c r="DY103" s="678"/>
      <c r="DZ103" s="678"/>
      <c r="EA103" s="678"/>
      <c r="EB103" s="678"/>
      <c r="EC103" s="678"/>
      <c r="ED103" s="678"/>
      <c r="EE103" s="678"/>
      <c r="EF103" s="678"/>
      <c r="EG103" s="678"/>
      <c r="EH103" s="678"/>
      <c r="EI103" s="678"/>
      <c r="EJ103" s="678"/>
      <c r="EK103" s="678"/>
      <c r="EL103" s="678"/>
      <c r="EM103" s="678"/>
      <c r="EN103" s="678"/>
      <c r="EO103" s="678"/>
      <c r="EP103" s="678"/>
      <c r="EQ103" s="678"/>
      <c r="ER103" s="678"/>
      <c r="ES103" s="678"/>
      <c r="ET103" s="678"/>
      <c r="EU103" s="678"/>
      <c r="EV103" s="678"/>
      <c r="EW103" s="678"/>
      <c r="EX103" s="678"/>
      <c r="EY103" s="678"/>
      <c r="EZ103" s="678"/>
      <c r="FA103" s="678"/>
      <c r="FB103" s="678"/>
      <c r="FC103" s="678"/>
      <c r="FD103" s="678"/>
      <c r="FE103" s="678"/>
      <c r="FF103" s="678"/>
      <c r="FG103" s="678"/>
      <c r="FH103" s="678"/>
      <c r="FI103" s="678"/>
      <c r="FJ103" s="678"/>
      <c r="FK103" s="678"/>
      <c r="FL103" s="678"/>
      <c r="FM103" s="678"/>
      <c r="FN103" s="678"/>
      <c r="FO103" s="678"/>
      <c r="FP103" s="678"/>
      <c r="FQ103" s="678"/>
      <c r="FR103" s="678"/>
      <c r="FS103" s="678"/>
      <c r="FT103" s="678"/>
      <c r="FU103" s="678"/>
      <c r="FV103" s="678"/>
      <c r="FW103" s="678"/>
      <c r="FX103" s="678"/>
      <c r="FY103" s="678"/>
      <c r="FZ103" s="678"/>
      <c r="GA103" s="678"/>
      <c r="GB103" s="678"/>
      <c r="GC103" s="678"/>
      <c r="GD103" s="678"/>
      <c r="GE103" s="678"/>
      <c r="GF103" s="678"/>
      <c r="GG103" s="678"/>
      <c r="GH103" s="678"/>
      <c r="GI103" s="678"/>
      <c r="GJ103" s="678"/>
      <c r="GK103" s="678"/>
      <c r="GL103" s="678"/>
      <c r="GM103" s="678"/>
      <c r="GN103" s="678"/>
      <c r="GO103" s="678"/>
      <c r="GP103" s="678"/>
      <c r="GQ103" s="678"/>
      <c r="GR103" s="678"/>
      <c r="GS103" s="678"/>
      <c r="GT103" s="678"/>
      <c r="GU103" s="678"/>
      <c r="GV103" s="678"/>
      <c r="GW103" s="678"/>
      <c r="GX103" s="678"/>
      <c r="GY103" s="678"/>
    </row>
    <row r="104" spans="1:207">
      <c r="A104" s="671"/>
      <c r="B104" s="673" t="s">
        <v>88</v>
      </c>
      <c r="C104" s="352">
        <v>2.0000000000010232E-2</v>
      </c>
      <c r="D104" s="353">
        <v>0</v>
      </c>
      <c r="E104" s="353">
        <v>2.0000000000010232E-2</v>
      </c>
      <c r="F104" s="353">
        <v>0</v>
      </c>
      <c r="G104" s="354">
        <v>5.8283300000000002</v>
      </c>
      <c r="H104" s="358">
        <v>0</v>
      </c>
      <c r="I104" s="358">
        <v>0.43279999999999941</v>
      </c>
      <c r="J104" s="357">
        <v>0</v>
      </c>
      <c r="K104" s="354">
        <v>0</v>
      </c>
      <c r="L104" s="358">
        <v>0</v>
      </c>
      <c r="M104" s="358">
        <v>0</v>
      </c>
      <c r="N104" s="357">
        <v>0</v>
      </c>
      <c r="O104" s="354">
        <v>11.489501354886231</v>
      </c>
      <c r="P104" s="358">
        <v>0</v>
      </c>
      <c r="Q104" s="358">
        <v>3.9877056107706021</v>
      </c>
      <c r="R104" s="357">
        <v>0</v>
      </c>
      <c r="S104" s="352">
        <v>237.88684605563171</v>
      </c>
      <c r="T104" s="353">
        <v>0</v>
      </c>
      <c r="U104" s="353">
        <v>231.59703387503401</v>
      </c>
      <c r="V104" s="350">
        <v>0</v>
      </c>
      <c r="W104" s="354">
        <v>2279.8259100000005</v>
      </c>
      <c r="X104" s="353">
        <v>0</v>
      </c>
      <c r="Y104" s="353">
        <v>1093.2595700000004</v>
      </c>
      <c r="Z104" s="350">
        <v>0</v>
      </c>
      <c r="AA104" s="354">
        <v>17.874849999999981</v>
      </c>
      <c r="AB104" s="353">
        <v>0</v>
      </c>
      <c r="AC104" s="353">
        <v>-82.009330000000048</v>
      </c>
      <c r="AD104" s="350">
        <v>0</v>
      </c>
      <c r="AE104" s="354">
        <v>1195.8245599999998</v>
      </c>
      <c r="AF104" s="353">
        <v>0</v>
      </c>
      <c r="AG104" s="353">
        <v>607.77603999999974</v>
      </c>
      <c r="AH104" s="350">
        <v>0</v>
      </c>
      <c r="AI104" s="354">
        <v>371.83056999999997</v>
      </c>
      <c r="AJ104" s="353">
        <v>0</v>
      </c>
      <c r="AK104" s="353">
        <v>95.368499999999926</v>
      </c>
      <c r="AL104" s="350">
        <v>0</v>
      </c>
      <c r="AM104" s="354">
        <v>5704.3119329343044</v>
      </c>
      <c r="AN104" s="353">
        <v>0</v>
      </c>
      <c r="AO104" s="353">
        <v>938.26416297771357</v>
      </c>
      <c r="AP104" s="350">
        <v>0</v>
      </c>
      <c r="AQ104" s="352">
        <v>-1915.6473900000001</v>
      </c>
      <c r="AR104" s="353">
        <v>0</v>
      </c>
      <c r="AS104" s="353">
        <v>-1028.6162899999999</v>
      </c>
      <c r="AT104" s="353">
        <v>0</v>
      </c>
      <c r="AU104" s="354">
        <v>7909</v>
      </c>
      <c r="AV104" s="358">
        <v>0</v>
      </c>
      <c r="AW104" s="353">
        <v>1860</v>
      </c>
      <c r="AX104" s="350">
        <v>0</v>
      </c>
      <c r="AY104" s="664"/>
      <c r="AZ104" s="664"/>
      <c r="BA104" s="664"/>
      <c r="BB104" s="664"/>
      <c r="BC104" s="664"/>
      <c r="BD104" s="664"/>
      <c r="BE104" s="664"/>
      <c r="BF104" s="664"/>
      <c r="GI104" s="654"/>
      <c r="GJ104" s="654"/>
      <c r="GK104" s="654"/>
      <c r="GL104" s="654"/>
      <c r="GM104" s="654"/>
      <c r="GN104" s="654"/>
      <c r="GO104" s="654"/>
      <c r="GP104" s="654"/>
      <c r="GQ104" s="654"/>
      <c r="GR104" s="654"/>
      <c r="GS104" s="654"/>
      <c r="GT104" s="654"/>
      <c r="GU104" s="654"/>
      <c r="GV104" s="654"/>
      <c r="GW104" s="654"/>
      <c r="GX104" s="654"/>
      <c r="GY104" s="654"/>
    </row>
    <row r="105" spans="1:207">
      <c r="A105" s="671"/>
      <c r="B105" s="673" t="s">
        <v>537</v>
      </c>
      <c r="C105" s="354">
        <v>667.42312778357098</v>
      </c>
      <c r="D105" s="353">
        <v>0</v>
      </c>
      <c r="E105" s="353">
        <v>674.72312778357116</v>
      </c>
      <c r="F105" s="353">
        <v>0</v>
      </c>
      <c r="G105" s="354">
        <v>-5.9019899999999987</v>
      </c>
      <c r="H105" s="358">
        <v>0</v>
      </c>
      <c r="I105" s="358">
        <v>68.786030000000054</v>
      </c>
      <c r="J105" s="357">
        <v>0</v>
      </c>
      <c r="K105" s="354">
        <v>0</v>
      </c>
      <c r="L105" s="358">
        <v>0</v>
      </c>
      <c r="M105" s="358">
        <v>0</v>
      </c>
      <c r="N105" s="357">
        <v>0</v>
      </c>
      <c r="O105" s="354">
        <v>-7.5494169393995101</v>
      </c>
      <c r="P105" s="358">
        <v>0</v>
      </c>
      <c r="Q105" s="358">
        <v>9.3578914146268595</v>
      </c>
      <c r="R105" s="357">
        <v>0</v>
      </c>
      <c r="S105" s="354">
        <v>-788.79005837145905</v>
      </c>
      <c r="T105" s="353">
        <v>0</v>
      </c>
      <c r="U105" s="353">
        <v>-1287.0180289011373</v>
      </c>
      <c r="V105" s="350">
        <v>0</v>
      </c>
      <c r="W105" s="354">
        <v>45325.563139999991</v>
      </c>
      <c r="X105" s="353">
        <v>0</v>
      </c>
      <c r="Y105" s="353">
        <v>45533.830729999987</v>
      </c>
      <c r="Z105" s="350">
        <v>0</v>
      </c>
      <c r="AA105" s="354">
        <v>-288.81971999999996</v>
      </c>
      <c r="AB105" s="353">
        <v>0</v>
      </c>
      <c r="AC105" s="353">
        <v>-295.83721999999989</v>
      </c>
      <c r="AD105" s="350">
        <v>0</v>
      </c>
      <c r="AE105" s="354">
        <v>-1858.8368399999999</v>
      </c>
      <c r="AF105" s="353">
        <v>0</v>
      </c>
      <c r="AG105" s="353">
        <v>-1817.38933</v>
      </c>
      <c r="AH105" s="350">
        <v>0</v>
      </c>
      <c r="AI105" s="354">
        <v>-3316.2037</v>
      </c>
      <c r="AJ105" s="353">
        <v>0</v>
      </c>
      <c r="AK105" s="353">
        <v>-1822.200174774478</v>
      </c>
      <c r="AL105" s="350">
        <v>0</v>
      </c>
      <c r="AM105" s="354">
        <v>-43855.920199102853</v>
      </c>
      <c r="AN105" s="353">
        <v>0</v>
      </c>
      <c r="AO105" s="353">
        <v>-80180.639343800431</v>
      </c>
      <c r="AP105" s="350">
        <v>0</v>
      </c>
      <c r="AQ105" s="354">
        <v>4378.8577652127587</v>
      </c>
      <c r="AR105" s="353">
        <v>0</v>
      </c>
      <c r="AS105" s="353">
        <v>-2072.6278151203996</v>
      </c>
      <c r="AT105" s="353">
        <v>0</v>
      </c>
      <c r="AU105" s="354">
        <v>250</v>
      </c>
      <c r="AV105" s="358">
        <v>0</v>
      </c>
      <c r="AW105" s="353">
        <v>-41189</v>
      </c>
      <c r="AX105" s="350">
        <v>0</v>
      </c>
      <c r="GI105" s="654"/>
      <c r="GJ105" s="654"/>
      <c r="GK105" s="654"/>
      <c r="GL105" s="654"/>
      <c r="GM105" s="654"/>
      <c r="GN105" s="654"/>
      <c r="GO105" s="654"/>
      <c r="GP105" s="654"/>
      <c r="GQ105" s="654"/>
      <c r="GR105" s="654"/>
      <c r="GS105" s="654"/>
      <c r="GT105" s="654"/>
      <c r="GU105" s="654"/>
      <c r="GV105" s="654"/>
      <c r="GW105" s="654"/>
      <c r="GX105" s="654"/>
      <c r="GY105" s="654"/>
    </row>
    <row r="106" spans="1:207">
      <c r="A106" s="679"/>
      <c r="B106" s="680" t="s">
        <v>538</v>
      </c>
      <c r="C106" s="354">
        <v>0</v>
      </c>
      <c r="D106" s="358">
        <v>0</v>
      </c>
      <c r="E106" s="358">
        <v>0</v>
      </c>
      <c r="F106" s="358">
        <v>0</v>
      </c>
      <c r="G106" s="354">
        <v>0</v>
      </c>
      <c r="H106" s="358">
        <v>0</v>
      </c>
      <c r="I106" s="358">
        <v>0</v>
      </c>
      <c r="J106" s="357">
        <v>0</v>
      </c>
      <c r="K106" s="352">
        <v>0</v>
      </c>
      <c r="L106" s="353">
        <v>0</v>
      </c>
      <c r="M106" s="353">
        <v>0</v>
      </c>
      <c r="N106" s="357">
        <v>0</v>
      </c>
      <c r="O106" s="352">
        <v>0</v>
      </c>
      <c r="P106" s="353">
        <v>0</v>
      </c>
      <c r="Q106" s="353">
        <v>0</v>
      </c>
      <c r="R106" s="357">
        <v>0</v>
      </c>
      <c r="S106" s="352">
        <v>0</v>
      </c>
      <c r="T106" s="353">
        <v>0</v>
      </c>
      <c r="U106" s="353">
        <v>0</v>
      </c>
      <c r="V106" s="350">
        <v>0</v>
      </c>
      <c r="W106" s="352">
        <v>0</v>
      </c>
      <c r="X106" s="353">
        <v>0</v>
      </c>
      <c r="Y106" s="353">
        <v>0</v>
      </c>
      <c r="Z106" s="350">
        <v>0</v>
      </c>
      <c r="AA106" s="352">
        <v>0</v>
      </c>
      <c r="AB106" s="353">
        <v>0</v>
      </c>
      <c r="AC106" s="353">
        <v>0</v>
      </c>
      <c r="AD106" s="350">
        <v>0</v>
      </c>
      <c r="AE106" s="352">
        <v>561.01673000000005</v>
      </c>
      <c r="AF106" s="353">
        <v>0</v>
      </c>
      <c r="AG106" s="353">
        <v>561.01673000000005</v>
      </c>
      <c r="AH106" s="350">
        <v>0</v>
      </c>
      <c r="AI106" s="352">
        <v>0</v>
      </c>
      <c r="AJ106" s="353">
        <v>0</v>
      </c>
      <c r="AK106" s="353">
        <v>0</v>
      </c>
      <c r="AL106" s="350">
        <v>0</v>
      </c>
      <c r="AM106" s="352">
        <v>-9.1578620307332699</v>
      </c>
      <c r="AN106" s="353">
        <v>0</v>
      </c>
      <c r="AO106" s="353">
        <v>-9.1578620307332699</v>
      </c>
      <c r="AP106" s="350">
        <v>0</v>
      </c>
      <c r="AQ106" s="352">
        <v>-551.36018000000001</v>
      </c>
      <c r="AR106" s="353">
        <v>0</v>
      </c>
      <c r="AS106" s="353">
        <v>-551.36018000000001</v>
      </c>
      <c r="AT106" s="353">
        <v>0</v>
      </c>
      <c r="AU106" s="354">
        <v>0</v>
      </c>
      <c r="AV106" s="358">
        <v>0</v>
      </c>
      <c r="AW106" s="353">
        <v>0</v>
      </c>
      <c r="AX106" s="350">
        <v>0</v>
      </c>
      <c r="GI106" s="654"/>
      <c r="GJ106" s="654"/>
      <c r="GK106" s="654"/>
      <c r="GL106" s="654"/>
      <c r="GM106" s="654"/>
      <c r="GN106" s="654"/>
      <c r="GO106" s="654"/>
      <c r="GP106" s="654"/>
      <c r="GQ106" s="654"/>
      <c r="GR106" s="654"/>
      <c r="GS106" s="654"/>
      <c r="GT106" s="654"/>
      <c r="GU106" s="654"/>
      <c r="GV106" s="654"/>
      <c r="GW106" s="654"/>
      <c r="GX106" s="654"/>
      <c r="GY106" s="654"/>
    </row>
    <row r="107" spans="1:207">
      <c r="A107" s="679"/>
      <c r="B107" s="680" t="s">
        <v>398</v>
      </c>
      <c r="C107" s="354">
        <v>0</v>
      </c>
      <c r="D107" s="358"/>
      <c r="E107" s="358"/>
      <c r="F107" s="358"/>
      <c r="G107" s="354">
        <v>0</v>
      </c>
      <c r="H107" s="358"/>
      <c r="I107" s="358">
        <v>0</v>
      </c>
      <c r="J107" s="357"/>
      <c r="K107" s="352">
        <v>0</v>
      </c>
      <c r="L107" s="353"/>
      <c r="M107" s="353">
        <v>0</v>
      </c>
      <c r="N107" s="357"/>
      <c r="O107" s="352">
        <v>5.8277417057283136</v>
      </c>
      <c r="P107" s="353"/>
      <c r="Q107" s="353">
        <v>5.8277417057283136</v>
      </c>
      <c r="R107" s="357"/>
      <c r="S107" s="352">
        <v>0</v>
      </c>
      <c r="T107" s="353"/>
      <c r="U107" s="353">
        <v>0</v>
      </c>
      <c r="V107" s="350"/>
      <c r="W107" s="352">
        <v>0</v>
      </c>
      <c r="X107" s="353"/>
      <c r="Y107" s="353">
        <v>0</v>
      </c>
      <c r="Z107" s="350"/>
      <c r="AA107" s="352">
        <v>0</v>
      </c>
      <c r="AB107" s="353"/>
      <c r="AC107" s="353">
        <v>0</v>
      </c>
      <c r="AD107" s="350"/>
      <c r="AE107" s="352">
        <v>0</v>
      </c>
      <c r="AF107" s="353"/>
      <c r="AG107" s="353">
        <v>0</v>
      </c>
      <c r="AH107" s="350"/>
      <c r="AI107" s="352">
        <v>0</v>
      </c>
      <c r="AJ107" s="353"/>
      <c r="AK107" s="353">
        <v>0</v>
      </c>
      <c r="AL107" s="350"/>
      <c r="AM107" s="352">
        <v>0</v>
      </c>
      <c r="AN107" s="353"/>
      <c r="AO107" s="353">
        <v>0</v>
      </c>
      <c r="AP107" s="350"/>
      <c r="AQ107" s="352">
        <v>0</v>
      </c>
      <c r="AR107" s="353"/>
      <c r="AS107" s="353">
        <v>0</v>
      </c>
      <c r="AT107" s="353"/>
      <c r="AU107" s="354">
        <v>6</v>
      </c>
      <c r="AV107" s="358"/>
      <c r="AW107" s="353">
        <v>6</v>
      </c>
      <c r="AX107" s="350"/>
      <c r="GI107" s="654"/>
      <c r="GJ107" s="654"/>
      <c r="GK107" s="654"/>
      <c r="GL107" s="654"/>
      <c r="GM107" s="654"/>
      <c r="GN107" s="654"/>
      <c r="GO107" s="654"/>
      <c r="GP107" s="654"/>
      <c r="GQ107" s="654"/>
      <c r="GR107" s="654"/>
      <c r="GS107" s="654"/>
      <c r="GT107" s="654"/>
      <c r="GU107" s="654"/>
      <c r="GV107" s="654"/>
      <c r="GW107" s="654"/>
      <c r="GX107" s="654"/>
      <c r="GY107" s="654"/>
    </row>
    <row r="108" spans="1:207">
      <c r="A108" s="679"/>
      <c r="B108" s="680" t="s">
        <v>275</v>
      </c>
      <c r="C108" s="354">
        <v>-7.1600000000002915</v>
      </c>
      <c r="D108" s="358">
        <v>0</v>
      </c>
      <c r="E108" s="358">
        <v>0</v>
      </c>
      <c r="F108" s="358">
        <v>0</v>
      </c>
      <c r="G108" s="354">
        <v>-262.44040000000007</v>
      </c>
      <c r="H108" s="358">
        <v>0</v>
      </c>
      <c r="I108" s="358">
        <v>-262.44040000000007</v>
      </c>
      <c r="J108" s="357">
        <v>0</v>
      </c>
      <c r="K108" s="352">
        <v>0</v>
      </c>
      <c r="L108" s="353">
        <v>0</v>
      </c>
      <c r="M108" s="353">
        <v>0</v>
      </c>
      <c r="N108" s="357">
        <v>0</v>
      </c>
      <c r="O108" s="352">
        <v>-28.104810055156882</v>
      </c>
      <c r="P108" s="353">
        <v>0</v>
      </c>
      <c r="Q108" s="353">
        <v>-28.104810055156882</v>
      </c>
      <c r="R108" s="357">
        <v>0</v>
      </c>
      <c r="S108" s="352">
        <v>248.52569102573761</v>
      </c>
      <c r="T108" s="353">
        <v>0</v>
      </c>
      <c r="U108" s="353">
        <v>248.52569102573761</v>
      </c>
      <c r="V108" s="350">
        <v>0</v>
      </c>
      <c r="W108" s="352">
        <v>105.09271999999987</v>
      </c>
      <c r="X108" s="353">
        <v>0</v>
      </c>
      <c r="Y108" s="353">
        <v>105.09271999999987</v>
      </c>
      <c r="Z108" s="350">
        <v>0</v>
      </c>
      <c r="AA108" s="352">
        <v>-78.647619999999904</v>
      </c>
      <c r="AB108" s="353">
        <v>0</v>
      </c>
      <c r="AC108" s="353">
        <v>-78.647619999999904</v>
      </c>
      <c r="AD108" s="350">
        <v>0</v>
      </c>
      <c r="AE108" s="352">
        <v>-28.897319999999993</v>
      </c>
      <c r="AF108" s="353">
        <v>0</v>
      </c>
      <c r="AG108" s="353">
        <v>-28.897319999999993</v>
      </c>
      <c r="AH108" s="350">
        <v>0</v>
      </c>
      <c r="AI108" s="352">
        <v>1328.1073946698816</v>
      </c>
      <c r="AJ108" s="353">
        <v>0</v>
      </c>
      <c r="AK108" s="353">
        <v>1328.1073946698816</v>
      </c>
      <c r="AL108" s="350">
        <v>0</v>
      </c>
      <c r="AM108" s="352">
        <v>13381.949796821922</v>
      </c>
      <c r="AN108" s="353">
        <v>0</v>
      </c>
      <c r="AO108" s="353">
        <v>13381.949796821922</v>
      </c>
      <c r="AP108" s="350">
        <v>0</v>
      </c>
      <c r="AQ108" s="352">
        <v>6795.2869879384907</v>
      </c>
      <c r="AR108" s="353">
        <v>0</v>
      </c>
      <c r="AS108" s="353">
        <v>6795.2869879384907</v>
      </c>
      <c r="AT108" s="353">
        <v>0</v>
      </c>
      <c r="AU108" s="354">
        <v>21454</v>
      </c>
      <c r="AV108" s="358">
        <v>0</v>
      </c>
      <c r="AW108" s="353">
        <v>21454</v>
      </c>
      <c r="AX108" s="350">
        <v>0</v>
      </c>
      <c r="GI108" s="654"/>
      <c r="GJ108" s="654"/>
      <c r="GK108" s="654"/>
      <c r="GL108" s="654"/>
      <c r="GM108" s="654"/>
      <c r="GN108" s="654"/>
      <c r="GO108" s="654"/>
      <c r="GP108" s="654"/>
      <c r="GQ108" s="654"/>
      <c r="GR108" s="654"/>
      <c r="GS108" s="654"/>
      <c r="GT108" s="654"/>
      <c r="GU108" s="654"/>
      <c r="GV108" s="654"/>
      <c r="GW108" s="654"/>
      <c r="GX108" s="654"/>
      <c r="GY108" s="654"/>
    </row>
    <row r="109" spans="1:207">
      <c r="A109" s="664"/>
      <c r="B109" s="664"/>
      <c r="C109" s="664"/>
      <c r="D109" s="664"/>
      <c r="E109" s="664"/>
      <c r="F109" s="664"/>
      <c r="G109" s="664"/>
      <c r="H109" s="664"/>
      <c r="I109" s="664"/>
      <c r="J109" s="664"/>
      <c r="K109" s="664"/>
      <c r="L109" s="664"/>
      <c r="M109" s="664"/>
      <c r="N109" s="664"/>
      <c r="O109" s="664"/>
      <c r="P109" s="664"/>
      <c r="Q109" s="664"/>
      <c r="R109" s="664"/>
      <c r="S109" s="664"/>
      <c r="T109" s="664"/>
      <c r="U109" s="664"/>
      <c r="V109" s="664"/>
      <c r="W109" s="664"/>
      <c r="X109" s="664"/>
      <c r="Y109" s="664"/>
      <c r="Z109" s="664"/>
      <c r="AA109" s="664"/>
      <c r="AB109" s="664"/>
      <c r="AC109" s="664"/>
      <c r="AD109" s="664"/>
      <c r="AE109" s="664"/>
      <c r="AF109" s="664"/>
      <c r="AG109" s="664"/>
      <c r="AH109" s="664"/>
      <c r="AI109" s="664"/>
      <c r="AJ109" s="664"/>
      <c r="AK109" s="664"/>
      <c r="AL109" s="664"/>
      <c r="AM109" s="664"/>
      <c r="AN109" s="664"/>
      <c r="AO109" s="664"/>
      <c r="AP109" s="664"/>
      <c r="AQ109" s="664"/>
      <c r="AR109" s="664"/>
      <c r="AS109" s="664"/>
      <c r="AT109" s="664"/>
      <c r="AU109" s="664"/>
      <c r="AV109" s="664"/>
      <c r="AW109" s="664"/>
      <c r="AX109" s="664"/>
      <c r="AY109" s="664"/>
      <c r="AZ109" s="664"/>
      <c r="BA109" s="664"/>
      <c r="BB109" s="664"/>
      <c r="BC109" s="664"/>
      <c r="BD109" s="664"/>
      <c r="BE109" s="664"/>
      <c r="BF109" s="664"/>
      <c r="GI109" s="654"/>
      <c r="GJ109" s="654"/>
      <c r="GK109" s="654"/>
      <c r="GL109" s="654"/>
      <c r="GM109" s="654"/>
      <c r="GN109" s="654"/>
      <c r="GO109" s="654"/>
      <c r="GP109" s="654"/>
      <c r="GQ109" s="654"/>
      <c r="GR109" s="654"/>
      <c r="GS109" s="654"/>
      <c r="GT109" s="654"/>
      <c r="GU109" s="654"/>
      <c r="GV109" s="654"/>
      <c r="GW109" s="654"/>
      <c r="GX109" s="654"/>
      <c r="GY109" s="654"/>
    </row>
    <row r="110" spans="1:207" ht="27.75" customHeight="1">
      <c r="A110" s="679"/>
      <c r="B110" s="680" t="s">
        <v>276</v>
      </c>
      <c r="C110" s="354">
        <v>0</v>
      </c>
      <c r="D110" s="358"/>
      <c r="E110" s="358">
        <v>0</v>
      </c>
      <c r="F110" s="358"/>
      <c r="G110" s="354">
        <v>0</v>
      </c>
      <c r="H110" s="358"/>
      <c r="I110" s="358">
        <v>0</v>
      </c>
      <c r="J110" s="357"/>
      <c r="K110" s="352">
        <v>0</v>
      </c>
      <c r="L110" s="353"/>
      <c r="M110" s="353">
        <v>0</v>
      </c>
      <c r="N110" s="357"/>
      <c r="O110" s="352">
        <v>0</v>
      </c>
      <c r="P110" s="353"/>
      <c r="Q110" s="353">
        <v>0</v>
      </c>
      <c r="R110" s="357"/>
      <c r="S110" s="352">
        <v>0</v>
      </c>
      <c r="T110" s="353"/>
      <c r="U110" s="353">
        <v>0</v>
      </c>
      <c r="V110" s="350"/>
      <c r="W110" s="352">
        <v>0</v>
      </c>
      <c r="X110" s="353"/>
      <c r="Y110" s="353">
        <v>0</v>
      </c>
      <c r="Z110" s="350"/>
      <c r="AA110" s="352">
        <v>0</v>
      </c>
      <c r="AB110" s="353"/>
      <c r="AC110" s="353">
        <v>0</v>
      </c>
      <c r="AD110" s="350"/>
      <c r="AE110" s="352">
        <v>0</v>
      </c>
      <c r="AF110" s="353"/>
      <c r="AG110" s="353">
        <v>0</v>
      </c>
      <c r="AH110" s="350"/>
      <c r="AI110" s="352">
        <v>0</v>
      </c>
      <c r="AJ110" s="353"/>
      <c r="AK110" s="353">
        <v>0</v>
      </c>
      <c r="AL110" s="350"/>
      <c r="AM110" s="352">
        <v>0</v>
      </c>
      <c r="AN110" s="353"/>
      <c r="AO110" s="353">
        <v>0</v>
      </c>
      <c r="AP110" s="350"/>
      <c r="AQ110" s="352">
        <v>0</v>
      </c>
      <c r="AR110" s="353"/>
      <c r="AS110" s="353">
        <v>0</v>
      </c>
      <c r="AT110" s="353"/>
      <c r="AU110" s="354">
        <v>0</v>
      </c>
      <c r="AV110" s="358"/>
      <c r="AW110" s="353">
        <v>0</v>
      </c>
      <c r="AX110" s="350"/>
      <c r="GI110" s="654"/>
      <c r="GJ110" s="654"/>
      <c r="GK110" s="654"/>
      <c r="GL110" s="654"/>
      <c r="GM110" s="654"/>
      <c r="GN110" s="654"/>
      <c r="GO110" s="654"/>
      <c r="GP110" s="654"/>
      <c r="GQ110" s="654"/>
      <c r="GR110" s="654"/>
      <c r="GS110" s="654"/>
      <c r="GT110" s="654"/>
      <c r="GU110" s="654"/>
      <c r="GV110" s="654"/>
      <c r="GW110" s="654"/>
      <c r="GX110" s="654"/>
      <c r="GY110" s="654"/>
    </row>
    <row r="111" spans="1:207">
      <c r="A111" s="679"/>
      <c r="B111" s="680" t="s">
        <v>278</v>
      </c>
      <c r="C111" s="354">
        <v>0</v>
      </c>
      <c r="D111" s="358"/>
      <c r="E111" s="358">
        <v>0</v>
      </c>
      <c r="F111" s="358"/>
      <c r="G111" s="354">
        <v>0</v>
      </c>
      <c r="H111" s="358"/>
      <c r="I111" s="358">
        <v>0</v>
      </c>
      <c r="J111" s="357"/>
      <c r="K111" s="352">
        <v>19993.335999999999</v>
      </c>
      <c r="L111" s="353"/>
      <c r="M111" s="353">
        <v>19993.335999999999</v>
      </c>
      <c r="N111" s="357"/>
      <c r="O111" s="352">
        <v>0</v>
      </c>
      <c r="P111" s="353"/>
      <c r="Q111" s="353">
        <v>0</v>
      </c>
      <c r="R111" s="357"/>
      <c r="S111" s="352">
        <v>0</v>
      </c>
      <c r="T111" s="353"/>
      <c r="U111" s="353">
        <v>0</v>
      </c>
      <c r="V111" s="350"/>
      <c r="W111" s="352">
        <v>0</v>
      </c>
      <c r="X111" s="353"/>
      <c r="Y111" s="353">
        <v>0</v>
      </c>
      <c r="Z111" s="350"/>
      <c r="AA111" s="352">
        <v>0</v>
      </c>
      <c r="AB111" s="353"/>
      <c r="AC111" s="353">
        <v>0</v>
      </c>
      <c r="AD111" s="350"/>
      <c r="AE111" s="352">
        <v>31224.242040000001</v>
      </c>
      <c r="AF111" s="353"/>
      <c r="AG111" s="353">
        <v>31224.242040000001</v>
      </c>
      <c r="AH111" s="350"/>
      <c r="AI111" s="352">
        <v>0</v>
      </c>
      <c r="AJ111" s="353"/>
      <c r="AK111" s="353">
        <v>0</v>
      </c>
      <c r="AL111" s="350"/>
      <c r="AM111" s="352">
        <v>-4.1702752362482443E-12</v>
      </c>
      <c r="AN111" s="353"/>
      <c r="AO111" s="353">
        <v>-4.1702752362482443E-12</v>
      </c>
      <c r="AP111" s="350"/>
      <c r="AQ111" s="352">
        <v>-51217.578040000051</v>
      </c>
      <c r="AR111" s="353"/>
      <c r="AS111" s="353">
        <v>-51217.578040000051</v>
      </c>
      <c r="AT111" s="353"/>
      <c r="AU111" s="354">
        <v>0</v>
      </c>
      <c r="AV111" s="358"/>
      <c r="AW111" s="353">
        <v>0</v>
      </c>
      <c r="AX111" s="350"/>
      <c r="GI111" s="654"/>
      <c r="GJ111" s="654"/>
      <c r="GK111" s="654"/>
      <c r="GL111" s="654"/>
      <c r="GM111" s="654"/>
      <c r="GN111" s="654"/>
      <c r="GO111" s="654"/>
      <c r="GP111" s="654"/>
      <c r="GQ111" s="654"/>
      <c r="GR111" s="654"/>
      <c r="GS111" s="654"/>
      <c r="GT111" s="654"/>
      <c r="GU111" s="654"/>
      <c r="GV111" s="654"/>
      <c r="GW111" s="654"/>
      <c r="GX111" s="654"/>
      <c r="GY111" s="654"/>
    </row>
    <row r="112" spans="1:207">
      <c r="A112" s="679"/>
      <c r="B112" s="680" t="s">
        <v>279</v>
      </c>
      <c r="C112" s="354">
        <v>0</v>
      </c>
      <c r="D112" s="358"/>
      <c r="E112" s="358">
        <v>0</v>
      </c>
      <c r="F112" s="358"/>
      <c r="G112" s="354">
        <v>0</v>
      </c>
      <c r="H112" s="358"/>
      <c r="I112" s="358">
        <v>0</v>
      </c>
      <c r="J112" s="357"/>
      <c r="K112" s="352">
        <v>0</v>
      </c>
      <c r="L112" s="353"/>
      <c r="M112" s="353">
        <v>0</v>
      </c>
      <c r="N112" s="357"/>
      <c r="O112" s="352">
        <v>0</v>
      </c>
      <c r="P112" s="353"/>
      <c r="Q112" s="353">
        <v>0</v>
      </c>
      <c r="R112" s="357"/>
      <c r="S112" s="352">
        <v>0</v>
      </c>
      <c r="T112" s="353"/>
      <c r="U112" s="353">
        <v>0</v>
      </c>
      <c r="V112" s="350"/>
      <c r="W112" s="352">
        <v>3.9870000000000003E-2</v>
      </c>
      <c r="X112" s="353"/>
      <c r="Y112" s="353">
        <v>3.9870000000000003E-2</v>
      </c>
      <c r="Z112" s="350"/>
      <c r="AA112" s="352">
        <v>0.14472000000000002</v>
      </c>
      <c r="AB112" s="353"/>
      <c r="AC112" s="353">
        <v>0.14472000000000002</v>
      </c>
      <c r="AD112" s="350"/>
      <c r="AE112" s="352">
        <v>0</v>
      </c>
      <c r="AF112" s="353"/>
      <c r="AG112" s="353">
        <v>0</v>
      </c>
      <c r="AH112" s="350"/>
      <c r="AI112" s="352">
        <v>0</v>
      </c>
      <c r="AJ112" s="353"/>
      <c r="AK112" s="353">
        <v>0</v>
      </c>
      <c r="AL112" s="350"/>
      <c r="AM112" s="352">
        <v>0</v>
      </c>
      <c r="AN112" s="353"/>
      <c r="AO112" s="353">
        <v>0</v>
      </c>
      <c r="AP112" s="350"/>
      <c r="AQ112" s="352">
        <v>0</v>
      </c>
      <c r="AR112" s="353"/>
      <c r="AS112" s="353">
        <v>0</v>
      </c>
      <c r="AT112" s="353"/>
      <c r="AU112" s="354">
        <v>0</v>
      </c>
      <c r="AV112" s="358"/>
      <c r="AW112" s="353">
        <v>0</v>
      </c>
      <c r="AX112" s="350"/>
      <c r="GI112" s="654"/>
      <c r="GJ112" s="654"/>
      <c r="GK112" s="654"/>
      <c r="GL112" s="654"/>
      <c r="GM112" s="654"/>
      <c r="GN112" s="654"/>
      <c r="GO112" s="654"/>
      <c r="GP112" s="654"/>
      <c r="GQ112" s="654"/>
      <c r="GR112" s="654"/>
      <c r="GS112" s="654"/>
      <c r="GT112" s="654"/>
      <c r="GU112" s="654"/>
      <c r="GV112" s="654"/>
      <c r="GW112" s="654"/>
      <c r="GX112" s="654"/>
      <c r="GY112" s="654"/>
    </row>
    <row r="113" spans="1:207">
      <c r="A113" s="679"/>
      <c r="B113" s="680" t="s">
        <v>539</v>
      </c>
      <c r="C113" s="354">
        <v>0</v>
      </c>
      <c r="D113" s="358"/>
      <c r="E113" s="358">
        <v>0</v>
      </c>
      <c r="F113" s="358"/>
      <c r="G113" s="354">
        <v>0</v>
      </c>
      <c r="H113" s="358"/>
      <c r="I113" s="358">
        <v>0</v>
      </c>
      <c r="J113" s="357"/>
      <c r="K113" s="352">
        <v>0</v>
      </c>
      <c r="L113" s="353"/>
      <c r="M113" s="353">
        <v>0</v>
      </c>
      <c r="N113" s="357"/>
      <c r="O113" s="352">
        <v>0</v>
      </c>
      <c r="P113" s="353"/>
      <c r="Q113" s="353">
        <v>0</v>
      </c>
      <c r="R113" s="357"/>
      <c r="S113" s="352">
        <v>0</v>
      </c>
      <c r="T113" s="353"/>
      <c r="U113" s="353">
        <v>0</v>
      </c>
      <c r="V113" s="350"/>
      <c r="W113" s="352">
        <v>0</v>
      </c>
      <c r="X113" s="353"/>
      <c r="Y113" s="353">
        <v>0</v>
      </c>
      <c r="Z113" s="350"/>
      <c r="AA113" s="352">
        <v>0</v>
      </c>
      <c r="AB113" s="353"/>
      <c r="AC113" s="353">
        <v>0</v>
      </c>
      <c r="AD113" s="350"/>
      <c r="AE113" s="352">
        <v>0</v>
      </c>
      <c r="AF113" s="353"/>
      <c r="AG113" s="353">
        <v>0</v>
      </c>
      <c r="AH113" s="350"/>
      <c r="AI113" s="352">
        <v>0</v>
      </c>
      <c r="AJ113" s="353"/>
      <c r="AK113" s="353">
        <v>0</v>
      </c>
      <c r="AL113" s="350"/>
      <c r="AM113" s="352">
        <v>0</v>
      </c>
      <c r="AN113" s="353"/>
      <c r="AO113" s="353">
        <v>0</v>
      </c>
      <c r="AP113" s="350"/>
      <c r="AQ113" s="352">
        <v>0</v>
      </c>
      <c r="AR113" s="353"/>
      <c r="AS113" s="353">
        <v>0</v>
      </c>
      <c r="AT113" s="353"/>
      <c r="AU113" s="354">
        <v>0</v>
      </c>
      <c r="AV113" s="358"/>
      <c r="AW113" s="353">
        <v>0</v>
      </c>
      <c r="AX113" s="350"/>
      <c r="GI113" s="654"/>
      <c r="GJ113" s="654"/>
      <c r="GK113" s="654"/>
      <c r="GL113" s="654"/>
      <c r="GM113" s="654"/>
      <c r="GN113" s="654"/>
      <c r="GO113" s="654"/>
      <c r="GP113" s="654"/>
      <c r="GQ113" s="654"/>
      <c r="GR113" s="654"/>
      <c r="GS113" s="654"/>
      <c r="GT113" s="654"/>
      <c r="GU113" s="654"/>
      <c r="GV113" s="654"/>
      <c r="GW113" s="654"/>
      <c r="GX113" s="654"/>
      <c r="GY113" s="654"/>
    </row>
    <row r="114" spans="1:207">
      <c r="A114" s="664"/>
      <c r="B114" s="664"/>
      <c r="C114" s="664"/>
      <c r="D114" s="664"/>
      <c r="E114" s="664"/>
      <c r="F114" s="664"/>
      <c r="G114" s="664"/>
      <c r="H114" s="664"/>
      <c r="I114" s="664"/>
      <c r="J114" s="664"/>
      <c r="K114" s="664"/>
      <c r="L114" s="664"/>
      <c r="M114" s="664"/>
      <c r="N114" s="664"/>
      <c r="O114" s="664"/>
      <c r="P114" s="664"/>
      <c r="Q114" s="664"/>
      <c r="R114" s="664"/>
      <c r="S114" s="664"/>
      <c r="T114" s="664"/>
      <c r="U114" s="664"/>
      <c r="V114" s="664"/>
      <c r="W114" s="664"/>
      <c r="X114" s="664"/>
      <c r="Y114" s="664"/>
      <c r="Z114" s="664"/>
      <c r="AA114" s="664"/>
      <c r="AB114" s="664"/>
      <c r="AC114" s="664"/>
      <c r="AD114" s="664"/>
      <c r="AE114" s="664"/>
      <c r="AF114" s="664"/>
      <c r="AG114" s="664"/>
      <c r="AH114" s="664"/>
      <c r="AI114" s="664"/>
      <c r="AJ114" s="664"/>
      <c r="AK114" s="664"/>
      <c r="AL114" s="664"/>
      <c r="AM114" s="664"/>
      <c r="AN114" s="664"/>
      <c r="AO114" s="664"/>
      <c r="AP114" s="664"/>
      <c r="AQ114" s="664"/>
      <c r="AR114" s="664"/>
      <c r="AS114" s="664"/>
      <c r="AT114" s="664"/>
      <c r="AU114" s="664"/>
      <c r="AV114" s="664"/>
      <c r="AW114" s="664"/>
      <c r="AX114" s="664"/>
      <c r="AY114" s="664"/>
      <c r="AZ114" s="664"/>
      <c r="BA114" s="664"/>
      <c r="BB114" s="664"/>
      <c r="GI114" s="654"/>
      <c r="GJ114" s="654"/>
      <c r="GK114" s="654"/>
      <c r="GL114" s="654"/>
      <c r="GM114" s="654"/>
      <c r="GN114" s="654"/>
      <c r="GO114" s="654"/>
      <c r="GP114" s="654"/>
      <c r="GQ114" s="654"/>
      <c r="GR114" s="654"/>
      <c r="GS114" s="654"/>
      <c r="GT114" s="654"/>
      <c r="GU114" s="654"/>
      <c r="GV114" s="654"/>
      <c r="GW114" s="654"/>
      <c r="GX114" s="654"/>
      <c r="GY114" s="654"/>
    </row>
    <row r="115" spans="1:207" s="305" customFormat="1">
      <c r="A115" s="669" t="s">
        <v>304</v>
      </c>
      <c r="B115" s="670"/>
      <c r="C115" s="349">
        <v>687.82406586441982</v>
      </c>
      <c r="D115" s="357">
        <v>0</v>
      </c>
      <c r="E115" s="357">
        <v>0.1999999999998181</v>
      </c>
      <c r="F115" s="357">
        <v>0</v>
      </c>
      <c r="G115" s="349">
        <v>-2419.2128799999996</v>
      </c>
      <c r="H115" s="357">
        <v>0</v>
      </c>
      <c r="I115" s="357">
        <v>-1114.1333299999997</v>
      </c>
      <c r="J115" s="357">
        <v>0</v>
      </c>
      <c r="K115" s="349">
        <v>-13966.872549999996</v>
      </c>
      <c r="L115" s="357">
        <v>0</v>
      </c>
      <c r="M115" s="357">
        <v>19992.060799999996</v>
      </c>
      <c r="N115" s="357">
        <v>0</v>
      </c>
      <c r="O115" s="349">
        <v>-178.59869196001216</v>
      </c>
      <c r="P115" s="350">
        <v>0</v>
      </c>
      <c r="Q115" s="350">
        <v>-118.28929822483707</v>
      </c>
      <c r="R115" s="357">
        <v>0</v>
      </c>
      <c r="S115" s="349">
        <v>-2571.8204465270201</v>
      </c>
      <c r="T115" s="350">
        <v>0</v>
      </c>
      <c r="U115" s="350">
        <v>-1227.7254655341239</v>
      </c>
      <c r="V115" s="350">
        <v>0</v>
      </c>
      <c r="W115" s="349">
        <v>1290.3875399999883</v>
      </c>
      <c r="X115" s="350">
        <v>0</v>
      </c>
      <c r="Y115" s="350">
        <v>1475.6686799999939</v>
      </c>
      <c r="Z115" s="350">
        <v>0</v>
      </c>
      <c r="AA115" s="349">
        <v>16562.64329</v>
      </c>
      <c r="AB115" s="350">
        <v>0</v>
      </c>
      <c r="AC115" s="350">
        <v>12526.243580000008</v>
      </c>
      <c r="AD115" s="350">
        <v>0</v>
      </c>
      <c r="AE115" s="349">
        <v>96826.431410000019</v>
      </c>
      <c r="AF115" s="350">
        <v>0</v>
      </c>
      <c r="AG115" s="350">
        <v>30215.775970000002</v>
      </c>
      <c r="AH115" s="350">
        <v>0</v>
      </c>
      <c r="AI115" s="349">
        <v>4673.0397480832708</v>
      </c>
      <c r="AJ115" s="350">
        <v>0</v>
      </c>
      <c r="AK115" s="350">
        <v>6894.0453716494976</v>
      </c>
      <c r="AL115" s="350">
        <v>0</v>
      </c>
      <c r="AM115" s="349">
        <v>79806.003060409595</v>
      </c>
      <c r="AN115" s="350">
        <v>0</v>
      </c>
      <c r="AO115" s="350">
        <v>9697.3259353331232</v>
      </c>
      <c r="AP115" s="350">
        <v>0</v>
      </c>
      <c r="AQ115" s="349">
        <v>-8605.4408068487464</v>
      </c>
      <c r="AR115" s="350">
        <v>0</v>
      </c>
      <c r="AS115" s="350">
        <v>-17465.815107181927</v>
      </c>
      <c r="AT115" s="350">
        <v>0</v>
      </c>
      <c r="AU115" s="349">
        <v>172103</v>
      </c>
      <c r="AV115" s="362">
        <v>0</v>
      </c>
      <c r="AW115" s="350">
        <v>60875</v>
      </c>
      <c r="AX115" s="350">
        <v>0</v>
      </c>
      <c r="AY115" s="678"/>
      <c r="AZ115" s="678"/>
      <c r="BA115" s="678"/>
      <c r="BB115" s="678"/>
      <c r="BC115" s="678"/>
      <c r="BD115" s="678"/>
      <c r="BE115" s="678"/>
      <c r="BF115" s="678"/>
      <c r="BG115" s="678"/>
      <c r="BH115" s="678"/>
      <c r="BI115" s="678"/>
      <c r="BJ115" s="678"/>
      <c r="BK115" s="678"/>
      <c r="BL115" s="678"/>
      <c r="BM115" s="678"/>
      <c r="BN115" s="678"/>
      <c r="BO115" s="678"/>
      <c r="BP115" s="678"/>
      <c r="BQ115" s="678"/>
      <c r="BR115" s="678"/>
      <c r="BS115" s="678"/>
      <c r="BT115" s="678"/>
      <c r="BU115" s="678"/>
      <c r="BV115" s="678"/>
      <c r="BW115" s="678"/>
      <c r="BX115" s="678"/>
      <c r="BY115" s="678"/>
      <c r="BZ115" s="678"/>
      <c r="CA115" s="678"/>
      <c r="CB115" s="678"/>
      <c r="CC115" s="678"/>
      <c r="CD115" s="678"/>
      <c r="CE115" s="678"/>
      <c r="CF115" s="678"/>
      <c r="CG115" s="678"/>
      <c r="CH115" s="678"/>
      <c r="CI115" s="678"/>
      <c r="CJ115" s="678"/>
      <c r="CK115" s="678"/>
      <c r="CL115" s="678"/>
      <c r="CM115" s="678"/>
      <c r="CN115" s="678"/>
      <c r="CO115" s="678"/>
      <c r="CP115" s="678"/>
      <c r="CQ115" s="678"/>
      <c r="CR115" s="678"/>
      <c r="CS115" s="678"/>
      <c r="CT115" s="678"/>
      <c r="CU115" s="678"/>
      <c r="CV115" s="678"/>
      <c r="CW115" s="678"/>
      <c r="CX115" s="678"/>
      <c r="CY115" s="678"/>
      <c r="CZ115" s="678"/>
      <c r="DA115" s="678"/>
      <c r="DB115" s="678"/>
      <c r="DC115" s="678"/>
      <c r="DD115" s="678"/>
      <c r="DE115" s="678"/>
      <c r="DF115" s="678"/>
      <c r="DG115" s="678"/>
      <c r="DH115" s="678"/>
      <c r="DI115" s="678"/>
      <c r="DJ115" s="678"/>
      <c r="DK115" s="678"/>
      <c r="DL115" s="678"/>
      <c r="DM115" s="678"/>
      <c r="DN115" s="678"/>
      <c r="DO115" s="678"/>
      <c r="DP115" s="678"/>
      <c r="DQ115" s="678"/>
      <c r="DR115" s="678"/>
      <c r="DS115" s="678"/>
      <c r="DT115" s="678"/>
      <c r="DU115" s="678"/>
      <c r="DV115" s="678"/>
      <c r="DW115" s="678"/>
      <c r="DX115" s="678"/>
      <c r="DY115" s="678"/>
      <c r="DZ115" s="678"/>
      <c r="EA115" s="678"/>
      <c r="EB115" s="678"/>
      <c r="EC115" s="678"/>
      <c r="ED115" s="678"/>
      <c r="EE115" s="678"/>
      <c r="EF115" s="678"/>
      <c r="EG115" s="678"/>
      <c r="EH115" s="678"/>
      <c r="EI115" s="678"/>
      <c r="EJ115" s="678"/>
      <c r="EK115" s="678"/>
      <c r="EL115" s="678"/>
      <c r="EM115" s="678"/>
      <c r="EN115" s="678"/>
      <c r="EO115" s="678"/>
      <c r="EP115" s="678"/>
      <c r="EQ115" s="678"/>
      <c r="ER115" s="678"/>
      <c r="ES115" s="678"/>
      <c r="ET115" s="678"/>
      <c r="EU115" s="678"/>
      <c r="EV115" s="678"/>
      <c r="EW115" s="678"/>
      <c r="EX115" s="678"/>
      <c r="EY115" s="678"/>
      <c r="EZ115" s="678"/>
      <c r="FA115" s="678"/>
      <c r="FB115" s="678"/>
      <c r="FC115" s="678"/>
      <c r="FD115" s="678"/>
      <c r="FE115" s="678"/>
      <c r="FF115" s="678"/>
      <c r="FG115" s="678"/>
      <c r="FH115" s="678"/>
      <c r="FI115" s="678"/>
      <c r="FJ115" s="678"/>
      <c r="FK115" s="678"/>
      <c r="FL115" s="678"/>
      <c r="FM115" s="678"/>
      <c r="FN115" s="678"/>
      <c r="FO115" s="678"/>
      <c r="FP115" s="678"/>
      <c r="FQ115" s="678"/>
      <c r="FR115" s="678"/>
      <c r="FS115" s="678"/>
      <c r="FT115" s="678"/>
      <c r="FU115" s="678"/>
      <c r="FV115" s="678"/>
      <c r="FW115" s="678"/>
      <c r="FX115" s="678"/>
      <c r="FY115" s="678"/>
      <c r="FZ115" s="678"/>
      <c r="GA115" s="678"/>
      <c r="GB115" s="678"/>
      <c r="GC115" s="678"/>
      <c r="GD115" s="678"/>
      <c r="GE115" s="678"/>
      <c r="GF115" s="678"/>
      <c r="GG115" s="678"/>
      <c r="GH115" s="678"/>
      <c r="GI115" s="678"/>
      <c r="GJ115" s="678"/>
      <c r="GK115" s="678"/>
      <c r="GL115" s="678"/>
      <c r="GM115" s="678"/>
      <c r="GN115" s="678"/>
      <c r="GO115" s="678"/>
      <c r="GP115" s="678"/>
      <c r="GQ115" s="678"/>
      <c r="GR115" s="678"/>
      <c r="GS115" s="678"/>
      <c r="GT115" s="678"/>
      <c r="GU115" s="678"/>
      <c r="GV115" s="678"/>
      <c r="GW115" s="678"/>
      <c r="GX115" s="678"/>
      <c r="GY115" s="678"/>
    </row>
    <row r="116" spans="1:207">
      <c r="A116" s="664"/>
      <c r="B116" s="664"/>
      <c r="C116" s="664"/>
      <c r="D116" s="664"/>
      <c r="E116" s="664"/>
      <c r="F116" s="664"/>
      <c r="G116" s="664"/>
      <c r="H116" s="664"/>
      <c r="I116" s="664"/>
      <c r="J116" s="664"/>
      <c r="K116" s="664"/>
      <c r="L116" s="664"/>
      <c r="M116" s="664"/>
      <c r="N116" s="664"/>
      <c r="O116" s="664"/>
      <c r="P116" s="664"/>
      <c r="Q116" s="664"/>
      <c r="R116" s="664"/>
      <c r="S116" s="664"/>
      <c r="T116" s="664"/>
      <c r="U116" s="664"/>
      <c r="V116" s="664"/>
      <c r="W116" s="664"/>
      <c r="X116" s="664"/>
      <c r="Y116" s="664"/>
      <c r="Z116" s="664"/>
      <c r="AA116" s="664"/>
      <c r="AB116" s="664"/>
      <c r="AC116" s="664"/>
      <c r="AD116" s="664"/>
      <c r="AE116" s="664"/>
      <c r="AF116" s="664"/>
      <c r="AG116" s="664"/>
      <c r="AH116" s="664"/>
      <c r="AI116" s="664"/>
      <c r="AJ116" s="664"/>
      <c r="AK116" s="664"/>
      <c r="AL116" s="664"/>
      <c r="AM116" s="664"/>
      <c r="AN116" s="664"/>
      <c r="AO116" s="664"/>
      <c r="AP116" s="664"/>
      <c r="AQ116" s="664"/>
      <c r="AR116" s="664"/>
      <c r="AS116" s="664"/>
      <c r="AT116" s="664"/>
      <c r="AU116" s="664"/>
      <c r="AV116" s="664"/>
      <c r="AW116" s="664"/>
      <c r="AX116" s="664"/>
      <c r="AY116" s="664"/>
      <c r="AZ116" s="664"/>
      <c r="GI116" s="654"/>
      <c r="GJ116" s="654"/>
      <c r="GK116" s="654"/>
      <c r="GL116" s="654"/>
      <c r="GM116" s="654"/>
      <c r="GN116" s="654"/>
      <c r="GO116" s="654"/>
      <c r="GP116" s="654"/>
      <c r="GQ116" s="654"/>
      <c r="GR116" s="654"/>
      <c r="GS116" s="654"/>
      <c r="GT116" s="654"/>
      <c r="GU116" s="654"/>
      <c r="GV116" s="654"/>
      <c r="GW116" s="654"/>
      <c r="GX116" s="654"/>
      <c r="GY116" s="654"/>
    </row>
    <row r="117" spans="1:207">
      <c r="A117" s="679"/>
      <c r="B117" s="680" t="s">
        <v>280</v>
      </c>
      <c r="C117" s="354">
        <v>0.15726087672010181</v>
      </c>
      <c r="D117" s="358">
        <v>0</v>
      </c>
      <c r="E117" s="358">
        <v>0</v>
      </c>
      <c r="F117" s="358">
        <v>0</v>
      </c>
      <c r="G117" s="354">
        <v>675.83051</v>
      </c>
      <c r="H117" s="358">
        <v>0</v>
      </c>
      <c r="I117" s="358">
        <v>300.81600000000003</v>
      </c>
      <c r="J117" s="357">
        <v>0</v>
      </c>
      <c r="K117" s="354">
        <v>0</v>
      </c>
      <c r="L117" s="358">
        <v>0</v>
      </c>
      <c r="M117" s="358">
        <v>0</v>
      </c>
      <c r="N117" s="357">
        <v>0</v>
      </c>
      <c r="O117" s="352">
        <v>0</v>
      </c>
      <c r="P117" s="353">
        <v>0</v>
      </c>
      <c r="Q117" s="353">
        <v>0</v>
      </c>
      <c r="R117" s="357">
        <v>0</v>
      </c>
      <c r="S117" s="352">
        <v>748.63487199542078</v>
      </c>
      <c r="T117" s="353">
        <v>0</v>
      </c>
      <c r="U117" s="353">
        <v>1260.7479521181376</v>
      </c>
      <c r="V117" s="350">
        <v>0</v>
      </c>
      <c r="W117" s="354">
        <v>250.48974000000089</v>
      </c>
      <c r="X117" s="353">
        <v>0</v>
      </c>
      <c r="Y117" s="353">
        <v>284.8828399999984</v>
      </c>
      <c r="Z117" s="350">
        <v>0</v>
      </c>
      <c r="AA117" s="354">
        <v>-910.65156000000013</v>
      </c>
      <c r="AB117" s="353">
        <v>0</v>
      </c>
      <c r="AC117" s="353">
        <v>-498.59684000000016</v>
      </c>
      <c r="AD117" s="350">
        <v>0</v>
      </c>
      <c r="AE117" s="354">
        <v>-21287.723909999997</v>
      </c>
      <c r="AF117" s="353">
        <v>0</v>
      </c>
      <c r="AG117" s="353">
        <v>-10105.520970000001</v>
      </c>
      <c r="AH117" s="350">
        <v>0</v>
      </c>
      <c r="AI117" s="354">
        <v>-4727.3060000000005</v>
      </c>
      <c r="AJ117" s="353">
        <v>0</v>
      </c>
      <c r="AK117" s="353">
        <v>-1828.7470000000008</v>
      </c>
      <c r="AL117" s="350">
        <v>0</v>
      </c>
      <c r="AM117" s="354">
        <v>-17553.347788576051</v>
      </c>
      <c r="AN117" s="353">
        <v>0</v>
      </c>
      <c r="AO117" s="353">
        <v>-7972.5167744418231</v>
      </c>
      <c r="AP117" s="350">
        <v>0</v>
      </c>
      <c r="AQ117" s="352">
        <v>-837.31843629563457</v>
      </c>
      <c r="AR117" s="353">
        <v>0</v>
      </c>
      <c r="AS117" s="353">
        <v>-837.47569717233637</v>
      </c>
      <c r="AT117" s="353">
        <v>0</v>
      </c>
      <c r="AU117" s="354">
        <v>-43641</v>
      </c>
      <c r="AV117" s="358">
        <v>0</v>
      </c>
      <c r="AW117" s="353">
        <v>-19396</v>
      </c>
      <c r="AX117" s="350">
        <v>0</v>
      </c>
      <c r="GI117" s="654"/>
      <c r="GJ117" s="654"/>
      <c r="GK117" s="654"/>
      <c r="GL117" s="654"/>
      <c r="GM117" s="654"/>
      <c r="GN117" s="654"/>
      <c r="GO117" s="654"/>
      <c r="GP117" s="654"/>
      <c r="GQ117" s="654"/>
      <c r="GR117" s="654"/>
      <c r="GS117" s="654"/>
      <c r="GT117" s="654"/>
      <c r="GU117" s="654"/>
      <c r="GV117" s="654"/>
      <c r="GW117" s="654"/>
      <c r="GX117" s="654"/>
      <c r="GY117" s="654"/>
    </row>
    <row r="118" spans="1:207">
      <c r="A118" s="664"/>
      <c r="B118" s="664"/>
      <c r="C118" s="664"/>
      <c r="D118" s="664"/>
      <c r="E118" s="664"/>
      <c r="F118" s="664"/>
      <c r="G118" s="664"/>
      <c r="H118" s="664"/>
      <c r="I118" s="664"/>
      <c r="J118" s="664"/>
      <c r="K118" s="664"/>
      <c r="L118" s="664"/>
      <c r="M118" s="664"/>
      <c r="N118" s="664"/>
      <c r="O118" s="664"/>
      <c r="P118" s="664"/>
      <c r="Q118" s="664"/>
      <c r="R118" s="664"/>
      <c r="S118" s="664"/>
      <c r="T118" s="664"/>
      <c r="U118" s="664"/>
      <c r="V118" s="664"/>
      <c r="W118" s="664"/>
      <c r="X118" s="664"/>
      <c r="Y118" s="664"/>
      <c r="Z118" s="664"/>
      <c r="AA118" s="664"/>
      <c r="AB118" s="664"/>
      <c r="AC118" s="664"/>
      <c r="AD118" s="664"/>
      <c r="AE118" s="664"/>
      <c r="AF118" s="664"/>
      <c r="AG118" s="664"/>
      <c r="AH118" s="664"/>
      <c r="AI118" s="664"/>
      <c r="AJ118" s="664"/>
      <c r="AK118" s="664"/>
      <c r="AL118" s="664"/>
      <c r="AM118" s="664"/>
      <c r="AN118" s="664"/>
      <c r="AO118" s="664"/>
      <c r="AP118" s="664"/>
      <c r="AQ118" s="664"/>
      <c r="AR118" s="664"/>
      <c r="AS118" s="664"/>
      <c r="AT118" s="664"/>
      <c r="AU118" s="664"/>
      <c r="AV118" s="664"/>
      <c r="AW118" s="664"/>
      <c r="AX118" s="664"/>
      <c r="AY118" s="664"/>
      <c r="AZ118" s="664"/>
      <c r="BA118" s="664"/>
      <c r="BB118" s="664"/>
      <c r="BC118" s="664"/>
      <c r="BD118" s="664"/>
      <c r="GI118" s="654"/>
      <c r="GJ118" s="654"/>
      <c r="GK118" s="654"/>
      <c r="GL118" s="654"/>
      <c r="GM118" s="654"/>
      <c r="GN118" s="654"/>
      <c r="GO118" s="654"/>
      <c r="GP118" s="654"/>
      <c r="GQ118" s="654"/>
      <c r="GR118" s="654"/>
      <c r="GS118" s="654"/>
      <c r="GT118" s="654"/>
      <c r="GU118" s="654"/>
      <c r="GV118" s="654"/>
      <c r="GW118" s="654"/>
      <c r="GX118" s="654"/>
      <c r="GY118" s="654"/>
    </row>
    <row r="119" spans="1:207" s="305" customFormat="1">
      <c r="A119" s="669" t="s">
        <v>305</v>
      </c>
      <c r="B119" s="670"/>
      <c r="C119" s="349">
        <v>687.98132674113992</v>
      </c>
      <c r="D119" s="350">
        <v>0</v>
      </c>
      <c r="E119" s="350">
        <v>0.1999999999998181</v>
      </c>
      <c r="F119" s="350">
        <v>0</v>
      </c>
      <c r="G119" s="349">
        <v>-1743.3823699999996</v>
      </c>
      <c r="H119" s="350">
        <v>0</v>
      </c>
      <c r="I119" s="350">
        <v>-813.31732999999963</v>
      </c>
      <c r="J119" s="357">
        <v>0</v>
      </c>
      <c r="K119" s="349">
        <v>-13966.872549999996</v>
      </c>
      <c r="L119" s="350">
        <v>0</v>
      </c>
      <c r="M119" s="350">
        <v>19992.060799999996</v>
      </c>
      <c r="N119" s="357">
        <v>0</v>
      </c>
      <c r="O119" s="349">
        <v>-178.59869196001216</v>
      </c>
      <c r="P119" s="350">
        <v>0</v>
      </c>
      <c r="Q119" s="350">
        <v>-118.28929822483707</v>
      </c>
      <c r="R119" s="357">
        <v>0</v>
      </c>
      <c r="S119" s="349">
        <v>-1823.1855745315993</v>
      </c>
      <c r="T119" s="350">
        <v>0</v>
      </c>
      <c r="U119" s="350">
        <v>33.022486584013677</v>
      </c>
      <c r="V119" s="350">
        <v>0</v>
      </c>
      <c r="W119" s="349">
        <v>1540.8772799999892</v>
      </c>
      <c r="X119" s="350">
        <v>0</v>
      </c>
      <c r="Y119" s="350">
        <v>1760.5515199999923</v>
      </c>
      <c r="Z119" s="350">
        <v>0</v>
      </c>
      <c r="AA119" s="349">
        <v>15651.99173</v>
      </c>
      <c r="AB119" s="350">
        <v>0</v>
      </c>
      <c r="AC119" s="350">
        <v>12027.646740000007</v>
      </c>
      <c r="AD119" s="350">
        <v>0</v>
      </c>
      <c r="AE119" s="349">
        <v>75538.707500000019</v>
      </c>
      <c r="AF119" s="350">
        <v>0</v>
      </c>
      <c r="AG119" s="350">
        <v>20110.254999999997</v>
      </c>
      <c r="AH119" s="350">
        <v>0</v>
      </c>
      <c r="AI119" s="349">
        <v>-54.266251916729743</v>
      </c>
      <c r="AJ119" s="350">
        <v>0</v>
      </c>
      <c r="AK119" s="350">
        <v>5065.2983716494964</v>
      </c>
      <c r="AL119" s="350">
        <v>0</v>
      </c>
      <c r="AM119" s="349">
        <v>62252.655271833544</v>
      </c>
      <c r="AN119" s="350">
        <v>0</v>
      </c>
      <c r="AO119" s="350">
        <v>1724.8091608913019</v>
      </c>
      <c r="AP119" s="350">
        <v>0</v>
      </c>
      <c r="AQ119" s="349">
        <v>-9442.7592431443809</v>
      </c>
      <c r="AR119" s="350">
        <v>0</v>
      </c>
      <c r="AS119" s="350">
        <v>-18303.290804354263</v>
      </c>
      <c r="AT119" s="350">
        <v>0</v>
      </c>
      <c r="AU119" s="349">
        <v>128462</v>
      </c>
      <c r="AV119" s="357">
        <v>0</v>
      </c>
      <c r="AW119" s="350">
        <v>41479</v>
      </c>
      <c r="AX119" s="350">
        <v>0</v>
      </c>
      <c r="AY119" s="678"/>
      <c r="AZ119" s="678"/>
      <c r="BA119" s="678"/>
      <c r="BB119" s="678"/>
      <c r="BC119" s="678"/>
      <c r="BD119" s="678"/>
      <c r="BE119" s="678"/>
      <c r="BF119" s="678"/>
      <c r="BG119" s="678"/>
      <c r="BH119" s="678"/>
      <c r="BI119" s="678"/>
      <c r="BJ119" s="678"/>
      <c r="BK119" s="678"/>
      <c r="BL119" s="678"/>
      <c r="BM119" s="678"/>
      <c r="BN119" s="678"/>
      <c r="BO119" s="678"/>
      <c r="BP119" s="678"/>
      <c r="BQ119" s="678"/>
      <c r="BR119" s="678"/>
      <c r="BS119" s="678"/>
      <c r="BT119" s="678"/>
      <c r="BU119" s="678"/>
      <c r="BV119" s="678"/>
      <c r="BW119" s="678"/>
      <c r="BX119" s="678"/>
      <c r="BY119" s="678"/>
      <c r="BZ119" s="678"/>
      <c r="CA119" s="678"/>
      <c r="CB119" s="678"/>
      <c r="CC119" s="678"/>
      <c r="CD119" s="678"/>
      <c r="CE119" s="678"/>
      <c r="CF119" s="678"/>
      <c r="CG119" s="678"/>
      <c r="CH119" s="678"/>
      <c r="CI119" s="678"/>
      <c r="CJ119" s="678"/>
      <c r="CK119" s="678"/>
      <c r="CL119" s="678"/>
      <c r="CM119" s="678"/>
      <c r="CN119" s="678"/>
      <c r="CO119" s="678"/>
      <c r="CP119" s="678"/>
      <c r="CQ119" s="678"/>
      <c r="CR119" s="678"/>
      <c r="CS119" s="678"/>
      <c r="CT119" s="678"/>
      <c r="CU119" s="678"/>
      <c r="CV119" s="678"/>
      <c r="CW119" s="678"/>
      <c r="CX119" s="678"/>
      <c r="CY119" s="678"/>
      <c r="CZ119" s="678"/>
      <c r="DA119" s="678"/>
      <c r="DB119" s="678"/>
      <c r="DC119" s="678"/>
      <c r="DD119" s="678"/>
      <c r="DE119" s="678"/>
      <c r="DF119" s="678"/>
      <c r="DG119" s="678"/>
      <c r="DH119" s="678"/>
      <c r="DI119" s="678"/>
      <c r="DJ119" s="678"/>
      <c r="DK119" s="678"/>
      <c r="DL119" s="678"/>
      <c r="DM119" s="678"/>
      <c r="DN119" s="678"/>
      <c r="DO119" s="678"/>
      <c r="DP119" s="678"/>
      <c r="DQ119" s="678"/>
      <c r="DR119" s="678"/>
      <c r="DS119" s="678"/>
      <c r="DT119" s="678"/>
      <c r="DU119" s="678"/>
      <c r="DV119" s="678"/>
      <c r="DW119" s="678"/>
      <c r="DX119" s="678"/>
      <c r="DY119" s="678"/>
      <c r="DZ119" s="678"/>
      <c r="EA119" s="678"/>
      <c r="EB119" s="678"/>
      <c r="EC119" s="678"/>
      <c r="ED119" s="678"/>
      <c r="EE119" s="678"/>
      <c r="EF119" s="678"/>
      <c r="EG119" s="678"/>
      <c r="EH119" s="678"/>
      <c r="EI119" s="678"/>
      <c r="EJ119" s="678"/>
      <c r="EK119" s="678"/>
      <c r="EL119" s="678"/>
      <c r="EM119" s="678"/>
      <c r="EN119" s="678"/>
      <c r="EO119" s="678"/>
      <c r="EP119" s="678"/>
      <c r="EQ119" s="678"/>
      <c r="ER119" s="678"/>
      <c r="ES119" s="678"/>
      <c r="ET119" s="678"/>
      <c r="EU119" s="678"/>
      <c r="EV119" s="678"/>
      <c r="EW119" s="678"/>
      <c r="EX119" s="678"/>
      <c r="EY119" s="678"/>
      <c r="EZ119" s="678"/>
      <c r="FA119" s="678"/>
      <c r="FB119" s="678"/>
      <c r="FC119" s="678"/>
      <c r="FD119" s="678"/>
      <c r="FE119" s="678"/>
      <c r="FF119" s="678"/>
      <c r="FG119" s="678"/>
      <c r="FH119" s="678"/>
      <c r="FI119" s="678"/>
      <c r="FJ119" s="678"/>
      <c r="FK119" s="678"/>
      <c r="FL119" s="678"/>
      <c r="FM119" s="678"/>
      <c r="FN119" s="678"/>
      <c r="FO119" s="678"/>
      <c r="FP119" s="678"/>
      <c r="FQ119" s="678"/>
      <c r="FR119" s="678"/>
      <c r="FS119" s="678"/>
      <c r="FT119" s="678"/>
      <c r="FU119" s="678"/>
      <c r="FV119" s="678"/>
      <c r="FW119" s="678"/>
      <c r="FX119" s="678"/>
      <c r="FY119" s="678"/>
      <c r="FZ119" s="678"/>
      <c r="GA119" s="678"/>
      <c r="GB119" s="678"/>
      <c r="GC119" s="678"/>
      <c r="GD119" s="678"/>
      <c r="GE119" s="678"/>
      <c r="GF119" s="678"/>
      <c r="GG119" s="678"/>
      <c r="GH119" s="678"/>
      <c r="GI119" s="678"/>
      <c r="GJ119" s="678"/>
      <c r="GK119" s="678"/>
      <c r="GL119" s="678"/>
      <c r="GM119" s="678"/>
      <c r="GN119" s="678"/>
      <c r="GO119" s="678"/>
      <c r="GP119" s="678"/>
      <c r="GQ119" s="678"/>
      <c r="GR119" s="678"/>
      <c r="GS119" s="678"/>
      <c r="GT119" s="678"/>
      <c r="GU119" s="678"/>
      <c r="GV119" s="678"/>
      <c r="GW119" s="678"/>
      <c r="GX119" s="678"/>
      <c r="GY119" s="678"/>
    </row>
    <row r="120" spans="1:207" s="305" customFormat="1">
      <c r="A120" s="669" t="s">
        <v>87</v>
      </c>
      <c r="B120" s="670"/>
      <c r="C120" s="349">
        <v>687.98132674113992</v>
      </c>
      <c r="D120" s="350">
        <v>0</v>
      </c>
      <c r="E120" s="350">
        <v>0.1999999999998181</v>
      </c>
      <c r="F120" s="350">
        <v>0</v>
      </c>
      <c r="G120" s="349">
        <v>-1743.3823699999996</v>
      </c>
      <c r="H120" s="350">
        <v>0</v>
      </c>
      <c r="I120" s="350">
        <v>-813.31732999999963</v>
      </c>
      <c r="J120" s="357">
        <v>0</v>
      </c>
      <c r="K120" s="349">
        <v>-13966.872549999996</v>
      </c>
      <c r="L120" s="350">
        <v>0</v>
      </c>
      <c r="M120" s="350">
        <v>19992.060799999996</v>
      </c>
      <c r="N120" s="357">
        <v>0</v>
      </c>
      <c r="O120" s="349">
        <v>-178.59869196001216</v>
      </c>
      <c r="P120" s="350">
        <v>0</v>
      </c>
      <c r="Q120" s="350">
        <v>-118.28929822483707</v>
      </c>
      <c r="R120" s="357">
        <v>0</v>
      </c>
      <c r="S120" s="349">
        <v>-1823.1855745315993</v>
      </c>
      <c r="T120" s="350">
        <v>0</v>
      </c>
      <c r="U120" s="350">
        <v>33.022486584013677</v>
      </c>
      <c r="V120" s="350">
        <v>0</v>
      </c>
      <c r="W120" s="349">
        <v>1540.8772799999892</v>
      </c>
      <c r="X120" s="350">
        <v>0</v>
      </c>
      <c r="Y120" s="350">
        <v>1760.5515199999923</v>
      </c>
      <c r="Z120" s="350">
        <v>0</v>
      </c>
      <c r="AA120" s="349">
        <v>15651.99173</v>
      </c>
      <c r="AB120" s="350">
        <v>0</v>
      </c>
      <c r="AC120" s="350">
        <v>12027.646740000007</v>
      </c>
      <c r="AD120" s="350">
        <v>0</v>
      </c>
      <c r="AE120" s="349">
        <v>75538.707500000019</v>
      </c>
      <c r="AF120" s="350">
        <v>0</v>
      </c>
      <c r="AG120" s="350">
        <v>20110.254999999997</v>
      </c>
      <c r="AH120" s="350">
        <v>0</v>
      </c>
      <c r="AI120" s="349">
        <v>-54.266251916729743</v>
      </c>
      <c r="AJ120" s="350">
        <v>0</v>
      </c>
      <c r="AK120" s="350">
        <v>5065.2983716494964</v>
      </c>
      <c r="AL120" s="350">
        <v>0</v>
      </c>
      <c r="AM120" s="349">
        <v>62252.655271833544</v>
      </c>
      <c r="AN120" s="350">
        <v>0</v>
      </c>
      <c r="AO120" s="350">
        <v>1724.8091608913019</v>
      </c>
      <c r="AP120" s="350">
        <v>0</v>
      </c>
      <c r="AQ120" s="349">
        <v>-9442.7592431443809</v>
      </c>
      <c r="AR120" s="350">
        <v>0</v>
      </c>
      <c r="AS120" s="350">
        <v>-18303.290804354263</v>
      </c>
      <c r="AT120" s="350">
        <v>0</v>
      </c>
      <c r="AU120" s="349">
        <v>128462</v>
      </c>
      <c r="AV120" s="357">
        <v>0</v>
      </c>
      <c r="AW120" s="350">
        <v>41479</v>
      </c>
      <c r="AX120" s="350">
        <v>0</v>
      </c>
      <c r="AY120" s="678"/>
      <c r="AZ120" s="678"/>
      <c r="BA120" s="678"/>
      <c r="BB120" s="678"/>
      <c r="BC120" s="678"/>
      <c r="BD120" s="678"/>
      <c r="BE120" s="678"/>
      <c r="BF120" s="678"/>
      <c r="BG120" s="678"/>
      <c r="BH120" s="678"/>
      <c r="BI120" s="678"/>
      <c r="BJ120" s="678"/>
      <c r="BK120" s="678"/>
      <c r="BL120" s="678"/>
      <c r="BM120" s="678"/>
      <c r="BN120" s="678"/>
      <c r="BO120" s="678"/>
      <c r="BP120" s="678"/>
      <c r="BQ120" s="678"/>
      <c r="BR120" s="678"/>
      <c r="BS120" s="678"/>
      <c r="BT120" s="678"/>
      <c r="BU120" s="678"/>
      <c r="BV120" s="678"/>
      <c r="BW120" s="678"/>
      <c r="BX120" s="678"/>
      <c r="BY120" s="678"/>
      <c r="BZ120" s="678"/>
      <c r="CA120" s="678"/>
      <c r="CB120" s="678"/>
      <c r="CC120" s="678"/>
      <c r="CD120" s="678"/>
      <c r="CE120" s="678"/>
      <c r="CF120" s="678"/>
      <c r="CG120" s="678"/>
      <c r="CH120" s="678"/>
      <c r="CI120" s="678"/>
      <c r="CJ120" s="678"/>
      <c r="CK120" s="678"/>
      <c r="CL120" s="678"/>
      <c r="CM120" s="678"/>
      <c r="CN120" s="678"/>
      <c r="CO120" s="678"/>
      <c r="CP120" s="678"/>
      <c r="CQ120" s="678"/>
      <c r="CR120" s="678"/>
      <c r="CS120" s="678"/>
      <c r="CT120" s="678"/>
      <c r="CU120" s="678"/>
      <c r="CV120" s="678"/>
      <c r="CW120" s="678"/>
      <c r="CX120" s="678"/>
      <c r="CY120" s="678"/>
      <c r="CZ120" s="678"/>
      <c r="DA120" s="678"/>
      <c r="DB120" s="678"/>
      <c r="DC120" s="678"/>
      <c r="DD120" s="678"/>
      <c r="DE120" s="678"/>
      <c r="DF120" s="678"/>
      <c r="DG120" s="678"/>
      <c r="DH120" s="678"/>
      <c r="DI120" s="678"/>
      <c r="DJ120" s="678"/>
      <c r="DK120" s="678"/>
      <c r="DL120" s="678"/>
      <c r="DM120" s="678"/>
      <c r="DN120" s="678"/>
      <c r="DO120" s="678"/>
      <c r="DP120" s="678"/>
      <c r="DQ120" s="678"/>
      <c r="DR120" s="678"/>
      <c r="DS120" s="678"/>
      <c r="DT120" s="678"/>
      <c r="DU120" s="678"/>
      <c r="DV120" s="678"/>
      <c r="DW120" s="678"/>
      <c r="DX120" s="678"/>
      <c r="DY120" s="678"/>
      <c r="DZ120" s="678"/>
      <c r="EA120" s="678"/>
      <c r="EB120" s="678"/>
      <c r="EC120" s="678"/>
      <c r="ED120" s="678"/>
      <c r="EE120" s="678"/>
      <c r="EF120" s="678"/>
      <c r="EG120" s="678"/>
      <c r="EH120" s="678"/>
      <c r="EI120" s="678"/>
      <c r="EJ120" s="678"/>
      <c r="EK120" s="678"/>
      <c r="EL120" s="678"/>
      <c r="EM120" s="678"/>
      <c r="EN120" s="678"/>
      <c r="EO120" s="678"/>
      <c r="EP120" s="678"/>
      <c r="EQ120" s="678"/>
      <c r="ER120" s="678"/>
      <c r="ES120" s="678"/>
      <c r="ET120" s="678"/>
      <c r="EU120" s="678"/>
      <c r="EV120" s="678"/>
      <c r="EW120" s="678"/>
      <c r="EX120" s="678"/>
      <c r="EY120" s="678"/>
      <c r="EZ120" s="678"/>
      <c r="FA120" s="678"/>
      <c r="FB120" s="678"/>
      <c r="FC120" s="678"/>
      <c r="FD120" s="678"/>
      <c r="FE120" s="678"/>
      <c r="FF120" s="678"/>
      <c r="FG120" s="678"/>
      <c r="FH120" s="678"/>
      <c r="FI120" s="678"/>
      <c r="FJ120" s="678"/>
      <c r="FK120" s="678"/>
      <c r="FL120" s="678"/>
      <c r="FM120" s="678"/>
      <c r="FN120" s="678"/>
      <c r="FO120" s="678"/>
      <c r="FP120" s="678"/>
      <c r="FQ120" s="678"/>
      <c r="FR120" s="678"/>
      <c r="FS120" s="678"/>
      <c r="FT120" s="678"/>
      <c r="FU120" s="678"/>
      <c r="FV120" s="678"/>
      <c r="FW120" s="678"/>
      <c r="FX120" s="678"/>
      <c r="FY120" s="678"/>
      <c r="FZ120" s="678"/>
      <c r="GA120" s="678"/>
      <c r="GB120" s="678"/>
      <c r="GC120" s="678"/>
      <c r="GD120" s="678"/>
      <c r="GE120" s="678"/>
      <c r="GF120" s="678"/>
      <c r="GG120" s="678"/>
      <c r="GH120" s="678"/>
      <c r="GI120" s="678"/>
      <c r="GJ120" s="678"/>
      <c r="GK120" s="678"/>
      <c r="GL120" s="678"/>
      <c r="GM120" s="678"/>
      <c r="GN120" s="678"/>
      <c r="GO120" s="678"/>
      <c r="GP120" s="678"/>
      <c r="GQ120" s="678"/>
      <c r="GR120" s="678"/>
      <c r="GS120" s="678"/>
      <c r="GT120" s="678"/>
      <c r="GU120" s="678"/>
      <c r="GV120" s="678"/>
      <c r="GW120" s="678"/>
      <c r="GX120" s="678"/>
      <c r="GY120" s="678"/>
    </row>
    <row r="121" spans="1:207">
      <c r="A121" s="664"/>
      <c r="B121" s="664"/>
      <c r="C121" s="664"/>
      <c r="D121" s="664"/>
      <c r="E121" s="664"/>
      <c r="F121" s="664"/>
      <c r="G121" s="664"/>
      <c r="H121" s="664"/>
      <c r="I121" s="664"/>
      <c r="J121" s="664"/>
      <c r="K121" s="664"/>
      <c r="L121" s="664"/>
      <c r="M121" s="664"/>
      <c r="N121" s="664"/>
      <c r="O121" s="664"/>
      <c r="P121" s="664"/>
      <c r="Q121" s="664"/>
      <c r="R121" s="664"/>
      <c r="S121" s="664"/>
      <c r="T121" s="664"/>
      <c r="U121" s="664"/>
      <c r="V121" s="664"/>
      <c r="W121" s="664"/>
      <c r="X121" s="664"/>
      <c r="Y121" s="664"/>
      <c r="Z121" s="664"/>
      <c r="AA121" s="664"/>
      <c r="AB121" s="664"/>
      <c r="AC121" s="664"/>
      <c r="AD121" s="664"/>
      <c r="AE121" s="664"/>
      <c r="AF121" s="664"/>
      <c r="AG121" s="664"/>
      <c r="AH121" s="664"/>
      <c r="AI121" s="664"/>
      <c r="AJ121" s="664"/>
      <c r="AK121" s="664"/>
      <c r="AL121" s="664"/>
      <c r="AM121" s="664"/>
      <c r="AN121" s="664"/>
      <c r="AO121" s="664"/>
      <c r="AP121" s="664"/>
      <c r="AQ121" s="664"/>
      <c r="AR121" s="664"/>
      <c r="AS121" s="664"/>
      <c r="AT121" s="664"/>
      <c r="AU121" s="664"/>
      <c r="AV121" s="664"/>
      <c r="AW121" s="664"/>
      <c r="AX121" s="664"/>
      <c r="AY121" s="664"/>
      <c r="AZ121" s="664"/>
      <c r="BA121" s="664"/>
      <c r="BB121" s="664"/>
      <c r="BC121" s="664"/>
      <c r="BD121" s="664"/>
      <c r="GI121" s="654"/>
      <c r="GJ121" s="654"/>
      <c r="GK121" s="654"/>
      <c r="GL121" s="654"/>
      <c r="GM121" s="654"/>
      <c r="GN121" s="654"/>
      <c r="GO121" s="654"/>
      <c r="GP121" s="654"/>
      <c r="GQ121" s="654"/>
      <c r="GR121" s="654"/>
      <c r="GS121" s="654"/>
      <c r="GT121" s="654"/>
      <c r="GU121" s="654"/>
      <c r="GV121" s="654"/>
      <c r="GW121" s="654"/>
      <c r="GX121" s="654"/>
      <c r="GY121" s="654"/>
    </row>
    <row r="122" spans="1:207">
      <c r="A122" s="669"/>
      <c r="B122" s="673" t="s">
        <v>282</v>
      </c>
      <c r="C122" s="349">
        <v>687.98132674120279</v>
      </c>
      <c r="D122" s="350">
        <v>0</v>
      </c>
      <c r="E122" s="350">
        <v>0.19999999999708962</v>
      </c>
      <c r="F122" s="350">
        <v>0</v>
      </c>
      <c r="G122" s="349">
        <v>-1743.3823700000003</v>
      </c>
      <c r="H122" s="350">
        <v>0</v>
      </c>
      <c r="I122" s="350">
        <v>-813.3173300000002</v>
      </c>
      <c r="J122" s="357">
        <v>0</v>
      </c>
      <c r="K122" s="349">
        <v>-13966.87255</v>
      </c>
      <c r="L122" s="350">
        <v>0</v>
      </c>
      <c r="M122" s="350">
        <v>19992.060799999992</v>
      </c>
      <c r="N122" s="357">
        <v>0</v>
      </c>
      <c r="O122" s="349">
        <v>-178.59869196001142</v>
      </c>
      <c r="P122" s="350">
        <v>0</v>
      </c>
      <c r="Q122" s="350">
        <v>-118.28929822483701</v>
      </c>
      <c r="R122" s="357">
        <v>0</v>
      </c>
      <c r="S122" s="349">
        <v>-1823.1855745315679</v>
      </c>
      <c r="T122" s="350">
        <v>0</v>
      </c>
      <c r="U122" s="350">
        <v>33.022486584046419</v>
      </c>
      <c r="V122" s="350">
        <v>0</v>
      </c>
      <c r="W122" s="349">
        <v>1540.8767799999914</v>
      </c>
      <c r="X122" s="350">
        <v>0</v>
      </c>
      <c r="Y122" s="350">
        <v>1760.5515200000082</v>
      </c>
      <c r="Z122" s="350">
        <v>0</v>
      </c>
      <c r="AA122" s="349">
        <v>15651.991729999996</v>
      </c>
      <c r="AB122" s="350">
        <v>0</v>
      </c>
      <c r="AC122" s="350">
        <v>12027.646739999996</v>
      </c>
      <c r="AD122" s="350">
        <v>0</v>
      </c>
      <c r="AE122" s="349">
        <v>75538.707479999997</v>
      </c>
      <c r="AF122" s="350">
        <v>0</v>
      </c>
      <c r="AG122" s="350">
        <v>20110.254980000012</v>
      </c>
      <c r="AH122" s="350">
        <v>0</v>
      </c>
      <c r="AI122" s="349">
        <v>-54.266340620808023</v>
      </c>
      <c r="AJ122" s="350">
        <v>0</v>
      </c>
      <c r="AK122" s="350">
        <v>5065.2975100528438</v>
      </c>
      <c r="AL122" s="350">
        <v>0</v>
      </c>
      <c r="AM122" s="349">
        <v>62252.655271834446</v>
      </c>
      <c r="AN122" s="350">
        <v>0</v>
      </c>
      <c r="AO122" s="350">
        <v>1724.8091608926698</v>
      </c>
      <c r="AP122" s="350">
        <v>0</v>
      </c>
      <c r="AQ122" s="349">
        <v>-9444.0737649822404</v>
      </c>
      <c r="AR122" s="350">
        <v>0</v>
      </c>
      <c r="AS122" s="350">
        <v>-18303.290804352604</v>
      </c>
      <c r="AT122" s="350">
        <v>0</v>
      </c>
      <c r="AU122" s="349">
        <v>128462</v>
      </c>
      <c r="AV122" s="357">
        <v>0</v>
      </c>
      <c r="AW122" s="350">
        <v>41479</v>
      </c>
      <c r="AX122" s="350">
        <v>0</v>
      </c>
      <c r="GI122" s="654"/>
      <c r="GJ122" s="654"/>
      <c r="GK122" s="654"/>
      <c r="GL122" s="654"/>
      <c r="GM122" s="654"/>
      <c r="GN122" s="654"/>
      <c r="GO122" s="654"/>
      <c r="GP122" s="654"/>
      <c r="GQ122" s="654"/>
      <c r="GR122" s="654"/>
      <c r="GS122" s="654"/>
      <c r="GT122" s="654"/>
      <c r="GU122" s="654"/>
      <c r="GV122" s="654"/>
      <c r="GW122" s="654"/>
      <c r="GX122" s="654"/>
      <c r="GY122" s="654"/>
    </row>
    <row r="123" spans="1:207">
      <c r="A123" s="679"/>
      <c r="B123" s="681" t="s">
        <v>56</v>
      </c>
      <c r="C123" s="383">
        <v>687.98132674120279</v>
      </c>
      <c r="D123" s="384">
        <v>0</v>
      </c>
      <c r="E123" s="357">
        <v>0.19999999999708962</v>
      </c>
      <c r="F123" s="357">
        <v>0</v>
      </c>
      <c r="G123" s="349">
        <v>-1743.3823700000003</v>
      </c>
      <c r="H123" s="357">
        <v>0</v>
      </c>
      <c r="I123" s="357">
        <v>-813.3173300000002</v>
      </c>
      <c r="J123" s="357">
        <v>0</v>
      </c>
      <c r="K123" s="349">
        <v>-13966.87255</v>
      </c>
      <c r="L123" s="357">
        <v>0</v>
      </c>
      <c r="M123" s="357">
        <v>19992.060799999992</v>
      </c>
      <c r="N123" s="357">
        <v>0</v>
      </c>
      <c r="O123" s="349">
        <v>-178.59869196001142</v>
      </c>
      <c r="P123" s="357">
        <v>0</v>
      </c>
      <c r="Q123" s="357">
        <v>-118.28929822483701</v>
      </c>
      <c r="R123" s="357">
        <v>0</v>
      </c>
      <c r="S123" s="383">
        <v>-1823.1855745315679</v>
      </c>
      <c r="T123" s="384">
        <v>0</v>
      </c>
      <c r="U123" s="357">
        <v>33.022486584046419</v>
      </c>
      <c r="V123" s="350">
        <v>0</v>
      </c>
      <c r="W123" s="349">
        <v>1540.8767799999914</v>
      </c>
      <c r="X123" s="357">
        <v>0</v>
      </c>
      <c r="Y123" s="357">
        <v>1760.5515200000082</v>
      </c>
      <c r="Z123" s="350">
        <v>0</v>
      </c>
      <c r="AA123" s="349">
        <v>15651.991729999996</v>
      </c>
      <c r="AB123" s="357">
        <v>0</v>
      </c>
      <c r="AC123" s="357">
        <v>12027.646739999996</v>
      </c>
      <c r="AD123" s="350">
        <v>0</v>
      </c>
      <c r="AE123" s="349">
        <v>75538.707479999997</v>
      </c>
      <c r="AF123" s="357">
        <v>0</v>
      </c>
      <c r="AG123" s="357">
        <v>20110.254980000012</v>
      </c>
      <c r="AH123" s="350">
        <v>0</v>
      </c>
      <c r="AI123" s="349">
        <v>-54.266340620808023</v>
      </c>
      <c r="AJ123" s="357">
        <v>0</v>
      </c>
      <c r="AK123" s="357">
        <v>5065.2975100528438</v>
      </c>
      <c r="AL123" s="350">
        <v>0</v>
      </c>
      <c r="AM123" s="349">
        <v>62252.654904888725</v>
      </c>
      <c r="AN123" s="357">
        <v>0</v>
      </c>
      <c r="AO123" s="357">
        <v>1724.8090987249307</v>
      </c>
      <c r="AP123" s="350">
        <v>0</v>
      </c>
      <c r="AQ123" s="349">
        <v>-31867.984485881796</v>
      </c>
      <c r="AR123" s="357">
        <v>0</v>
      </c>
      <c r="AS123" s="357">
        <v>-28781.314736560555</v>
      </c>
      <c r="AT123" s="357">
        <v>0</v>
      </c>
      <c r="AU123" s="349">
        <v>106038</v>
      </c>
      <c r="AV123" s="357">
        <v>0</v>
      </c>
      <c r="AW123" s="357">
        <v>31001</v>
      </c>
      <c r="AX123" s="350">
        <v>0</v>
      </c>
      <c r="GI123" s="654"/>
      <c r="GJ123" s="654"/>
      <c r="GK123" s="654"/>
      <c r="GL123" s="654"/>
      <c r="GM123" s="654"/>
      <c r="GN123" s="654"/>
      <c r="GO123" s="654"/>
      <c r="GP123" s="654"/>
      <c r="GQ123" s="654"/>
      <c r="GR123" s="654"/>
      <c r="GS123" s="654"/>
      <c r="GT123" s="654"/>
      <c r="GU123" s="654"/>
      <c r="GV123" s="654"/>
      <c r="GW123" s="654"/>
      <c r="GX123" s="654"/>
      <c r="GY123" s="654"/>
    </row>
    <row r="124" spans="1:207">
      <c r="A124" s="679"/>
      <c r="B124" s="681" t="s">
        <v>57</v>
      </c>
      <c r="C124" s="383">
        <v>0</v>
      </c>
      <c r="D124" s="384">
        <v>0</v>
      </c>
      <c r="E124" s="357">
        <v>0</v>
      </c>
      <c r="F124" s="357">
        <v>0</v>
      </c>
      <c r="G124" s="349">
        <v>0</v>
      </c>
      <c r="H124" s="357">
        <v>0</v>
      </c>
      <c r="I124" s="357">
        <v>0</v>
      </c>
      <c r="J124" s="357">
        <v>0</v>
      </c>
      <c r="K124" s="349">
        <v>0</v>
      </c>
      <c r="L124" s="357">
        <v>0</v>
      </c>
      <c r="M124" s="357">
        <v>0</v>
      </c>
      <c r="N124" s="357">
        <v>0</v>
      </c>
      <c r="O124" s="349">
        <v>0</v>
      </c>
      <c r="P124" s="357">
        <v>0</v>
      </c>
      <c r="Q124" s="357">
        <v>0</v>
      </c>
      <c r="R124" s="357">
        <v>0</v>
      </c>
      <c r="S124" s="383">
        <v>0</v>
      </c>
      <c r="T124" s="682">
        <v>0</v>
      </c>
      <c r="U124" s="357">
        <v>0</v>
      </c>
      <c r="V124" s="350">
        <v>0</v>
      </c>
      <c r="W124" s="349">
        <v>0</v>
      </c>
      <c r="X124" s="357">
        <v>0</v>
      </c>
      <c r="Y124" s="357">
        <v>0</v>
      </c>
      <c r="Z124" s="350">
        <v>0</v>
      </c>
      <c r="AA124" s="349">
        <v>0</v>
      </c>
      <c r="AB124" s="357">
        <v>0</v>
      </c>
      <c r="AC124" s="357">
        <v>0</v>
      </c>
      <c r="AD124" s="350">
        <v>0</v>
      </c>
      <c r="AE124" s="349">
        <v>0</v>
      </c>
      <c r="AF124" s="357">
        <v>0</v>
      </c>
      <c r="AG124" s="357">
        <v>0</v>
      </c>
      <c r="AH124" s="350">
        <v>0</v>
      </c>
      <c r="AI124" s="349">
        <v>0</v>
      </c>
      <c r="AJ124" s="357">
        <v>0</v>
      </c>
      <c r="AK124" s="357">
        <v>0</v>
      </c>
      <c r="AL124" s="350">
        <v>0</v>
      </c>
      <c r="AM124" s="349">
        <v>3.6694571862319668E-4</v>
      </c>
      <c r="AN124" s="357">
        <v>0</v>
      </c>
      <c r="AO124" s="357">
        <v>6.2167738533362629E-5</v>
      </c>
      <c r="AP124" s="350">
        <v>0</v>
      </c>
      <c r="AQ124" s="349">
        <v>22423.910720899556</v>
      </c>
      <c r="AR124" s="357">
        <v>0</v>
      </c>
      <c r="AS124" s="357">
        <v>10478.023932207952</v>
      </c>
      <c r="AT124" s="357">
        <v>0</v>
      </c>
      <c r="AU124" s="349">
        <v>22424</v>
      </c>
      <c r="AV124" s="357">
        <v>0</v>
      </c>
      <c r="AW124" s="357">
        <v>10478</v>
      </c>
      <c r="AX124" s="350">
        <v>0</v>
      </c>
      <c r="GI124" s="654"/>
      <c r="GJ124" s="654"/>
      <c r="GK124" s="654"/>
      <c r="GL124" s="654"/>
      <c r="GM124" s="654"/>
      <c r="GN124" s="654"/>
      <c r="GO124" s="654"/>
      <c r="GP124" s="654"/>
      <c r="GQ124" s="654"/>
      <c r="GR124" s="654"/>
      <c r="GS124" s="654"/>
      <c r="GT124" s="654"/>
      <c r="GU124" s="654"/>
      <c r="GV124" s="654"/>
      <c r="GW124" s="654"/>
      <c r="GX124" s="654"/>
      <c r="GY124" s="654"/>
    </row>
    <row r="125" spans="1:207">
      <c r="A125" s="664"/>
      <c r="B125" s="664"/>
      <c r="C125" s="664"/>
      <c r="D125" s="664"/>
      <c r="E125" s="664"/>
      <c r="F125" s="664"/>
      <c r="G125" s="664"/>
      <c r="H125" s="664"/>
      <c r="I125" s="664"/>
      <c r="J125" s="664"/>
      <c r="K125" s="664"/>
      <c r="L125" s="664"/>
      <c r="M125" s="664"/>
      <c r="N125" s="664"/>
      <c r="O125" s="664"/>
      <c r="P125" s="664"/>
      <c r="Q125" s="654"/>
      <c r="GH125" s="646"/>
    </row>
    <row r="126" spans="1:207">
      <c r="A126" s="664"/>
      <c r="B126" s="664"/>
      <c r="C126" s="683"/>
      <c r="D126" s="664"/>
      <c r="E126" s="664"/>
      <c r="F126" s="664"/>
      <c r="G126" s="664"/>
      <c r="H126" s="664"/>
      <c r="I126" s="664"/>
      <c r="J126" s="664"/>
      <c r="K126" s="664"/>
      <c r="L126" s="664"/>
      <c r="M126" s="664"/>
      <c r="N126" s="664"/>
      <c r="O126" s="664"/>
      <c r="P126" s="664"/>
      <c r="Q126" s="664"/>
    </row>
    <row r="127" spans="1:207" s="654" customFormat="1"/>
    <row r="128" spans="1:207" s="654" customFormat="1"/>
    <row r="129" s="654" customFormat="1"/>
    <row r="130" s="654" customFormat="1"/>
    <row r="131" s="654" customFormat="1"/>
    <row r="132" s="654" customFormat="1"/>
    <row r="133" s="654" customFormat="1"/>
    <row r="134" s="654" customFormat="1"/>
    <row r="135" s="654" customFormat="1"/>
    <row r="136" s="654" customFormat="1"/>
    <row r="137" s="654" customFormat="1"/>
    <row r="138" s="654" customFormat="1"/>
    <row r="139" s="654" customFormat="1"/>
    <row r="140" s="654" customFormat="1"/>
    <row r="141" s="654" customFormat="1"/>
    <row r="142" s="654" customFormat="1"/>
    <row r="143" s="654" customFormat="1"/>
    <row r="144" s="654" customFormat="1"/>
    <row r="145" s="654" customFormat="1"/>
    <row r="146" s="654" customFormat="1"/>
    <row r="147" s="654" customFormat="1"/>
    <row r="148" s="654" customFormat="1"/>
    <row r="149" s="654" customFormat="1"/>
    <row r="150" s="654" customFormat="1"/>
    <row r="151" s="654" customFormat="1"/>
    <row r="152" s="654" customFormat="1"/>
    <row r="153" s="654" customFormat="1"/>
    <row r="154" s="654" customFormat="1"/>
    <row r="155" s="654" customFormat="1"/>
    <row r="156" s="654" customFormat="1"/>
    <row r="157" s="654" customFormat="1"/>
    <row r="158" s="654" customFormat="1"/>
    <row r="159" s="654" customFormat="1"/>
    <row r="160" s="654" customFormat="1"/>
    <row r="161" s="654" customFormat="1"/>
    <row r="162" s="654" customFormat="1"/>
    <row r="163" s="654" customFormat="1"/>
    <row r="164" s="654" customFormat="1"/>
    <row r="165" s="654" customFormat="1"/>
    <row r="166" s="654" customFormat="1"/>
    <row r="167" s="654" customFormat="1"/>
    <row r="168" s="654" customFormat="1"/>
    <row r="169" s="654" customFormat="1"/>
    <row r="170" s="654" customFormat="1"/>
    <row r="171" s="654" customFormat="1"/>
    <row r="172" s="654" customFormat="1"/>
    <row r="173" s="654" customFormat="1"/>
    <row r="174" s="654" customFormat="1"/>
    <row r="175" s="654" customFormat="1"/>
    <row r="176" s="654" customFormat="1"/>
    <row r="177" s="654" customFormat="1"/>
    <row r="178" s="654" customFormat="1"/>
    <row r="179" s="654" customFormat="1"/>
    <row r="180" s="654" customFormat="1"/>
    <row r="181" s="654" customFormat="1"/>
    <row r="182" s="654" customFormat="1"/>
    <row r="183" s="654" customFormat="1"/>
    <row r="184" s="654" customFormat="1"/>
    <row r="185" s="654" customFormat="1"/>
    <row r="186" s="654" customFormat="1"/>
    <row r="187" s="654" customFormat="1"/>
    <row r="188" s="654" customFormat="1"/>
    <row r="189" s="654" customFormat="1"/>
    <row r="190" s="654" customFormat="1"/>
    <row r="191" s="654" customFormat="1"/>
    <row r="192" s="654" customFormat="1"/>
    <row r="193" s="654" customFormat="1"/>
    <row r="194" s="654" customFormat="1"/>
    <row r="195" s="654" customFormat="1"/>
    <row r="196" s="654" customFormat="1"/>
    <row r="197" s="654" customFormat="1"/>
    <row r="198" s="654" customFormat="1"/>
    <row r="199" s="654" customFormat="1"/>
    <row r="200" s="654" customFormat="1"/>
    <row r="201" s="654" customFormat="1"/>
    <row r="202" s="654" customFormat="1"/>
    <row r="203" s="654" customFormat="1"/>
    <row r="204" s="654" customFormat="1"/>
    <row r="205" s="654" customFormat="1"/>
    <row r="206" s="654" customFormat="1"/>
    <row r="207" s="654" customFormat="1"/>
    <row r="208" s="654" customFormat="1"/>
    <row r="209" s="654" customFormat="1"/>
    <row r="210" s="654" customFormat="1"/>
    <row r="211" s="654" customFormat="1"/>
    <row r="212" s="654" customFormat="1"/>
    <row r="213" s="654" customFormat="1"/>
    <row r="214" s="654" customFormat="1"/>
    <row r="215" s="654" customFormat="1"/>
    <row r="216" s="654" customFormat="1"/>
    <row r="217" s="654" customFormat="1"/>
    <row r="218" s="654" customFormat="1"/>
    <row r="219" s="654" customFormat="1"/>
    <row r="220" s="654" customFormat="1"/>
    <row r="221" s="654" customFormat="1"/>
    <row r="222" s="654" customFormat="1"/>
    <row r="223" s="654" customFormat="1"/>
    <row r="224" s="654" customFormat="1"/>
    <row r="225" s="654" customFormat="1"/>
    <row r="226" s="654" customFormat="1"/>
    <row r="227" s="654" customFormat="1"/>
    <row r="228" s="654" customFormat="1"/>
    <row r="229" s="654" customFormat="1"/>
    <row r="230" s="654" customFormat="1"/>
    <row r="231" s="654" customFormat="1"/>
    <row r="232" s="654" customFormat="1"/>
    <row r="233" s="654" customFormat="1"/>
    <row r="234" s="654" customFormat="1"/>
    <row r="235" s="654" customFormat="1"/>
    <row r="236" s="654" customFormat="1"/>
    <row r="237" s="654" customFormat="1"/>
    <row r="238" s="654" customFormat="1"/>
    <row r="239" s="654" customFormat="1"/>
    <row r="240" s="654" customFormat="1"/>
    <row r="241" s="654" customFormat="1"/>
    <row r="242" s="654" customFormat="1"/>
    <row r="243" s="654" customFormat="1"/>
    <row r="244" s="654" customFormat="1"/>
    <row r="245" s="654" customFormat="1"/>
    <row r="246" s="654" customFormat="1"/>
    <row r="247" s="654" customFormat="1"/>
    <row r="248" s="654" customFormat="1"/>
    <row r="249" s="654" customFormat="1"/>
    <row r="250" s="654" customFormat="1"/>
    <row r="251" s="654" customFormat="1"/>
    <row r="252" s="654" customFormat="1"/>
    <row r="253" s="654" customFormat="1"/>
    <row r="254" s="654" customFormat="1"/>
    <row r="255" s="654" customFormat="1"/>
    <row r="256" s="654" customFormat="1"/>
    <row r="257" s="654" customFormat="1"/>
    <row r="258" s="654" customFormat="1"/>
    <row r="259" s="654" customFormat="1"/>
    <row r="260" s="654" customFormat="1"/>
    <row r="261" s="654" customFormat="1"/>
    <row r="262" s="654" customFormat="1"/>
    <row r="263" s="654" customFormat="1"/>
    <row r="264" s="654" customFormat="1"/>
    <row r="265" s="654" customFormat="1"/>
    <row r="266" s="654" customFormat="1"/>
    <row r="267" s="654" customFormat="1"/>
    <row r="268" s="654" customFormat="1"/>
    <row r="269" s="654" customFormat="1"/>
    <row r="270" s="654" customFormat="1"/>
    <row r="271" s="654" customFormat="1"/>
    <row r="272" s="654" customFormat="1"/>
    <row r="273" s="654" customFormat="1"/>
    <row r="274" s="654" customFormat="1"/>
    <row r="275" s="654" customFormat="1"/>
    <row r="276" s="654" customFormat="1"/>
    <row r="277" s="654" customFormat="1"/>
    <row r="278" s="654" customFormat="1"/>
    <row r="279" s="654" customFormat="1"/>
    <row r="280" s="654" customFormat="1"/>
    <row r="281" s="654" customFormat="1"/>
    <row r="282" s="654" customFormat="1"/>
    <row r="283" s="654" customFormat="1"/>
    <row r="284" s="654" customFormat="1"/>
    <row r="285" s="654" customFormat="1"/>
    <row r="286" s="654" customFormat="1"/>
    <row r="287" s="654" customFormat="1"/>
    <row r="288" s="654" customFormat="1"/>
    <row r="289" s="654" customFormat="1"/>
    <row r="290" s="654" customFormat="1"/>
    <row r="291" s="654" customFormat="1"/>
    <row r="292" s="654" customFormat="1"/>
    <row r="293" s="654" customFormat="1"/>
    <row r="294" s="654" customFormat="1"/>
    <row r="295" s="654" customFormat="1"/>
    <row r="296" s="654" customFormat="1"/>
    <row r="297" s="654" customFormat="1"/>
    <row r="298" s="654" customFormat="1"/>
    <row r="299" s="654" customFormat="1"/>
    <row r="300" s="654" customFormat="1"/>
    <row r="301" s="654" customFormat="1"/>
    <row r="302" s="654" customFormat="1"/>
    <row r="303" s="654" customFormat="1"/>
    <row r="304" s="654" customFormat="1"/>
    <row r="305" s="654" customFormat="1"/>
    <row r="306" s="654" customFormat="1"/>
    <row r="307" s="654" customFormat="1"/>
    <row r="308" s="654" customFormat="1"/>
    <row r="309" s="654" customFormat="1"/>
    <row r="310" s="654" customFormat="1"/>
    <row r="311" s="654" customFormat="1"/>
    <row r="312" s="654" customFormat="1"/>
    <row r="313" s="654" customFormat="1"/>
    <row r="314" s="654" customFormat="1"/>
    <row r="315" s="654" customFormat="1"/>
    <row r="316" s="654" customFormat="1"/>
    <row r="317" s="654" customFormat="1"/>
    <row r="318" s="654" customFormat="1"/>
    <row r="319" s="654" customFormat="1"/>
    <row r="320" s="654" customFormat="1"/>
    <row r="321" s="654" customFormat="1"/>
    <row r="322" s="654" customFormat="1"/>
    <row r="323" s="654" customFormat="1"/>
    <row r="324" s="654" customFormat="1"/>
    <row r="325" s="654" customFormat="1"/>
    <row r="326" s="654" customFormat="1"/>
    <row r="327" s="654" customFormat="1"/>
    <row r="328" s="654" customFormat="1"/>
    <row r="329" s="654" customFormat="1"/>
    <row r="330" s="654" customFormat="1"/>
    <row r="331" s="654" customFormat="1"/>
    <row r="332" s="654" customFormat="1"/>
    <row r="333" s="654" customFormat="1"/>
    <row r="334" s="654" customFormat="1"/>
    <row r="335" s="654" customFormat="1"/>
    <row r="336" s="654" customFormat="1"/>
    <row r="337" s="654" customFormat="1"/>
    <row r="338" s="654" customFormat="1"/>
    <row r="339" s="654" customFormat="1"/>
    <row r="340" s="654" customFormat="1"/>
    <row r="341" s="654" customFormat="1"/>
    <row r="342" s="654" customFormat="1"/>
    <row r="343" s="654" customFormat="1"/>
    <row r="344" s="654" customFormat="1"/>
    <row r="345" s="654" customFormat="1"/>
    <row r="346" s="654" customFormat="1"/>
    <row r="347" s="654" customFormat="1"/>
    <row r="348" s="654" customFormat="1"/>
    <row r="349" s="654" customFormat="1"/>
    <row r="350" s="654" customFormat="1"/>
    <row r="351" s="654" customFormat="1"/>
    <row r="352" s="654" customFormat="1"/>
    <row r="353" s="654" customFormat="1"/>
    <row r="354" s="654" customFormat="1"/>
    <row r="355" s="654" customFormat="1"/>
    <row r="356" s="654" customFormat="1"/>
    <row r="357" s="654" customFormat="1"/>
    <row r="358" s="654" customFormat="1"/>
    <row r="359" s="654" customFormat="1"/>
    <row r="360" s="654" customFormat="1"/>
    <row r="361" s="654" customFormat="1"/>
    <row r="362" s="654" customFormat="1"/>
    <row r="363" s="654" customFormat="1"/>
    <row r="364" s="654" customFormat="1"/>
    <row r="365" s="654" customFormat="1"/>
    <row r="366" s="654" customFormat="1"/>
    <row r="367" s="654" customFormat="1"/>
    <row r="368" s="654" customFormat="1"/>
    <row r="369" s="654" customFormat="1"/>
    <row r="370" s="654" customFormat="1"/>
    <row r="371" s="654" customFormat="1"/>
    <row r="372" s="654" customFormat="1"/>
    <row r="373" s="654" customFormat="1"/>
    <row r="374" s="654" customFormat="1"/>
    <row r="375" s="654" customFormat="1"/>
    <row r="376" s="654" customFormat="1"/>
    <row r="377" s="654" customFormat="1"/>
    <row r="378" s="654" customFormat="1"/>
    <row r="379" s="654" customFormat="1"/>
    <row r="380" s="654" customFormat="1"/>
    <row r="381" s="654" customFormat="1"/>
    <row r="382" s="654" customFormat="1"/>
    <row r="383" s="654" customFormat="1"/>
    <row r="384" s="654" customFormat="1"/>
    <row r="385" s="654" customFormat="1"/>
    <row r="386" s="654" customFormat="1"/>
    <row r="387" s="654" customFormat="1"/>
    <row r="388" s="654" customFormat="1"/>
    <row r="389" s="654" customFormat="1"/>
    <row r="390" s="654" customFormat="1"/>
    <row r="391" s="654" customFormat="1"/>
    <row r="392" s="654" customFormat="1"/>
    <row r="393" s="654" customFormat="1"/>
    <row r="394" s="654" customFormat="1"/>
    <row r="395" s="654" customFormat="1"/>
    <row r="396" s="654" customFormat="1"/>
    <row r="397" s="654" customFormat="1"/>
    <row r="398" s="654" customFormat="1"/>
    <row r="399" s="654" customFormat="1"/>
    <row r="400" s="654" customFormat="1"/>
    <row r="401" s="654" customFormat="1"/>
    <row r="402" s="654" customFormat="1"/>
    <row r="403" s="654" customFormat="1"/>
    <row r="404" s="654" customFormat="1"/>
    <row r="405" s="654" customFormat="1"/>
    <row r="406" s="654" customFormat="1"/>
    <row r="407" s="654" customFormat="1"/>
    <row r="408" s="654" customFormat="1"/>
    <row r="409" s="654" customFormat="1"/>
    <row r="410" s="654" customFormat="1"/>
    <row r="411" s="654" customFormat="1"/>
    <row r="412" s="654" customFormat="1"/>
    <row r="413" s="654" customFormat="1"/>
    <row r="414" s="654" customFormat="1"/>
    <row r="415" s="654" customFormat="1"/>
    <row r="416" s="654" customFormat="1"/>
    <row r="417" s="654" customFormat="1"/>
    <row r="418" s="654" customFormat="1"/>
    <row r="419" s="654" customFormat="1"/>
    <row r="420" s="654" customFormat="1"/>
    <row r="421" s="654" customFormat="1"/>
    <row r="422" s="654" customFormat="1"/>
    <row r="423" s="654" customFormat="1"/>
    <row r="424" s="654" customFormat="1"/>
    <row r="425" s="654" customFormat="1"/>
    <row r="426" s="654" customFormat="1"/>
    <row r="427" s="654" customFormat="1"/>
    <row r="428" s="654" customFormat="1"/>
    <row r="429" s="654" customFormat="1"/>
    <row r="430" s="654" customFormat="1"/>
    <row r="431" s="654" customFormat="1"/>
    <row r="432" s="654" customFormat="1"/>
    <row r="433" s="654" customFormat="1"/>
    <row r="434" s="654" customFormat="1"/>
    <row r="435" s="654" customFormat="1"/>
    <row r="436" s="654" customFormat="1"/>
    <row r="437" s="654" customFormat="1"/>
    <row r="438" s="654" customFormat="1"/>
    <row r="439" s="654" customFormat="1"/>
    <row r="440" s="654" customFormat="1"/>
    <row r="441" s="654" customFormat="1"/>
    <row r="442" s="654" customFormat="1"/>
    <row r="443" s="654" customFormat="1"/>
    <row r="444" s="654" customFormat="1"/>
    <row r="445" s="654" customFormat="1"/>
    <row r="446" s="654" customFormat="1"/>
    <row r="447" s="654" customFormat="1"/>
    <row r="448" s="654" customFormat="1"/>
    <row r="449" s="654" customFormat="1"/>
    <row r="450" s="654" customFormat="1"/>
    <row r="451" s="654" customFormat="1"/>
    <row r="452" s="654" customFormat="1"/>
    <row r="453" s="654" customFormat="1"/>
    <row r="454" s="654" customFormat="1"/>
    <row r="455" s="654" customFormat="1"/>
    <row r="456" s="654" customFormat="1"/>
    <row r="457" s="654" customFormat="1"/>
    <row r="458" s="654" customFormat="1"/>
    <row r="459" s="654" customFormat="1"/>
    <row r="460" s="654" customFormat="1"/>
    <row r="461" s="654" customFormat="1"/>
    <row r="462" s="654" customFormat="1"/>
    <row r="463" s="654" customFormat="1"/>
    <row r="464" s="654" customFormat="1"/>
    <row r="465" s="654" customFormat="1"/>
    <row r="466" s="654" customFormat="1"/>
    <row r="467" s="654" customFormat="1"/>
    <row r="468" s="654" customFormat="1"/>
    <row r="469" s="654" customFormat="1"/>
    <row r="470" s="654" customFormat="1"/>
    <row r="471" s="654" customFormat="1"/>
    <row r="472" s="654" customFormat="1"/>
    <row r="473" s="654" customFormat="1"/>
    <row r="474" s="654" customFormat="1"/>
    <row r="475" s="654" customFormat="1"/>
    <row r="476" s="654" customFormat="1"/>
    <row r="477" s="654" customFormat="1"/>
    <row r="478" s="654" customFormat="1"/>
    <row r="479" s="654" customFormat="1"/>
    <row r="480" s="654" customFormat="1"/>
    <row r="481" s="654" customFormat="1"/>
    <row r="482" s="654" customFormat="1"/>
    <row r="483" s="654" customFormat="1"/>
    <row r="484" s="654" customFormat="1"/>
    <row r="485" s="654" customFormat="1"/>
    <row r="486" s="654" customFormat="1"/>
    <row r="487" s="654" customFormat="1"/>
    <row r="488" s="654" customFormat="1"/>
    <row r="489" s="654" customFormat="1"/>
    <row r="490" s="654" customFormat="1"/>
    <row r="491" s="654" customFormat="1"/>
    <row r="492" s="654" customFormat="1"/>
    <row r="493" s="654" customFormat="1"/>
    <row r="494" s="654" customFormat="1"/>
    <row r="495" s="654" customFormat="1"/>
    <row r="496" s="654" customFormat="1"/>
    <row r="497" s="654" customFormat="1"/>
    <row r="498" s="654" customFormat="1"/>
    <row r="499" s="654" customFormat="1"/>
    <row r="500" s="654" customFormat="1"/>
    <row r="501" s="654" customFormat="1"/>
    <row r="502" s="654" customFormat="1"/>
  </sheetData>
  <mergeCells count="70">
    <mergeCell ref="AQ72:AT72"/>
    <mergeCell ref="AU72:AX72"/>
    <mergeCell ref="Y2:Z2"/>
    <mergeCell ref="A2:B2"/>
    <mergeCell ref="C2:D2"/>
    <mergeCell ref="E2:F2"/>
    <mergeCell ref="G2:H2"/>
    <mergeCell ref="I2:J2"/>
    <mergeCell ref="K2:L2"/>
    <mergeCell ref="S2:T2"/>
    <mergeCell ref="AA32:AB32"/>
    <mergeCell ref="AA2:AB2"/>
    <mergeCell ref="A3:B4"/>
    <mergeCell ref="A13:B13"/>
    <mergeCell ref="A32:B32"/>
    <mergeCell ref="C32:D32"/>
    <mergeCell ref="E32:F32"/>
    <mergeCell ref="G32:H32"/>
    <mergeCell ref="I32:J32"/>
    <mergeCell ref="K32:L32"/>
    <mergeCell ref="M32:N32"/>
    <mergeCell ref="M2:N2"/>
    <mergeCell ref="O2:P2"/>
    <mergeCell ref="Q2:R2"/>
    <mergeCell ref="U2:V2"/>
    <mergeCell ref="W2:X2"/>
    <mergeCell ref="O32:P32"/>
    <mergeCell ref="Q32:R32"/>
    <mergeCell ref="U32:V32"/>
    <mergeCell ref="W32:X32"/>
    <mergeCell ref="Y32:Z32"/>
    <mergeCell ref="S32:T32"/>
    <mergeCell ref="A33:B34"/>
    <mergeCell ref="A43:B43"/>
    <mergeCell ref="A72:B72"/>
    <mergeCell ref="C72:F72"/>
    <mergeCell ref="G72:J72"/>
    <mergeCell ref="K72:N72"/>
    <mergeCell ref="O72:R72"/>
    <mergeCell ref="S72:V72"/>
    <mergeCell ref="W72:Z72"/>
    <mergeCell ref="AA72:AD72"/>
    <mergeCell ref="AE72:AH72"/>
    <mergeCell ref="AI72:AL72"/>
    <mergeCell ref="AM72:AP72"/>
    <mergeCell ref="Y73:Z73"/>
    <mergeCell ref="A73:B75"/>
    <mergeCell ref="C73:D73"/>
    <mergeCell ref="E73:F73"/>
    <mergeCell ref="G73:H73"/>
    <mergeCell ref="I73:J73"/>
    <mergeCell ref="K73:L73"/>
    <mergeCell ref="M73:N73"/>
    <mergeCell ref="O73:P73"/>
    <mergeCell ref="Q73:R73"/>
    <mergeCell ref="S73:T73"/>
    <mergeCell ref="U73:V73"/>
    <mergeCell ref="W73:X73"/>
    <mergeCell ref="AW73:AX73"/>
    <mergeCell ref="AA73:AB73"/>
    <mergeCell ref="AC73:AD73"/>
    <mergeCell ref="AE73:AF73"/>
    <mergeCell ref="AG73:AH73"/>
    <mergeCell ref="AI73:AJ73"/>
    <mergeCell ref="AK73:AL73"/>
    <mergeCell ref="AM73:AN73"/>
    <mergeCell ref="AO73:AP73"/>
    <mergeCell ref="AQ73:AR73"/>
    <mergeCell ref="AS73:AT73"/>
    <mergeCell ref="AU73:AV73"/>
  </mergeCells>
  <pageMargins left="0.7" right="0.7" top="0.75" bottom="0.75" header="0.3" footer="0.3"/>
  <pageSetup paperSize="9" orientation="portrait" horizontalDpi="4294967295" verticalDpi="4294967295" r:id="rId1"/>
  <headerFooter>
    <oddHeader>&amp;C&amp;"Arial"&amp;8&amp;K000000INTERNAL&amp;1#</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I204"/>
  <sheetViews>
    <sheetView zoomScale="96" zoomScaleNormal="96" workbookViewId="0"/>
  </sheetViews>
  <sheetFormatPr baseColWidth="10" defaultColWidth="11.42578125" defaultRowHeight="12.75"/>
  <cols>
    <col min="1" max="1" width="12.140625" style="100" customWidth="1"/>
    <col min="2" max="2" width="70.5703125" style="100" customWidth="1"/>
    <col min="3" max="3" width="18.42578125" style="100" customWidth="1"/>
    <col min="4" max="4" width="16.42578125" style="100" customWidth="1"/>
    <col min="5" max="5" width="17.7109375" style="100" customWidth="1"/>
    <col min="6" max="6" width="13.7109375" style="100" customWidth="1"/>
    <col min="7" max="7" width="19.7109375" style="100" customWidth="1"/>
    <col min="8" max="8" width="18.85546875" style="100" customWidth="1"/>
    <col min="9" max="9" width="15.28515625" style="100" customWidth="1"/>
    <col min="10" max="10" width="17.7109375" style="100" customWidth="1"/>
    <col min="11" max="11" width="20.5703125" style="100" customWidth="1"/>
    <col min="12" max="12" width="20.28515625" style="100" customWidth="1"/>
    <col min="13" max="13" width="19.140625" style="100" customWidth="1"/>
    <col min="14" max="14" width="14.5703125" style="100" customWidth="1"/>
    <col min="15" max="15" width="18" style="100" customWidth="1"/>
    <col min="16" max="16" width="18.5703125" style="100" customWidth="1"/>
    <col min="17" max="17" width="14.7109375" style="132" customWidth="1"/>
    <col min="18" max="18" width="15.28515625" style="132" customWidth="1"/>
    <col min="19" max="19" width="13.7109375" style="132" customWidth="1"/>
    <col min="20" max="20" width="14.28515625" style="132" customWidth="1"/>
    <col min="21" max="22" width="12.5703125" style="132" customWidth="1"/>
    <col min="23" max="175" width="11.42578125" style="132"/>
    <col min="176" max="16384" width="11.42578125" style="100"/>
  </cols>
  <sheetData>
    <row r="1" spans="1:177" s="132" customFormat="1">
      <c r="B1" s="663"/>
    </row>
    <row r="2" spans="1:177">
      <c r="A2" s="777" t="s">
        <v>73</v>
      </c>
      <c r="B2" s="778"/>
      <c r="C2" s="757" t="s">
        <v>311</v>
      </c>
      <c r="D2" s="759"/>
      <c r="E2" s="757" t="s">
        <v>10</v>
      </c>
      <c r="F2" s="759"/>
      <c r="G2" s="757" t="s">
        <v>46</v>
      </c>
      <c r="H2" s="759"/>
      <c r="I2" s="757" t="s">
        <v>14</v>
      </c>
      <c r="J2" s="759"/>
      <c r="K2" s="757" t="s">
        <v>47</v>
      </c>
      <c r="L2" s="759"/>
      <c r="M2" s="757" t="s">
        <v>443</v>
      </c>
      <c r="N2" s="759"/>
      <c r="O2" s="757" t="s">
        <v>312</v>
      </c>
      <c r="P2" s="759"/>
      <c r="Q2" s="757" t="s">
        <v>17</v>
      </c>
      <c r="R2" s="759"/>
      <c r="FT2" s="132"/>
      <c r="FU2" s="132"/>
    </row>
    <row r="3" spans="1:177">
      <c r="A3" s="779" t="s">
        <v>286</v>
      </c>
      <c r="B3" s="780"/>
      <c r="C3" s="390" t="s">
        <v>509</v>
      </c>
      <c r="D3" s="391" t="s">
        <v>430</v>
      </c>
      <c r="E3" s="390" t="s">
        <v>509</v>
      </c>
      <c r="F3" s="391" t="s">
        <v>430</v>
      </c>
      <c r="G3" s="390" t="s">
        <v>509</v>
      </c>
      <c r="H3" s="391" t="s">
        <v>430</v>
      </c>
      <c r="I3" s="390" t="s">
        <v>509</v>
      </c>
      <c r="J3" s="391" t="s">
        <v>430</v>
      </c>
      <c r="K3" s="390" t="s">
        <v>509</v>
      </c>
      <c r="L3" s="391" t="s">
        <v>430</v>
      </c>
      <c r="M3" s="390" t="s">
        <v>509</v>
      </c>
      <c r="N3" s="391" t="s">
        <v>430</v>
      </c>
      <c r="O3" s="390" t="s">
        <v>509</v>
      </c>
      <c r="P3" s="391" t="s">
        <v>430</v>
      </c>
      <c r="Q3" s="390" t="s">
        <v>509</v>
      </c>
      <c r="R3" s="391" t="s">
        <v>430</v>
      </c>
      <c r="FT3" s="132"/>
      <c r="FU3" s="132"/>
    </row>
    <row r="4" spans="1:177">
      <c r="A4" s="781"/>
      <c r="B4" s="782"/>
      <c r="C4" s="366" t="s">
        <v>405</v>
      </c>
      <c r="D4" s="367" t="s">
        <v>405</v>
      </c>
      <c r="E4" s="366" t="s">
        <v>405</v>
      </c>
      <c r="F4" s="367" t="s">
        <v>405</v>
      </c>
      <c r="G4" s="366" t="s">
        <v>405</v>
      </c>
      <c r="H4" s="367" t="s">
        <v>405</v>
      </c>
      <c r="I4" s="366" t="s">
        <v>405</v>
      </c>
      <c r="J4" s="367" t="s">
        <v>405</v>
      </c>
      <c r="K4" s="366" t="s">
        <v>405</v>
      </c>
      <c r="L4" s="367" t="s">
        <v>405</v>
      </c>
      <c r="M4" s="366" t="s">
        <v>405</v>
      </c>
      <c r="N4" s="367" t="s">
        <v>405</v>
      </c>
      <c r="O4" s="366" t="s">
        <v>405</v>
      </c>
      <c r="P4" s="367" t="s">
        <v>405</v>
      </c>
      <c r="Q4" s="366" t="s">
        <v>405</v>
      </c>
      <c r="R4" s="367" t="s">
        <v>405</v>
      </c>
      <c r="FT4" s="132"/>
      <c r="FU4" s="132"/>
    </row>
    <row r="5" spans="1:177" s="392" customFormat="1">
      <c r="A5" s="368" t="s">
        <v>287</v>
      </c>
      <c r="B5" s="369"/>
      <c r="C5" s="360">
        <v>652932</v>
      </c>
      <c r="D5" s="370">
        <v>249106</v>
      </c>
      <c r="E5" s="360">
        <v>691963</v>
      </c>
      <c r="F5" s="370">
        <v>603494</v>
      </c>
      <c r="G5" s="360">
        <v>5198048</v>
      </c>
      <c r="H5" s="370">
        <v>4138518</v>
      </c>
      <c r="I5" s="360">
        <v>799284</v>
      </c>
      <c r="J5" s="370">
        <v>850472</v>
      </c>
      <c r="K5" s="360">
        <v>504644</v>
      </c>
      <c r="L5" s="370">
        <v>546260</v>
      </c>
      <c r="M5" s="370">
        <v>338799</v>
      </c>
      <c r="N5" s="370">
        <v>0</v>
      </c>
      <c r="O5" s="537">
        <v>-597347</v>
      </c>
      <c r="P5" s="538">
        <v>-208594</v>
      </c>
      <c r="Q5" s="360">
        <v>7588323</v>
      </c>
      <c r="R5" s="362">
        <v>6179256</v>
      </c>
      <c r="S5" s="235"/>
      <c r="T5" s="235"/>
      <c r="U5" s="235"/>
      <c r="V5" s="235"/>
      <c r="W5" s="235"/>
      <c r="X5" s="235"/>
      <c r="Y5" s="235"/>
      <c r="Z5" s="235"/>
      <c r="AA5" s="235"/>
      <c r="AB5" s="235"/>
      <c r="AC5" s="235"/>
      <c r="AD5" s="235"/>
      <c r="AE5" s="235"/>
      <c r="AF5" s="235"/>
      <c r="AG5" s="235"/>
      <c r="AH5" s="235"/>
      <c r="AI5" s="235"/>
      <c r="AJ5" s="235"/>
      <c r="AK5" s="235"/>
      <c r="AL5" s="235"/>
      <c r="AM5" s="235"/>
      <c r="AN5" s="235"/>
      <c r="AO5" s="235"/>
      <c r="AP5" s="235"/>
      <c r="AQ5" s="235"/>
      <c r="AR5" s="235"/>
      <c r="AS5" s="235"/>
      <c r="AT5" s="235"/>
      <c r="AU5" s="235"/>
      <c r="AV5" s="235"/>
      <c r="AW5" s="235"/>
      <c r="AX5" s="235"/>
      <c r="AY5" s="235"/>
      <c r="AZ5" s="235"/>
      <c r="BA5" s="235"/>
      <c r="BB5" s="235"/>
      <c r="BC5" s="235"/>
      <c r="BD5" s="235"/>
      <c r="BE5" s="235"/>
      <c r="BF5" s="235"/>
      <c r="BG5" s="235"/>
      <c r="BH5" s="235"/>
      <c r="BI5" s="235"/>
      <c r="BJ5" s="235"/>
      <c r="BK5" s="235"/>
      <c r="BL5" s="235"/>
      <c r="BM5" s="235"/>
      <c r="BN5" s="235"/>
      <c r="BO5" s="235"/>
      <c r="BP5" s="235"/>
      <c r="BQ5" s="235"/>
      <c r="BR5" s="235"/>
      <c r="BS5" s="235"/>
      <c r="BT5" s="235"/>
      <c r="BU5" s="235"/>
      <c r="BV5" s="235"/>
      <c r="BW5" s="235"/>
      <c r="BX5" s="235"/>
      <c r="BY5" s="235"/>
      <c r="BZ5" s="235"/>
      <c r="CA5" s="235"/>
      <c r="CB5" s="235"/>
      <c r="CC5" s="235"/>
      <c r="CD5" s="235"/>
      <c r="CE5" s="235"/>
      <c r="CF5" s="235"/>
      <c r="CG5" s="235"/>
      <c r="CH5" s="235"/>
      <c r="CI5" s="235"/>
      <c r="CJ5" s="235"/>
      <c r="CK5" s="235"/>
      <c r="CL5" s="235"/>
      <c r="CM5" s="235"/>
      <c r="CN5" s="235"/>
      <c r="CO5" s="235"/>
      <c r="CP5" s="235"/>
      <c r="CQ5" s="235"/>
      <c r="CR5" s="235"/>
      <c r="CS5" s="235"/>
      <c r="CT5" s="235"/>
      <c r="CU5" s="235"/>
      <c r="CV5" s="235"/>
      <c r="CW5" s="235"/>
      <c r="CX5" s="235"/>
      <c r="CY5" s="235"/>
      <c r="CZ5" s="235"/>
      <c r="DA5" s="235"/>
      <c r="DB5" s="235"/>
      <c r="DC5" s="235"/>
      <c r="DD5" s="235"/>
      <c r="DE5" s="235"/>
      <c r="DF5" s="235"/>
      <c r="DG5" s="235"/>
      <c r="DH5" s="235"/>
      <c r="DI5" s="235"/>
      <c r="DJ5" s="235"/>
      <c r="DK5" s="235"/>
      <c r="DL5" s="235"/>
      <c r="DM5" s="235"/>
      <c r="DN5" s="235"/>
      <c r="DO5" s="235"/>
      <c r="DP5" s="235"/>
      <c r="DQ5" s="235"/>
      <c r="DR5" s="235"/>
      <c r="DS5" s="235"/>
      <c r="DT5" s="235"/>
      <c r="DU5" s="235"/>
      <c r="DV5" s="235"/>
      <c r="DW5" s="235"/>
      <c r="DX5" s="235"/>
      <c r="DY5" s="235"/>
      <c r="DZ5" s="235"/>
      <c r="EA5" s="235"/>
      <c r="EB5" s="235"/>
      <c r="EC5" s="235"/>
      <c r="ED5" s="235"/>
      <c r="EE5" s="235"/>
      <c r="EF5" s="235"/>
      <c r="EG5" s="235"/>
      <c r="EH5" s="235"/>
      <c r="EI5" s="235"/>
      <c r="EJ5" s="235"/>
      <c r="EK5" s="235"/>
      <c r="EL5" s="235"/>
      <c r="EM5" s="235"/>
      <c r="EN5" s="235"/>
      <c r="EO5" s="235"/>
      <c r="EP5" s="235"/>
      <c r="EQ5" s="235"/>
      <c r="ER5" s="235"/>
      <c r="ES5" s="235"/>
      <c r="ET5" s="235"/>
      <c r="EU5" s="235"/>
      <c r="EV5" s="235"/>
      <c r="EW5" s="235"/>
      <c r="EX5" s="235"/>
      <c r="EY5" s="235"/>
      <c r="EZ5" s="235"/>
      <c r="FA5" s="235"/>
      <c r="FB5" s="235"/>
      <c r="FC5" s="235"/>
      <c r="FD5" s="235"/>
      <c r="FE5" s="235"/>
      <c r="FF5" s="235"/>
      <c r="FG5" s="235"/>
      <c r="FH5" s="235"/>
      <c r="FI5" s="235"/>
      <c r="FJ5" s="235"/>
      <c r="FK5" s="235"/>
      <c r="FL5" s="235"/>
      <c r="FM5" s="235"/>
      <c r="FN5" s="235"/>
      <c r="FO5" s="235"/>
      <c r="FP5" s="235"/>
      <c r="FQ5" s="235"/>
      <c r="FR5" s="235"/>
      <c r="FS5" s="235"/>
      <c r="FT5" s="235"/>
      <c r="FU5" s="235"/>
    </row>
    <row r="6" spans="1:177">
      <c r="A6" s="371"/>
      <c r="B6" s="372" t="s">
        <v>224</v>
      </c>
      <c r="C6" s="352">
        <v>27982</v>
      </c>
      <c r="D6" s="373">
        <v>8050</v>
      </c>
      <c r="E6" s="352">
        <v>142493</v>
      </c>
      <c r="F6" s="373">
        <v>139448</v>
      </c>
      <c r="G6" s="352">
        <v>668557</v>
      </c>
      <c r="H6" s="373">
        <v>741381</v>
      </c>
      <c r="I6" s="352">
        <v>305473</v>
      </c>
      <c r="J6" s="373">
        <v>383257</v>
      </c>
      <c r="K6" s="352">
        <v>157662</v>
      </c>
      <c r="L6" s="373">
        <v>234857</v>
      </c>
      <c r="M6" s="373">
        <v>159337</v>
      </c>
      <c r="N6" s="373">
        <v>0</v>
      </c>
      <c r="O6" s="535">
        <v>0</v>
      </c>
      <c r="P6" s="536">
        <v>0</v>
      </c>
      <c r="Q6" s="360">
        <v>1461504</v>
      </c>
      <c r="R6" s="362">
        <v>1506993</v>
      </c>
      <c r="FT6" s="132"/>
      <c r="FU6" s="132"/>
    </row>
    <row r="7" spans="1:177">
      <c r="A7" s="371"/>
      <c r="B7" s="372" t="s">
        <v>225</v>
      </c>
      <c r="C7" s="352">
        <v>2921</v>
      </c>
      <c r="D7" s="373">
        <v>116</v>
      </c>
      <c r="E7" s="535">
        <v>129251</v>
      </c>
      <c r="F7" s="536">
        <v>65382</v>
      </c>
      <c r="G7" s="352">
        <v>104262</v>
      </c>
      <c r="H7" s="373">
        <v>160734</v>
      </c>
      <c r="I7" s="352">
        <v>29696</v>
      </c>
      <c r="J7" s="373">
        <v>4047</v>
      </c>
      <c r="K7" s="352">
        <v>571</v>
      </c>
      <c r="L7" s="373">
        <v>0</v>
      </c>
      <c r="M7" s="373">
        <v>774</v>
      </c>
      <c r="N7" s="373">
        <v>0</v>
      </c>
      <c r="O7" s="535">
        <v>0</v>
      </c>
      <c r="P7" s="536">
        <v>0</v>
      </c>
      <c r="Q7" s="360">
        <v>267475</v>
      </c>
      <c r="R7" s="362">
        <v>230279</v>
      </c>
      <c r="FT7" s="132"/>
      <c r="FU7" s="132"/>
    </row>
    <row r="8" spans="1:177">
      <c r="A8" s="371"/>
      <c r="B8" s="372" t="s">
        <v>226</v>
      </c>
      <c r="C8" s="352">
        <v>4495</v>
      </c>
      <c r="D8" s="373">
        <v>16730</v>
      </c>
      <c r="E8" s="535">
        <v>37127</v>
      </c>
      <c r="F8" s="536">
        <v>42123</v>
      </c>
      <c r="G8" s="352">
        <v>546299</v>
      </c>
      <c r="H8" s="373">
        <v>411573</v>
      </c>
      <c r="I8" s="352">
        <v>18863</v>
      </c>
      <c r="J8" s="373">
        <v>27496</v>
      </c>
      <c r="K8" s="352">
        <v>101379</v>
      </c>
      <c r="L8" s="373">
        <v>62864</v>
      </c>
      <c r="M8" s="373">
        <v>7719</v>
      </c>
      <c r="N8" s="373">
        <v>0</v>
      </c>
      <c r="O8" s="535">
        <v>0</v>
      </c>
      <c r="P8" s="536">
        <v>0</v>
      </c>
      <c r="Q8" s="360">
        <v>715882</v>
      </c>
      <c r="R8" s="362">
        <v>560786</v>
      </c>
      <c r="FT8" s="132"/>
      <c r="FU8" s="132"/>
    </row>
    <row r="9" spans="1:177">
      <c r="A9" s="371"/>
      <c r="B9" s="372" t="s">
        <v>227</v>
      </c>
      <c r="C9" s="352">
        <v>1328</v>
      </c>
      <c r="D9" s="373">
        <v>1587</v>
      </c>
      <c r="E9" s="535">
        <v>316244</v>
      </c>
      <c r="F9" s="536">
        <v>310882</v>
      </c>
      <c r="G9" s="352">
        <v>3386573</v>
      </c>
      <c r="H9" s="373">
        <v>2407709</v>
      </c>
      <c r="I9" s="352">
        <v>348121</v>
      </c>
      <c r="J9" s="373">
        <v>331070</v>
      </c>
      <c r="K9" s="352">
        <v>147717</v>
      </c>
      <c r="L9" s="373">
        <v>182959</v>
      </c>
      <c r="M9" s="373">
        <v>59267</v>
      </c>
      <c r="N9" s="373">
        <v>0</v>
      </c>
      <c r="O9" s="535">
        <v>6065</v>
      </c>
      <c r="P9" s="536">
        <v>728</v>
      </c>
      <c r="Q9" s="360">
        <v>4265315</v>
      </c>
      <c r="R9" s="362">
        <v>3234935</v>
      </c>
      <c r="FT9" s="132"/>
      <c r="FU9" s="132"/>
    </row>
    <row r="10" spans="1:177">
      <c r="A10" s="371"/>
      <c r="B10" s="372" t="s">
        <v>228</v>
      </c>
      <c r="C10" s="352">
        <v>606789</v>
      </c>
      <c r="D10" s="373">
        <v>213077</v>
      </c>
      <c r="E10" s="535">
        <v>447</v>
      </c>
      <c r="F10" s="536">
        <v>148</v>
      </c>
      <c r="G10" s="352">
        <v>6894</v>
      </c>
      <c r="H10" s="373">
        <v>38761</v>
      </c>
      <c r="I10" s="352">
        <v>2460</v>
      </c>
      <c r="J10" s="373">
        <v>1790</v>
      </c>
      <c r="K10" s="352">
        <v>4800</v>
      </c>
      <c r="L10" s="373">
        <v>2496</v>
      </c>
      <c r="M10" s="373">
        <v>83495</v>
      </c>
      <c r="N10" s="373">
        <v>0</v>
      </c>
      <c r="O10" s="535">
        <v>-603412</v>
      </c>
      <c r="P10" s="536">
        <v>-209322</v>
      </c>
      <c r="Q10" s="360">
        <v>101473</v>
      </c>
      <c r="R10" s="362">
        <v>46950</v>
      </c>
      <c r="FT10" s="132"/>
      <c r="FU10" s="132"/>
    </row>
    <row r="11" spans="1:177">
      <c r="A11" s="371"/>
      <c r="B11" s="372" t="s">
        <v>229</v>
      </c>
      <c r="C11" s="535">
        <v>0</v>
      </c>
      <c r="D11" s="536">
        <v>0</v>
      </c>
      <c r="E11" s="535">
        <v>49150</v>
      </c>
      <c r="F11" s="536">
        <v>42883</v>
      </c>
      <c r="G11" s="352">
        <v>335763</v>
      </c>
      <c r="H11" s="373">
        <v>272754</v>
      </c>
      <c r="I11" s="352">
        <v>92112</v>
      </c>
      <c r="J11" s="373">
        <v>102781</v>
      </c>
      <c r="K11" s="352">
        <v>53406</v>
      </c>
      <c r="L11" s="373">
        <v>53015</v>
      </c>
      <c r="M11" s="373">
        <v>7349</v>
      </c>
      <c r="N11" s="373">
        <v>0</v>
      </c>
      <c r="O11" s="535">
        <v>0</v>
      </c>
      <c r="P11" s="536">
        <v>0</v>
      </c>
      <c r="Q11" s="360">
        <v>537780</v>
      </c>
      <c r="R11" s="362">
        <v>471433</v>
      </c>
      <c r="FT11" s="132"/>
      <c r="FU11" s="132"/>
    </row>
    <row r="12" spans="1:177">
      <c r="A12" s="371"/>
      <c r="B12" s="372" t="s">
        <v>230</v>
      </c>
      <c r="C12" s="352">
        <v>9417</v>
      </c>
      <c r="D12" s="373">
        <v>9546</v>
      </c>
      <c r="E12" s="535">
        <v>17251</v>
      </c>
      <c r="F12" s="536">
        <v>2628</v>
      </c>
      <c r="G12" s="535">
        <v>149700</v>
      </c>
      <c r="H12" s="536">
        <v>105606</v>
      </c>
      <c r="I12" s="535">
        <v>2007</v>
      </c>
      <c r="J12" s="536">
        <v>31</v>
      </c>
      <c r="K12" s="352">
        <v>39109</v>
      </c>
      <c r="L12" s="373">
        <v>10069</v>
      </c>
      <c r="M12" s="373">
        <v>19161</v>
      </c>
      <c r="N12" s="373">
        <v>0</v>
      </c>
      <c r="O12" s="535">
        <v>0</v>
      </c>
      <c r="P12" s="536">
        <v>0</v>
      </c>
      <c r="Q12" s="360">
        <v>236645</v>
      </c>
      <c r="R12" s="362">
        <v>127880</v>
      </c>
      <c r="FT12" s="132"/>
      <c r="FU12" s="132"/>
    </row>
    <row r="13" spans="1:177">
      <c r="A13" s="393"/>
      <c r="B13" s="393"/>
      <c r="C13" s="393"/>
      <c r="D13" s="393"/>
      <c r="E13" s="539"/>
      <c r="F13" s="539"/>
      <c r="G13" s="539"/>
      <c r="H13" s="539"/>
      <c r="I13" s="539"/>
      <c r="J13" s="539"/>
      <c r="K13" s="393"/>
      <c r="L13" s="393"/>
      <c r="M13" s="393"/>
      <c r="N13" s="393"/>
      <c r="O13" s="539"/>
      <c r="P13" s="539"/>
      <c r="Q13" s="393"/>
      <c r="R13" s="393"/>
      <c r="S13" s="393"/>
      <c r="T13" s="393"/>
      <c r="U13" s="393"/>
      <c r="V13" s="393"/>
      <c r="W13" s="393"/>
      <c r="X13" s="393"/>
      <c r="Y13" s="393"/>
      <c r="Z13" s="393"/>
      <c r="AA13" s="393"/>
      <c r="FT13" s="132"/>
      <c r="FU13" s="132"/>
    </row>
    <row r="14" spans="1:177">
      <c r="A14" s="371"/>
      <c r="B14" s="372" t="s">
        <v>231</v>
      </c>
      <c r="C14" s="535">
        <v>0</v>
      </c>
      <c r="D14" s="536">
        <v>0</v>
      </c>
      <c r="E14" s="535">
        <v>0</v>
      </c>
      <c r="F14" s="536">
        <v>0</v>
      </c>
      <c r="G14" s="535">
        <v>0</v>
      </c>
      <c r="H14" s="536">
        <v>0</v>
      </c>
      <c r="I14" s="535">
        <v>552</v>
      </c>
      <c r="J14" s="536">
        <v>0</v>
      </c>
      <c r="K14" s="352">
        <v>0</v>
      </c>
      <c r="L14" s="373">
        <v>0</v>
      </c>
      <c r="M14" s="373">
        <v>1697</v>
      </c>
      <c r="N14" s="373">
        <v>0</v>
      </c>
      <c r="O14" s="535">
        <v>0</v>
      </c>
      <c r="P14" s="536">
        <v>0</v>
      </c>
      <c r="Q14" s="537">
        <v>2249</v>
      </c>
      <c r="R14" s="362">
        <v>0</v>
      </c>
      <c r="FT14" s="132"/>
      <c r="FU14" s="132"/>
    </row>
    <row r="15" spans="1:177">
      <c r="A15" s="393"/>
      <c r="B15" s="393"/>
      <c r="C15" s="393"/>
      <c r="D15" s="393"/>
      <c r="E15" s="393"/>
      <c r="F15" s="393"/>
      <c r="G15" s="393"/>
      <c r="H15" s="393"/>
      <c r="I15" s="393"/>
      <c r="J15" s="393"/>
      <c r="K15" s="393"/>
      <c r="L15" s="393"/>
      <c r="M15" s="393"/>
      <c r="N15" s="393"/>
      <c r="O15" s="393"/>
      <c r="P15" s="393"/>
      <c r="Q15" s="393"/>
      <c r="R15" s="393"/>
      <c r="FT15" s="132"/>
      <c r="FU15" s="132"/>
    </row>
    <row r="16" spans="1:177" s="392" customFormat="1">
      <c r="A16" s="368" t="s">
        <v>288</v>
      </c>
      <c r="B16" s="369"/>
      <c r="C16" s="537">
        <v>16278113</v>
      </c>
      <c r="D16" s="538">
        <v>10473781</v>
      </c>
      <c r="E16" s="360">
        <v>2740325</v>
      </c>
      <c r="F16" s="370">
        <v>2468259</v>
      </c>
      <c r="G16" s="537">
        <v>16345291</v>
      </c>
      <c r="H16" s="538">
        <v>11374761</v>
      </c>
      <c r="I16" s="360">
        <v>4261737</v>
      </c>
      <c r="J16" s="370">
        <v>4397892</v>
      </c>
      <c r="K16" s="537">
        <v>2490557</v>
      </c>
      <c r="L16" s="538">
        <v>2382886</v>
      </c>
      <c r="M16" s="538">
        <v>1395899</v>
      </c>
      <c r="N16" s="538">
        <v>0</v>
      </c>
      <c r="O16" s="537">
        <v>-15833738</v>
      </c>
      <c r="P16" s="538">
        <v>-10343277</v>
      </c>
      <c r="Q16" s="360">
        <v>27678184</v>
      </c>
      <c r="R16" s="362">
        <v>20754302</v>
      </c>
      <c r="S16" s="235"/>
      <c r="T16" s="235"/>
      <c r="U16" s="235"/>
      <c r="V16" s="235"/>
      <c r="W16" s="235"/>
      <c r="X16" s="235"/>
      <c r="Y16" s="235"/>
      <c r="Z16" s="235"/>
      <c r="AA16" s="235"/>
      <c r="AB16" s="235"/>
      <c r="AC16" s="235"/>
      <c r="AD16" s="235"/>
      <c r="AE16" s="235"/>
      <c r="AF16" s="235"/>
      <c r="AG16" s="235"/>
      <c r="AH16" s="235"/>
      <c r="AI16" s="235"/>
      <c r="AJ16" s="235"/>
      <c r="AK16" s="235"/>
      <c r="AL16" s="235"/>
      <c r="AM16" s="235"/>
      <c r="AN16" s="235"/>
      <c r="AO16" s="235"/>
      <c r="AP16" s="235"/>
      <c r="AQ16" s="235"/>
      <c r="AR16" s="235"/>
      <c r="AS16" s="235"/>
      <c r="AT16" s="235"/>
      <c r="AU16" s="235"/>
      <c r="AV16" s="235"/>
      <c r="AW16" s="235"/>
      <c r="AX16" s="235"/>
      <c r="AY16" s="235"/>
      <c r="AZ16" s="235"/>
      <c r="BA16" s="235"/>
      <c r="BB16" s="235"/>
      <c r="BC16" s="235"/>
      <c r="BD16" s="235"/>
      <c r="BE16" s="235"/>
      <c r="BF16" s="235"/>
      <c r="BG16" s="235"/>
      <c r="BH16" s="235"/>
      <c r="BI16" s="235"/>
      <c r="BJ16" s="235"/>
      <c r="BK16" s="235"/>
      <c r="BL16" s="235"/>
      <c r="BM16" s="235"/>
      <c r="BN16" s="235"/>
      <c r="BO16" s="235"/>
      <c r="BP16" s="235"/>
      <c r="BQ16" s="235"/>
      <c r="BR16" s="235"/>
      <c r="BS16" s="235"/>
      <c r="BT16" s="235"/>
      <c r="BU16" s="235"/>
      <c r="BV16" s="235"/>
      <c r="BW16" s="235"/>
      <c r="BX16" s="235"/>
      <c r="BY16" s="235"/>
      <c r="BZ16" s="235"/>
      <c r="CA16" s="235"/>
      <c r="CB16" s="235"/>
      <c r="CC16" s="235"/>
      <c r="CD16" s="235"/>
      <c r="CE16" s="235"/>
      <c r="CF16" s="235"/>
      <c r="CG16" s="235"/>
      <c r="CH16" s="235"/>
      <c r="CI16" s="235"/>
      <c r="CJ16" s="235"/>
      <c r="CK16" s="235"/>
      <c r="CL16" s="235"/>
      <c r="CM16" s="235"/>
      <c r="CN16" s="235"/>
      <c r="CO16" s="235"/>
      <c r="CP16" s="235"/>
      <c r="CQ16" s="235"/>
      <c r="CR16" s="235"/>
      <c r="CS16" s="235"/>
      <c r="CT16" s="235"/>
      <c r="CU16" s="235"/>
      <c r="CV16" s="235"/>
      <c r="CW16" s="235"/>
      <c r="CX16" s="235"/>
      <c r="CY16" s="235"/>
      <c r="CZ16" s="235"/>
      <c r="DA16" s="235"/>
      <c r="DB16" s="235"/>
      <c r="DC16" s="235"/>
      <c r="DD16" s="235"/>
      <c r="DE16" s="235"/>
      <c r="DF16" s="235"/>
      <c r="DG16" s="235"/>
      <c r="DH16" s="235"/>
      <c r="DI16" s="235"/>
      <c r="DJ16" s="235"/>
      <c r="DK16" s="235"/>
      <c r="DL16" s="235"/>
      <c r="DM16" s="235"/>
      <c r="DN16" s="235"/>
      <c r="DO16" s="235"/>
      <c r="DP16" s="235"/>
      <c r="DQ16" s="235"/>
      <c r="DR16" s="235"/>
      <c r="DS16" s="235"/>
      <c r="DT16" s="235"/>
      <c r="DU16" s="235"/>
      <c r="DV16" s="235"/>
      <c r="DW16" s="235"/>
      <c r="DX16" s="235"/>
      <c r="DY16" s="235"/>
      <c r="DZ16" s="235"/>
      <c r="EA16" s="235"/>
      <c r="EB16" s="235"/>
      <c r="EC16" s="235"/>
      <c r="ED16" s="235"/>
      <c r="EE16" s="235"/>
      <c r="EF16" s="235"/>
      <c r="EG16" s="235"/>
      <c r="EH16" s="235"/>
      <c r="EI16" s="235"/>
      <c r="EJ16" s="235"/>
      <c r="EK16" s="235"/>
      <c r="EL16" s="235"/>
      <c r="EM16" s="235"/>
      <c r="EN16" s="235"/>
      <c r="EO16" s="235"/>
      <c r="EP16" s="235"/>
      <c r="EQ16" s="235"/>
      <c r="ER16" s="235"/>
      <c r="ES16" s="235"/>
      <c r="ET16" s="235"/>
      <c r="EU16" s="235"/>
      <c r="EV16" s="235"/>
      <c r="EW16" s="235"/>
      <c r="EX16" s="235"/>
      <c r="EY16" s="235"/>
      <c r="EZ16" s="235"/>
      <c r="FA16" s="235"/>
      <c r="FB16" s="235"/>
      <c r="FC16" s="235"/>
      <c r="FD16" s="235"/>
      <c r="FE16" s="235"/>
      <c r="FF16" s="235"/>
      <c r="FG16" s="235"/>
      <c r="FH16" s="235"/>
      <c r="FI16" s="235"/>
      <c r="FJ16" s="235"/>
      <c r="FK16" s="235"/>
      <c r="FL16" s="235"/>
      <c r="FM16" s="235"/>
      <c r="FN16" s="235"/>
      <c r="FO16" s="235"/>
      <c r="FP16" s="235"/>
      <c r="FQ16" s="235"/>
      <c r="FR16" s="235"/>
      <c r="FS16" s="235"/>
      <c r="FT16" s="235"/>
      <c r="FU16" s="235"/>
    </row>
    <row r="17" spans="1:177">
      <c r="A17" s="371"/>
      <c r="B17" s="372" t="s">
        <v>232</v>
      </c>
      <c r="C17" s="535">
        <v>0</v>
      </c>
      <c r="D17" s="536">
        <v>0</v>
      </c>
      <c r="E17" s="352">
        <v>26392</v>
      </c>
      <c r="F17" s="373">
        <v>25461</v>
      </c>
      <c r="G17" s="535">
        <v>3198543</v>
      </c>
      <c r="H17" s="536">
        <v>2765194</v>
      </c>
      <c r="I17" s="535">
        <v>470</v>
      </c>
      <c r="J17" s="536">
        <v>153</v>
      </c>
      <c r="K17" s="535">
        <v>137</v>
      </c>
      <c r="L17" s="536">
        <v>55</v>
      </c>
      <c r="M17" s="536">
        <v>114355</v>
      </c>
      <c r="N17" s="536">
        <v>0</v>
      </c>
      <c r="O17" s="535">
        <v>0</v>
      </c>
      <c r="P17" s="536">
        <v>0</v>
      </c>
      <c r="Q17" s="360">
        <v>3339897</v>
      </c>
      <c r="R17" s="362">
        <v>2790863</v>
      </c>
      <c r="FT17" s="132"/>
      <c r="FU17" s="132"/>
    </row>
    <row r="18" spans="1:177">
      <c r="A18" s="371"/>
      <c r="B18" s="372" t="s">
        <v>233</v>
      </c>
      <c r="C18" s="535">
        <v>5583</v>
      </c>
      <c r="D18" s="536">
        <v>2980</v>
      </c>
      <c r="E18" s="352">
        <v>840</v>
      </c>
      <c r="F18" s="373">
        <v>898</v>
      </c>
      <c r="G18" s="535">
        <v>3429635</v>
      </c>
      <c r="H18" s="536">
        <v>2272857</v>
      </c>
      <c r="I18" s="535">
        <v>26882</v>
      </c>
      <c r="J18" s="536">
        <v>33029</v>
      </c>
      <c r="K18" s="535">
        <v>29600</v>
      </c>
      <c r="L18" s="536">
        <v>23092</v>
      </c>
      <c r="M18" s="536">
        <v>34940</v>
      </c>
      <c r="N18" s="536">
        <v>0</v>
      </c>
      <c r="O18" s="535">
        <v>0</v>
      </c>
      <c r="P18" s="536">
        <v>0</v>
      </c>
      <c r="Q18" s="360">
        <v>3527480</v>
      </c>
      <c r="R18" s="362">
        <v>2332856</v>
      </c>
      <c r="FT18" s="132"/>
      <c r="FU18" s="132"/>
    </row>
    <row r="19" spans="1:177">
      <c r="A19" s="371"/>
      <c r="B19" s="372" t="s">
        <v>234</v>
      </c>
      <c r="C19" s="535">
        <v>49</v>
      </c>
      <c r="D19" s="536">
        <v>77</v>
      </c>
      <c r="E19" s="352">
        <v>237116</v>
      </c>
      <c r="F19" s="373">
        <v>268536</v>
      </c>
      <c r="G19" s="535">
        <v>498918</v>
      </c>
      <c r="H19" s="536">
        <v>276346</v>
      </c>
      <c r="I19" s="535">
        <v>22801</v>
      </c>
      <c r="J19" s="536">
        <v>33565</v>
      </c>
      <c r="K19" s="535">
        <v>0</v>
      </c>
      <c r="L19" s="536">
        <v>0</v>
      </c>
      <c r="M19" s="536">
        <v>17118</v>
      </c>
      <c r="N19" s="536">
        <v>0</v>
      </c>
      <c r="O19" s="535">
        <v>0</v>
      </c>
      <c r="P19" s="536">
        <v>0</v>
      </c>
      <c r="Q19" s="360">
        <v>776002</v>
      </c>
      <c r="R19" s="362">
        <v>578524</v>
      </c>
      <c r="FT19" s="132"/>
      <c r="FU19" s="132"/>
    </row>
    <row r="20" spans="1:177">
      <c r="A20" s="371"/>
      <c r="B20" s="372" t="s">
        <v>235</v>
      </c>
      <c r="C20" s="535">
        <v>97216</v>
      </c>
      <c r="D20" s="536">
        <v>225000</v>
      </c>
      <c r="E20" s="352">
        <v>4665</v>
      </c>
      <c r="F20" s="373">
        <v>32</v>
      </c>
      <c r="G20" s="535">
        <v>0</v>
      </c>
      <c r="H20" s="536">
        <v>0</v>
      </c>
      <c r="I20" s="535">
        <v>0</v>
      </c>
      <c r="J20" s="536">
        <v>0</v>
      </c>
      <c r="K20" s="535">
        <v>0</v>
      </c>
      <c r="L20" s="536">
        <v>0</v>
      </c>
      <c r="M20" s="536">
        <v>0</v>
      </c>
      <c r="N20" s="536">
        <v>0</v>
      </c>
      <c r="O20" s="535">
        <v>-101853</v>
      </c>
      <c r="P20" s="536">
        <v>-225000</v>
      </c>
      <c r="Q20" s="360">
        <v>28</v>
      </c>
      <c r="R20" s="362">
        <v>32</v>
      </c>
      <c r="FT20" s="132"/>
      <c r="FU20" s="132"/>
    </row>
    <row r="21" spans="1:177">
      <c r="A21" s="371"/>
      <c r="B21" s="372" t="s">
        <v>236</v>
      </c>
      <c r="C21" s="535">
        <v>16172024</v>
      </c>
      <c r="D21" s="536">
        <v>10245701</v>
      </c>
      <c r="E21" s="352">
        <v>294031</v>
      </c>
      <c r="F21" s="373">
        <v>315981</v>
      </c>
      <c r="G21" s="535">
        <v>0</v>
      </c>
      <c r="H21" s="536">
        <v>0</v>
      </c>
      <c r="I21" s="535">
        <v>126</v>
      </c>
      <c r="J21" s="536">
        <v>127</v>
      </c>
      <c r="K21" s="535">
        <v>10033</v>
      </c>
      <c r="L21" s="536">
        <v>0</v>
      </c>
      <c r="M21" s="536">
        <v>279641</v>
      </c>
      <c r="N21" s="536">
        <v>0</v>
      </c>
      <c r="O21" s="535">
        <v>-16753741</v>
      </c>
      <c r="P21" s="536">
        <v>-10559536</v>
      </c>
      <c r="Q21" s="360">
        <v>2114</v>
      </c>
      <c r="R21" s="362">
        <v>2273</v>
      </c>
      <c r="FT21" s="132"/>
      <c r="FU21" s="132"/>
    </row>
    <row r="22" spans="1:177">
      <c r="A22" s="371"/>
      <c r="B22" s="372" t="s">
        <v>237</v>
      </c>
      <c r="C22" s="535">
        <v>0</v>
      </c>
      <c r="D22" s="536">
        <v>0</v>
      </c>
      <c r="E22" s="352">
        <v>78778</v>
      </c>
      <c r="F22" s="373">
        <v>61159</v>
      </c>
      <c r="G22" s="535">
        <v>4377334</v>
      </c>
      <c r="H22" s="536">
        <v>4256831</v>
      </c>
      <c r="I22" s="535">
        <v>141808</v>
      </c>
      <c r="J22" s="536">
        <v>135881</v>
      </c>
      <c r="K22" s="535">
        <v>76676</v>
      </c>
      <c r="L22" s="536">
        <v>70955</v>
      </c>
      <c r="M22" s="536">
        <v>99455</v>
      </c>
      <c r="N22" s="536">
        <v>0</v>
      </c>
      <c r="O22" s="535">
        <v>0</v>
      </c>
      <c r="P22" s="536">
        <v>0</v>
      </c>
      <c r="Q22" s="360">
        <v>4774051</v>
      </c>
      <c r="R22" s="362">
        <v>4524826</v>
      </c>
      <c r="FT22" s="132"/>
      <c r="FU22" s="132"/>
    </row>
    <row r="23" spans="1:177">
      <c r="A23" s="371"/>
      <c r="B23" s="372" t="s">
        <v>238</v>
      </c>
      <c r="C23" s="535">
        <v>0</v>
      </c>
      <c r="D23" s="536">
        <v>0</v>
      </c>
      <c r="E23" s="352">
        <v>5238</v>
      </c>
      <c r="F23" s="373">
        <v>4523</v>
      </c>
      <c r="G23" s="535">
        <v>474965</v>
      </c>
      <c r="H23" s="536">
        <v>494129</v>
      </c>
      <c r="I23" s="535">
        <v>4997</v>
      </c>
      <c r="J23" s="536">
        <v>5601</v>
      </c>
      <c r="K23" s="535">
        <v>2585</v>
      </c>
      <c r="L23" s="536">
        <v>0</v>
      </c>
      <c r="M23" s="536">
        <v>1158</v>
      </c>
      <c r="N23" s="536">
        <v>0</v>
      </c>
      <c r="O23" s="535">
        <v>1021856</v>
      </c>
      <c r="P23" s="536">
        <v>441259</v>
      </c>
      <c r="Q23" s="360">
        <v>1510799</v>
      </c>
      <c r="R23" s="362">
        <v>945512</v>
      </c>
      <c r="FT23" s="132"/>
      <c r="FU23" s="132"/>
    </row>
    <row r="24" spans="1:177">
      <c r="A24" s="371"/>
      <c r="B24" s="372" t="s">
        <v>239</v>
      </c>
      <c r="C24" s="535">
        <v>0</v>
      </c>
      <c r="D24" s="536">
        <v>0</v>
      </c>
      <c r="E24" s="352">
        <v>2055342</v>
      </c>
      <c r="F24" s="373">
        <v>1762799</v>
      </c>
      <c r="G24" s="535">
        <v>3476794</v>
      </c>
      <c r="H24" s="536">
        <v>304256</v>
      </c>
      <c r="I24" s="535">
        <v>4010620</v>
      </c>
      <c r="J24" s="536">
        <v>4158620</v>
      </c>
      <c r="K24" s="535">
        <v>2208306</v>
      </c>
      <c r="L24" s="536">
        <v>2128997</v>
      </c>
      <c r="M24" s="536">
        <v>839285</v>
      </c>
      <c r="N24" s="536">
        <v>0</v>
      </c>
      <c r="O24" s="535">
        <v>0</v>
      </c>
      <c r="P24" s="536">
        <v>0</v>
      </c>
      <c r="Q24" s="360">
        <v>12590347</v>
      </c>
      <c r="R24" s="362">
        <v>8354672</v>
      </c>
      <c r="FT24" s="132"/>
      <c r="FU24" s="132"/>
    </row>
    <row r="25" spans="1:177">
      <c r="A25" s="371"/>
      <c r="B25" s="372" t="s">
        <v>240</v>
      </c>
      <c r="C25" s="535">
        <v>0</v>
      </c>
      <c r="D25" s="536">
        <v>0</v>
      </c>
      <c r="E25" s="535">
        <v>0</v>
      </c>
      <c r="F25" s="536">
        <v>0</v>
      </c>
      <c r="G25" s="352">
        <v>6465</v>
      </c>
      <c r="H25" s="373">
        <v>7942</v>
      </c>
      <c r="I25" s="535">
        <v>0</v>
      </c>
      <c r="J25" s="536">
        <v>0</v>
      </c>
      <c r="K25" s="352">
        <v>0</v>
      </c>
      <c r="L25" s="373">
        <v>0</v>
      </c>
      <c r="M25" s="373">
        <v>0</v>
      </c>
      <c r="N25" s="373">
        <v>0</v>
      </c>
      <c r="O25" s="535">
        <v>0</v>
      </c>
      <c r="P25" s="536">
        <v>0</v>
      </c>
      <c r="Q25" s="360">
        <v>6465</v>
      </c>
      <c r="R25" s="362">
        <v>7942</v>
      </c>
      <c r="FT25" s="132"/>
      <c r="FU25" s="132"/>
    </row>
    <row r="26" spans="1:177">
      <c r="A26" s="371"/>
      <c r="B26" s="372" t="s">
        <v>336</v>
      </c>
      <c r="C26" s="535">
        <v>26</v>
      </c>
      <c r="D26" s="536">
        <v>24</v>
      </c>
      <c r="E26" s="535">
        <v>67</v>
      </c>
      <c r="F26" s="536">
        <v>124</v>
      </c>
      <c r="G26" s="352">
        <v>54995</v>
      </c>
      <c r="H26" s="373">
        <v>43099</v>
      </c>
      <c r="I26" s="535">
        <v>45440</v>
      </c>
      <c r="J26" s="536">
        <v>19639</v>
      </c>
      <c r="K26" s="352">
        <v>133888</v>
      </c>
      <c r="L26" s="373">
        <v>159534</v>
      </c>
      <c r="M26" s="373">
        <v>7696</v>
      </c>
      <c r="N26" s="373">
        <v>0</v>
      </c>
      <c r="O26" s="535">
        <v>0</v>
      </c>
      <c r="P26" s="536">
        <v>0</v>
      </c>
      <c r="Q26" s="360">
        <v>242112</v>
      </c>
      <c r="R26" s="362">
        <v>222420</v>
      </c>
      <c r="FT26" s="132"/>
      <c r="FU26" s="132"/>
    </row>
    <row r="27" spans="1:177">
      <c r="A27" s="371"/>
      <c r="B27" s="372" t="s">
        <v>241</v>
      </c>
      <c r="C27" s="535">
        <v>3215</v>
      </c>
      <c r="D27" s="536">
        <v>-1</v>
      </c>
      <c r="E27" s="535">
        <v>37856</v>
      </c>
      <c r="F27" s="536">
        <v>28746</v>
      </c>
      <c r="G27" s="352">
        <v>827642</v>
      </c>
      <c r="H27" s="373">
        <v>954107</v>
      </c>
      <c r="I27" s="535">
        <v>8593</v>
      </c>
      <c r="J27" s="536">
        <v>11277</v>
      </c>
      <c r="K27" s="352">
        <v>29332</v>
      </c>
      <c r="L27" s="373">
        <v>253</v>
      </c>
      <c r="M27" s="373">
        <v>2251</v>
      </c>
      <c r="N27" s="373">
        <v>0</v>
      </c>
      <c r="O27" s="535">
        <v>0</v>
      </c>
      <c r="P27" s="536">
        <v>0</v>
      </c>
      <c r="Q27" s="360">
        <v>908889</v>
      </c>
      <c r="R27" s="362">
        <v>994382</v>
      </c>
      <c r="FT27" s="132"/>
      <c r="FU27" s="132"/>
    </row>
    <row r="28" spans="1:177">
      <c r="A28" s="393"/>
      <c r="B28" s="393"/>
      <c r="C28" s="539"/>
      <c r="D28" s="539"/>
      <c r="E28" s="539"/>
      <c r="F28" s="539"/>
      <c r="G28" s="393"/>
      <c r="H28" s="393"/>
      <c r="I28" s="539"/>
      <c r="J28" s="539"/>
      <c r="K28" s="393"/>
      <c r="L28" s="393"/>
      <c r="M28" s="393"/>
      <c r="N28" s="393"/>
      <c r="O28" s="539"/>
      <c r="P28" s="539"/>
      <c r="Q28" s="393"/>
      <c r="R28" s="393"/>
      <c r="FT28" s="132"/>
      <c r="FU28" s="132"/>
    </row>
    <row r="29" spans="1:177" s="392" customFormat="1">
      <c r="A29" s="368" t="s">
        <v>289</v>
      </c>
      <c r="B29" s="369"/>
      <c r="C29" s="537">
        <v>16931045</v>
      </c>
      <c r="D29" s="540">
        <v>10722887</v>
      </c>
      <c r="E29" s="537">
        <v>3432288</v>
      </c>
      <c r="F29" s="540">
        <v>3071753</v>
      </c>
      <c r="G29" s="360">
        <v>21543339</v>
      </c>
      <c r="H29" s="375">
        <v>15513279</v>
      </c>
      <c r="I29" s="537">
        <v>5061021</v>
      </c>
      <c r="J29" s="540">
        <v>5248364</v>
      </c>
      <c r="K29" s="360">
        <v>2995201</v>
      </c>
      <c r="L29" s="375">
        <v>2929146</v>
      </c>
      <c r="M29" s="375">
        <v>1734698</v>
      </c>
      <c r="N29" s="375">
        <v>0</v>
      </c>
      <c r="O29" s="537">
        <v>-16431085</v>
      </c>
      <c r="P29" s="540">
        <v>-10551871</v>
      </c>
      <c r="Q29" s="360">
        <v>35266507</v>
      </c>
      <c r="R29" s="375">
        <v>26933558</v>
      </c>
      <c r="S29" s="235"/>
      <c r="T29" s="235"/>
      <c r="U29" s="235"/>
      <c r="V29" s="235"/>
      <c r="W29" s="235"/>
      <c r="X29" s="235"/>
      <c r="Y29" s="235"/>
      <c r="Z29" s="235"/>
      <c r="AA29" s="235"/>
      <c r="AB29" s="235"/>
      <c r="AC29" s="235"/>
      <c r="AD29" s="235"/>
      <c r="AE29" s="235"/>
      <c r="AF29" s="235"/>
      <c r="AG29" s="235"/>
      <c r="AH29" s="235"/>
      <c r="AI29" s="235"/>
      <c r="AJ29" s="235"/>
      <c r="AK29" s="235"/>
      <c r="AL29" s="235"/>
      <c r="AM29" s="235"/>
      <c r="AN29" s="235"/>
      <c r="AO29" s="235"/>
      <c r="AP29" s="235"/>
      <c r="AQ29" s="235"/>
      <c r="AR29" s="235"/>
      <c r="AS29" s="235"/>
      <c r="AT29" s="235"/>
      <c r="AU29" s="235"/>
      <c r="AV29" s="235"/>
      <c r="AW29" s="235"/>
      <c r="AX29" s="235"/>
      <c r="AY29" s="235"/>
      <c r="AZ29" s="235"/>
      <c r="BA29" s="235"/>
      <c r="BB29" s="235"/>
      <c r="BC29" s="235"/>
      <c r="BD29" s="235"/>
      <c r="BE29" s="235"/>
      <c r="BF29" s="235"/>
      <c r="BG29" s="235"/>
      <c r="BH29" s="235"/>
      <c r="BI29" s="235"/>
      <c r="BJ29" s="235"/>
      <c r="BK29" s="235"/>
      <c r="BL29" s="235"/>
      <c r="BM29" s="235"/>
      <c r="BN29" s="235"/>
      <c r="BO29" s="235"/>
      <c r="BP29" s="235"/>
      <c r="BQ29" s="235"/>
      <c r="BR29" s="235"/>
      <c r="BS29" s="235"/>
      <c r="BT29" s="235"/>
      <c r="BU29" s="235"/>
      <c r="BV29" s="235"/>
      <c r="BW29" s="235"/>
      <c r="BX29" s="235"/>
      <c r="BY29" s="235"/>
      <c r="BZ29" s="235"/>
      <c r="CA29" s="235"/>
      <c r="CB29" s="235"/>
      <c r="CC29" s="235"/>
      <c r="CD29" s="235"/>
      <c r="CE29" s="235"/>
      <c r="CF29" s="235"/>
      <c r="CG29" s="235"/>
      <c r="CH29" s="235"/>
      <c r="CI29" s="235"/>
      <c r="CJ29" s="235"/>
      <c r="CK29" s="235"/>
      <c r="CL29" s="235"/>
      <c r="CM29" s="235"/>
      <c r="CN29" s="235"/>
      <c r="CO29" s="235"/>
      <c r="CP29" s="235"/>
      <c r="CQ29" s="235"/>
      <c r="CR29" s="235"/>
      <c r="CS29" s="235"/>
      <c r="CT29" s="235"/>
      <c r="CU29" s="235"/>
      <c r="CV29" s="235"/>
      <c r="CW29" s="235"/>
      <c r="CX29" s="235"/>
      <c r="CY29" s="235"/>
      <c r="CZ29" s="235"/>
      <c r="DA29" s="235"/>
      <c r="DB29" s="235"/>
      <c r="DC29" s="235"/>
      <c r="DD29" s="235"/>
      <c r="DE29" s="235"/>
      <c r="DF29" s="235"/>
      <c r="DG29" s="235"/>
      <c r="DH29" s="235"/>
      <c r="DI29" s="235"/>
      <c r="DJ29" s="235"/>
      <c r="DK29" s="235"/>
      <c r="DL29" s="235"/>
      <c r="DM29" s="235"/>
      <c r="DN29" s="235"/>
      <c r="DO29" s="235"/>
      <c r="DP29" s="235"/>
      <c r="DQ29" s="235"/>
      <c r="DR29" s="235"/>
      <c r="DS29" s="235"/>
      <c r="DT29" s="235"/>
      <c r="DU29" s="235"/>
      <c r="DV29" s="235"/>
      <c r="DW29" s="235"/>
      <c r="DX29" s="235"/>
      <c r="DY29" s="235"/>
      <c r="DZ29" s="235"/>
      <c r="EA29" s="235"/>
      <c r="EB29" s="235"/>
      <c r="EC29" s="235"/>
      <c r="ED29" s="235"/>
      <c r="EE29" s="235"/>
      <c r="EF29" s="235"/>
      <c r="EG29" s="235"/>
      <c r="EH29" s="235"/>
      <c r="EI29" s="235"/>
      <c r="EJ29" s="235"/>
      <c r="EK29" s="235"/>
      <c r="EL29" s="235"/>
      <c r="EM29" s="235"/>
      <c r="EN29" s="235"/>
      <c r="EO29" s="235"/>
      <c r="EP29" s="235"/>
      <c r="EQ29" s="235"/>
      <c r="ER29" s="235"/>
      <c r="ES29" s="235"/>
      <c r="ET29" s="235"/>
      <c r="EU29" s="235"/>
      <c r="EV29" s="235"/>
      <c r="EW29" s="235"/>
      <c r="EX29" s="235"/>
      <c r="EY29" s="235"/>
      <c r="EZ29" s="235"/>
      <c r="FA29" s="235"/>
      <c r="FB29" s="235"/>
      <c r="FC29" s="235"/>
      <c r="FD29" s="235"/>
      <c r="FE29" s="235"/>
      <c r="FF29" s="235"/>
      <c r="FG29" s="235"/>
      <c r="FH29" s="235"/>
      <c r="FI29" s="235"/>
      <c r="FJ29" s="235"/>
      <c r="FK29" s="235"/>
      <c r="FL29" s="235"/>
      <c r="FM29" s="235"/>
      <c r="FN29" s="235"/>
      <c r="FO29" s="235"/>
      <c r="FP29" s="235"/>
      <c r="FQ29" s="235"/>
      <c r="FR29" s="235"/>
      <c r="FS29" s="235"/>
      <c r="FT29" s="235"/>
      <c r="FU29" s="235"/>
    </row>
    <row r="30" spans="1:177">
      <c r="A30" s="393"/>
      <c r="B30" s="393"/>
      <c r="C30" s="393"/>
      <c r="D30" s="393"/>
      <c r="E30" s="393"/>
      <c r="F30" s="393"/>
      <c r="G30" s="393"/>
      <c r="H30" s="393"/>
      <c r="I30" s="393"/>
      <c r="J30" s="393"/>
      <c r="K30" s="393"/>
      <c r="L30" s="393"/>
      <c r="M30" s="393"/>
      <c r="N30" s="393"/>
      <c r="O30" s="393"/>
      <c r="P30" s="393"/>
      <c r="Q30" s="393"/>
      <c r="R30" s="393"/>
      <c r="FT30" s="132"/>
      <c r="FU30" s="132"/>
    </row>
    <row r="31" spans="1:177">
      <c r="A31" s="393"/>
      <c r="B31" s="393"/>
      <c r="C31" s="393"/>
      <c r="D31" s="394"/>
      <c r="E31" s="393"/>
      <c r="F31" s="393"/>
      <c r="G31" s="393"/>
      <c r="H31" s="393"/>
      <c r="I31" s="393"/>
      <c r="J31" s="393"/>
      <c r="K31" s="393"/>
      <c r="L31" s="393"/>
      <c r="M31" s="393"/>
      <c r="N31" s="393"/>
      <c r="O31" s="393"/>
      <c r="P31" s="393"/>
      <c r="Q31" s="393"/>
      <c r="R31" s="393"/>
      <c r="FT31" s="132"/>
      <c r="FU31" s="132"/>
    </row>
    <row r="32" spans="1:177">
      <c r="A32" s="393"/>
      <c r="B32" s="393"/>
      <c r="C32" s="393"/>
      <c r="D32" s="394"/>
      <c r="E32" s="393"/>
      <c r="F32" s="393"/>
      <c r="G32" s="393"/>
      <c r="H32" s="393"/>
      <c r="I32" s="393"/>
      <c r="J32" s="393"/>
      <c r="K32" s="393"/>
      <c r="L32" s="393"/>
      <c r="M32" s="393"/>
      <c r="N32" s="393"/>
      <c r="O32" s="393"/>
      <c r="P32" s="393"/>
      <c r="Q32" s="393"/>
      <c r="R32" s="393"/>
      <c r="FT32" s="132"/>
      <c r="FU32" s="132"/>
    </row>
    <row r="33" spans="1:177">
      <c r="A33" s="393"/>
      <c r="B33" s="393"/>
      <c r="C33" s="393"/>
      <c r="D33" s="394"/>
      <c r="E33" s="393"/>
      <c r="F33" s="393"/>
      <c r="G33" s="393"/>
      <c r="H33" s="393"/>
      <c r="I33" s="393"/>
      <c r="J33" s="393"/>
      <c r="K33" s="393"/>
      <c r="L33" s="393"/>
      <c r="M33" s="393"/>
      <c r="N33" s="393"/>
      <c r="O33" s="393"/>
      <c r="P33" s="393"/>
      <c r="Q33" s="393"/>
      <c r="R33" s="393"/>
      <c r="FT33" s="132"/>
      <c r="FU33" s="132"/>
    </row>
    <row r="34" spans="1:177">
      <c r="A34" s="777" t="s">
        <v>73</v>
      </c>
      <c r="B34" s="778"/>
      <c r="C34" s="757" t="s">
        <v>311</v>
      </c>
      <c r="D34" s="759"/>
      <c r="E34" s="757" t="s">
        <v>10</v>
      </c>
      <c r="F34" s="759"/>
      <c r="G34" s="757" t="s">
        <v>46</v>
      </c>
      <c r="H34" s="759"/>
      <c r="I34" s="757" t="s">
        <v>14</v>
      </c>
      <c r="J34" s="759"/>
      <c r="K34" s="757" t="s">
        <v>47</v>
      </c>
      <c r="L34" s="759"/>
      <c r="M34" s="556"/>
      <c r="N34" s="556"/>
      <c r="O34" s="557" t="s">
        <v>312</v>
      </c>
      <c r="P34" s="558"/>
      <c r="Q34" s="757" t="s">
        <v>17</v>
      </c>
      <c r="R34" s="759"/>
      <c r="FT34" s="132"/>
      <c r="FU34" s="132"/>
    </row>
    <row r="35" spans="1:177">
      <c r="A35" s="783" t="s">
        <v>290</v>
      </c>
      <c r="B35" s="784"/>
      <c r="C35" s="390" t="s">
        <v>509</v>
      </c>
      <c r="D35" s="391" t="s">
        <v>430</v>
      </c>
      <c r="E35" s="390" t="s">
        <v>509</v>
      </c>
      <c r="F35" s="391" t="s">
        <v>430</v>
      </c>
      <c r="G35" s="390" t="s">
        <v>509</v>
      </c>
      <c r="H35" s="391" t="s">
        <v>430</v>
      </c>
      <c r="I35" s="390" t="s">
        <v>509</v>
      </c>
      <c r="J35" s="391" t="s">
        <v>430</v>
      </c>
      <c r="K35" s="390" t="s">
        <v>509</v>
      </c>
      <c r="L35" s="391" t="s">
        <v>430</v>
      </c>
      <c r="M35" s="390" t="s">
        <v>509</v>
      </c>
      <c r="N35" s="391" t="s">
        <v>430</v>
      </c>
      <c r="O35" s="390" t="s">
        <v>509</v>
      </c>
      <c r="P35" s="391" t="s">
        <v>430</v>
      </c>
      <c r="Q35" s="390" t="s">
        <v>509</v>
      </c>
      <c r="R35" s="391" t="s">
        <v>430</v>
      </c>
      <c r="FT35" s="132"/>
      <c r="FU35" s="132"/>
    </row>
    <row r="36" spans="1:177">
      <c r="A36" s="785"/>
      <c r="B36" s="786"/>
      <c r="C36" s="366" t="s">
        <v>405</v>
      </c>
      <c r="D36" s="367" t="s">
        <v>405</v>
      </c>
      <c r="E36" s="366" t="s">
        <v>405</v>
      </c>
      <c r="F36" s="367" t="s">
        <v>405</v>
      </c>
      <c r="G36" s="366" t="s">
        <v>405</v>
      </c>
      <c r="H36" s="367" t="s">
        <v>405</v>
      </c>
      <c r="I36" s="366" t="s">
        <v>405</v>
      </c>
      <c r="J36" s="367" t="s">
        <v>405</v>
      </c>
      <c r="K36" s="366" t="s">
        <v>405</v>
      </c>
      <c r="L36" s="367" t="s">
        <v>405</v>
      </c>
      <c r="M36" s="366" t="s">
        <v>405</v>
      </c>
      <c r="N36" s="367" t="s">
        <v>405</v>
      </c>
      <c r="O36" s="366" t="s">
        <v>405</v>
      </c>
      <c r="P36" s="367" t="s">
        <v>405</v>
      </c>
      <c r="Q36" s="366" t="s">
        <v>405</v>
      </c>
      <c r="R36" s="367" t="s">
        <v>405</v>
      </c>
      <c r="FT36" s="132"/>
      <c r="FU36" s="132"/>
    </row>
    <row r="37" spans="1:177" s="392" customFormat="1">
      <c r="A37" s="368" t="s">
        <v>290</v>
      </c>
      <c r="B37" s="369"/>
      <c r="C37" s="537">
        <v>148958</v>
      </c>
      <c r="D37" s="674">
        <v>595828</v>
      </c>
      <c r="E37" s="537">
        <v>929211</v>
      </c>
      <c r="F37" s="674">
        <v>689017</v>
      </c>
      <c r="G37" s="537">
        <v>5284904</v>
      </c>
      <c r="H37" s="674">
        <v>4192739</v>
      </c>
      <c r="I37" s="537">
        <v>1341585</v>
      </c>
      <c r="J37" s="674">
        <v>1206026</v>
      </c>
      <c r="K37" s="537">
        <v>629846</v>
      </c>
      <c r="L37" s="674">
        <v>627532</v>
      </c>
      <c r="M37" s="674">
        <v>150768</v>
      </c>
      <c r="N37" s="674">
        <v>0</v>
      </c>
      <c r="O37" s="537">
        <v>-601896</v>
      </c>
      <c r="P37" s="674">
        <v>-33920</v>
      </c>
      <c r="Q37" s="537">
        <v>7883376</v>
      </c>
      <c r="R37" s="543">
        <v>7277222</v>
      </c>
      <c r="S37" s="235"/>
      <c r="T37" s="235"/>
      <c r="U37" s="235"/>
      <c r="V37" s="235"/>
      <c r="W37" s="235"/>
      <c r="X37" s="235"/>
      <c r="Y37" s="235"/>
      <c r="Z37" s="235"/>
      <c r="AA37" s="235"/>
      <c r="AB37" s="235"/>
      <c r="AC37" s="235"/>
      <c r="AD37" s="235"/>
      <c r="AE37" s="235"/>
      <c r="AF37" s="235"/>
      <c r="AG37" s="235"/>
      <c r="AH37" s="235"/>
      <c r="AI37" s="235"/>
      <c r="AJ37" s="235"/>
      <c r="AK37" s="235"/>
      <c r="AL37" s="235"/>
      <c r="AM37" s="235"/>
      <c r="AN37" s="235"/>
      <c r="AO37" s="235"/>
      <c r="AP37" s="235"/>
      <c r="AQ37" s="235"/>
      <c r="AR37" s="235"/>
      <c r="AS37" s="235"/>
      <c r="AT37" s="235"/>
      <c r="AU37" s="235"/>
      <c r="AV37" s="235"/>
      <c r="AW37" s="235"/>
      <c r="AX37" s="235"/>
      <c r="AY37" s="235"/>
      <c r="AZ37" s="235"/>
      <c r="BA37" s="235"/>
      <c r="BB37" s="235"/>
      <c r="BC37" s="235"/>
      <c r="BD37" s="235"/>
      <c r="BE37" s="235"/>
      <c r="BF37" s="235"/>
      <c r="BG37" s="235"/>
      <c r="BH37" s="235"/>
      <c r="BI37" s="235"/>
      <c r="BJ37" s="235"/>
      <c r="BK37" s="235"/>
      <c r="BL37" s="235"/>
      <c r="BM37" s="235"/>
      <c r="BN37" s="235"/>
      <c r="BO37" s="235"/>
      <c r="BP37" s="235"/>
      <c r="BQ37" s="235"/>
      <c r="BR37" s="235"/>
      <c r="BS37" s="235"/>
      <c r="BT37" s="235"/>
      <c r="BU37" s="235"/>
      <c r="BV37" s="235"/>
      <c r="BW37" s="235"/>
      <c r="BX37" s="235"/>
      <c r="BY37" s="235"/>
      <c r="BZ37" s="235"/>
      <c r="CA37" s="235"/>
      <c r="CB37" s="235"/>
      <c r="CC37" s="235"/>
      <c r="CD37" s="235"/>
      <c r="CE37" s="235"/>
      <c r="CF37" s="235"/>
      <c r="CG37" s="235"/>
      <c r="CH37" s="235"/>
      <c r="CI37" s="235"/>
      <c r="CJ37" s="235"/>
      <c r="CK37" s="235"/>
      <c r="CL37" s="235"/>
      <c r="CM37" s="235"/>
      <c r="CN37" s="235"/>
      <c r="CO37" s="235"/>
      <c r="CP37" s="235"/>
      <c r="CQ37" s="235"/>
      <c r="CR37" s="235"/>
      <c r="CS37" s="235"/>
      <c r="CT37" s="235"/>
      <c r="CU37" s="235"/>
      <c r="CV37" s="235"/>
      <c r="CW37" s="235"/>
      <c r="CX37" s="235"/>
      <c r="CY37" s="235"/>
      <c r="CZ37" s="235"/>
      <c r="DA37" s="235"/>
      <c r="DB37" s="235"/>
      <c r="DC37" s="235"/>
      <c r="DD37" s="235"/>
      <c r="DE37" s="235"/>
      <c r="DF37" s="235"/>
      <c r="DG37" s="235"/>
      <c r="DH37" s="235"/>
      <c r="DI37" s="235"/>
      <c r="DJ37" s="235"/>
      <c r="DK37" s="235"/>
      <c r="DL37" s="235"/>
      <c r="DM37" s="235"/>
      <c r="DN37" s="235"/>
      <c r="DO37" s="235"/>
      <c r="DP37" s="235"/>
      <c r="DQ37" s="235"/>
      <c r="DR37" s="235"/>
      <c r="DS37" s="235"/>
      <c r="DT37" s="235"/>
      <c r="DU37" s="235"/>
      <c r="DV37" s="235"/>
      <c r="DW37" s="235"/>
      <c r="DX37" s="235"/>
      <c r="DY37" s="235"/>
      <c r="DZ37" s="235"/>
      <c r="EA37" s="235"/>
      <c r="EB37" s="235"/>
      <c r="EC37" s="235"/>
      <c r="ED37" s="235"/>
      <c r="EE37" s="235"/>
      <c r="EF37" s="235"/>
      <c r="EG37" s="235"/>
      <c r="EH37" s="235"/>
      <c r="EI37" s="235"/>
      <c r="EJ37" s="235"/>
      <c r="EK37" s="235"/>
      <c r="EL37" s="235"/>
      <c r="EM37" s="235"/>
      <c r="EN37" s="235"/>
      <c r="EO37" s="235"/>
      <c r="EP37" s="235"/>
      <c r="EQ37" s="235"/>
      <c r="ER37" s="235"/>
      <c r="ES37" s="235"/>
      <c r="ET37" s="235"/>
      <c r="EU37" s="235"/>
      <c r="EV37" s="235"/>
      <c r="EW37" s="235"/>
      <c r="EX37" s="235"/>
      <c r="EY37" s="235"/>
      <c r="EZ37" s="235"/>
      <c r="FA37" s="235"/>
      <c r="FB37" s="235"/>
      <c r="FC37" s="235"/>
      <c r="FD37" s="235"/>
      <c r="FE37" s="235"/>
      <c r="FF37" s="235"/>
      <c r="FG37" s="235"/>
      <c r="FH37" s="235"/>
      <c r="FI37" s="235"/>
      <c r="FJ37" s="235"/>
      <c r="FK37" s="235"/>
      <c r="FL37" s="235"/>
      <c r="FM37" s="235"/>
      <c r="FN37" s="235"/>
      <c r="FO37" s="235"/>
      <c r="FP37" s="235"/>
      <c r="FQ37" s="235"/>
      <c r="FR37" s="235"/>
      <c r="FS37" s="235"/>
      <c r="FT37" s="235"/>
      <c r="FU37" s="235"/>
    </row>
    <row r="38" spans="1:177">
      <c r="A38" s="371"/>
      <c r="B38" s="372" t="s">
        <v>339</v>
      </c>
      <c r="C38" s="535">
        <v>41705</v>
      </c>
      <c r="D38" s="536">
        <v>339842</v>
      </c>
      <c r="E38" s="535">
        <v>6951</v>
      </c>
      <c r="F38" s="536">
        <v>6088</v>
      </c>
      <c r="G38" s="535">
        <v>620223</v>
      </c>
      <c r="H38" s="536">
        <v>797217</v>
      </c>
      <c r="I38" s="535">
        <v>487132</v>
      </c>
      <c r="J38" s="536">
        <v>454167</v>
      </c>
      <c r="K38" s="535">
        <v>285582</v>
      </c>
      <c r="L38" s="536">
        <v>227816</v>
      </c>
      <c r="M38" s="536">
        <v>11</v>
      </c>
      <c r="N38" s="536">
        <v>0</v>
      </c>
      <c r="O38" s="535">
        <v>0</v>
      </c>
      <c r="P38" s="536">
        <v>0</v>
      </c>
      <c r="Q38" s="537">
        <v>1441604</v>
      </c>
      <c r="R38" s="543">
        <v>1825130</v>
      </c>
      <c r="FT38" s="132"/>
      <c r="FU38" s="132"/>
    </row>
    <row r="39" spans="1:177">
      <c r="A39" s="371"/>
      <c r="B39" s="372" t="s">
        <v>337</v>
      </c>
      <c r="C39" s="535">
        <v>17</v>
      </c>
      <c r="D39" s="536">
        <v>19</v>
      </c>
      <c r="E39" s="535">
        <v>19</v>
      </c>
      <c r="F39" s="536">
        <v>78</v>
      </c>
      <c r="G39" s="535">
        <v>15200</v>
      </c>
      <c r="H39" s="536">
        <v>15702</v>
      </c>
      <c r="I39" s="535">
        <v>9863</v>
      </c>
      <c r="J39" s="536">
        <v>4792</v>
      </c>
      <c r="K39" s="535">
        <v>28292</v>
      </c>
      <c r="L39" s="536">
        <v>30904</v>
      </c>
      <c r="M39" s="536">
        <v>490</v>
      </c>
      <c r="N39" s="536">
        <v>0</v>
      </c>
      <c r="O39" s="535">
        <v>48</v>
      </c>
      <c r="P39" s="536">
        <v>0</v>
      </c>
      <c r="Q39" s="537">
        <v>53929</v>
      </c>
      <c r="R39" s="543">
        <v>51495</v>
      </c>
      <c r="FT39" s="132"/>
      <c r="FU39" s="132"/>
    </row>
    <row r="40" spans="1:177">
      <c r="A40" s="371"/>
      <c r="B40" s="372" t="s">
        <v>243</v>
      </c>
      <c r="C40" s="535">
        <v>10709</v>
      </c>
      <c r="D40" s="536">
        <v>46970</v>
      </c>
      <c r="E40" s="535">
        <v>765362</v>
      </c>
      <c r="F40" s="536">
        <v>527729</v>
      </c>
      <c r="G40" s="535">
        <v>3468613</v>
      </c>
      <c r="H40" s="536">
        <v>2758445</v>
      </c>
      <c r="I40" s="535">
        <v>584900</v>
      </c>
      <c r="J40" s="536">
        <v>492040</v>
      </c>
      <c r="K40" s="535">
        <v>168867</v>
      </c>
      <c r="L40" s="536">
        <v>207027</v>
      </c>
      <c r="M40" s="536">
        <v>51548</v>
      </c>
      <c r="N40" s="536">
        <v>0</v>
      </c>
      <c r="O40" s="535">
        <v>2932</v>
      </c>
      <c r="P40" s="536">
        <v>61365</v>
      </c>
      <c r="Q40" s="537">
        <v>5052931</v>
      </c>
      <c r="R40" s="543">
        <v>4093576</v>
      </c>
      <c r="FT40" s="132"/>
      <c r="FU40" s="132"/>
    </row>
    <row r="41" spans="1:177">
      <c r="A41" s="371"/>
      <c r="B41" s="372" t="s">
        <v>244</v>
      </c>
      <c r="C41" s="535">
        <v>95905</v>
      </c>
      <c r="D41" s="536">
        <v>208628</v>
      </c>
      <c r="E41" s="535">
        <v>32254</v>
      </c>
      <c r="F41" s="536">
        <v>31787</v>
      </c>
      <c r="G41" s="535">
        <v>878010</v>
      </c>
      <c r="H41" s="536">
        <v>337202</v>
      </c>
      <c r="I41" s="535">
        <v>153216</v>
      </c>
      <c r="J41" s="536">
        <v>72213</v>
      </c>
      <c r="K41" s="535">
        <v>66047</v>
      </c>
      <c r="L41" s="536">
        <v>42577</v>
      </c>
      <c r="M41" s="536">
        <v>66115</v>
      </c>
      <c r="N41" s="536">
        <v>0</v>
      </c>
      <c r="O41" s="535">
        <v>-604876</v>
      </c>
      <c r="P41" s="536">
        <v>-95285</v>
      </c>
      <c r="Q41" s="537">
        <v>686671</v>
      </c>
      <c r="R41" s="543">
        <v>597122</v>
      </c>
      <c r="FT41" s="132"/>
      <c r="FU41" s="132"/>
    </row>
    <row r="42" spans="1:177">
      <c r="A42" s="371"/>
      <c r="B42" s="372" t="s">
        <v>245</v>
      </c>
      <c r="C42" s="535">
        <v>54</v>
      </c>
      <c r="D42" s="536">
        <v>0</v>
      </c>
      <c r="E42" s="535">
        <v>45687</v>
      </c>
      <c r="F42" s="536">
        <v>45167</v>
      </c>
      <c r="G42" s="535">
        <v>76102</v>
      </c>
      <c r="H42" s="536">
        <v>77844</v>
      </c>
      <c r="I42" s="535">
        <v>28963</v>
      </c>
      <c r="J42" s="536">
        <v>40176</v>
      </c>
      <c r="K42" s="535">
        <v>8184</v>
      </c>
      <c r="L42" s="536">
        <v>57238</v>
      </c>
      <c r="M42" s="536">
        <v>0</v>
      </c>
      <c r="N42" s="536">
        <v>0</v>
      </c>
      <c r="O42" s="535">
        <v>0</v>
      </c>
      <c r="P42" s="536">
        <v>0</v>
      </c>
      <c r="Q42" s="537">
        <v>158990</v>
      </c>
      <c r="R42" s="543">
        <v>220425</v>
      </c>
      <c r="FT42" s="132"/>
      <c r="FU42" s="132"/>
    </row>
    <row r="43" spans="1:177" ht="14.25" customHeight="1">
      <c r="A43" s="371"/>
      <c r="B43" s="372" t="s">
        <v>246</v>
      </c>
      <c r="C43" s="535">
        <v>0</v>
      </c>
      <c r="D43" s="536">
        <v>0</v>
      </c>
      <c r="E43" s="535">
        <v>30470</v>
      </c>
      <c r="F43" s="536">
        <v>44383</v>
      </c>
      <c r="G43" s="535">
        <v>21548</v>
      </c>
      <c r="H43" s="536">
        <v>33986</v>
      </c>
      <c r="I43" s="535">
        <v>52430</v>
      </c>
      <c r="J43" s="536">
        <v>110724</v>
      </c>
      <c r="K43" s="535">
        <v>38471</v>
      </c>
      <c r="L43" s="536">
        <v>33777</v>
      </c>
      <c r="M43" s="536">
        <v>31006</v>
      </c>
      <c r="N43" s="536">
        <v>0</v>
      </c>
      <c r="O43" s="535">
        <v>0</v>
      </c>
      <c r="P43" s="536">
        <v>0</v>
      </c>
      <c r="Q43" s="537">
        <v>173925</v>
      </c>
      <c r="R43" s="543">
        <v>222870</v>
      </c>
      <c r="FT43" s="132"/>
      <c r="FU43" s="132"/>
    </row>
    <row r="44" spans="1:177">
      <c r="A44" s="371"/>
      <c r="B44" s="372" t="s">
        <v>247</v>
      </c>
      <c r="C44" s="535">
        <v>0</v>
      </c>
      <c r="D44" s="536">
        <v>0</v>
      </c>
      <c r="E44" s="535">
        <v>0</v>
      </c>
      <c r="F44" s="536">
        <v>0</v>
      </c>
      <c r="G44" s="535">
        <v>0</v>
      </c>
      <c r="H44" s="536">
        <v>0</v>
      </c>
      <c r="I44" s="535">
        <v>0</v>
      </c>
      <c r="J44" s="536">
        <v>0</v>
      </c>
      <c r="K44" s="535">
        <v>0</v>
      </c>
      <c r="L44" s="536">
        <v>0</v>
      </c>
      <c r="M44" s="536">
        <v>0</v>
      </c>
      <c r="N44" s="536">
        <v>0</v>
      </c>
      <c r="O44" s="535">
        <v>0</v>
      </c>
      <c r="P44" s="536">
        <v>0</v>
      </c>
      <c r="Q44" s="537">
        <v>0</v>
      </c>
      <c r="R44" s="543">
        <v>0</v>
      </c>
      <c r="FT44" s="132"/>
      <c r="FU44" s="132"/>
    </row>
    <row r="45" spans="1:177">
      <c r="A45" s="371"/>
      <c r="B45" s="372" t="s">
        <v>248</v>
      </c>
      <c r="C45" s="535">
        <v>568</v>
      </c>
      <c r="D45" s="536">
        <v>369</v>
      </c>
      <c r="E45" s="535">
        <v>48468</v>
      </c>
      <c r="F45" s="536">
        <v>33785</v>
      </c>
      <c r="G45" s="535">
        <v>205208</v>
      </c>
      <c r="H45" s="536">
        <v>172343</v>
      </c>
      <c r="I45" s="535">
        <v>25081</v>
      </c>
      <c r="J45" s="536">
        <v>31914</v>
      </c>
      <c r="K45" s="535">
        <v>34403</v>
      </c>
      <c r="L45" s="536">
        <v>28193</v>
      </c>
      <c r="M45" s="536">
        <v>1598</v>
      </c>
      <c r="N45" s="536">
        <v>0</v>
      </c>
      <c r="O45" s="535">
        <v>0</v>
      </c>
      <c r="P45" s="536">
        <v>0</v>
      </c>
      <c r="Q45" s="537">
        <v>315326</v>
      </c>
      <c r="R45" s="543">
        <v>266604</v>
      </c>
      <c r="FT45" s="132"/>
      <c r="FU45" s="132"/>
    </row>
    <row r="46" spans="1:177">
      <c r="A46" s="393"/>
      <c r="B46" s="393"/>
      <c r="C46" s="539"/>
      <c r="D46" s="539"/>
      <c r="E46" s="539"/>
      <c r="F46" s="539"/>
      <c r="G46" s="539"/>
      <c r="H46" s="539"/>
      <c r="I46" s="539"/>
      <c r="J46" s="539"/>
      <c r="K46" s="539"/>
      <c r="L46" s="539"/>
      <c r="M46" s="539"/>
      <c r="N46" s="539"/>
      <c r="O46" s="539"/>
      <c r="P46" s="539"/>
      <c r="Q46" s="539"/>
      <c r="R46" s="539"/>
      <c r="FT46" s="132"/>
      <c r="FU46" s="132"/>
    </row>
    <row r="47" spans="1:177" ht="25.5">
      <c r="A47" s="371"/>
      <c r="B47" s="380" t="s">
        <v>249</v>
      </c>
      <c r="C47" s="535">
        <v>0</v>
      </c>
      <c r="D47" s="536">
        <v>0</v>
      </c>
      <c r="E47" s="535">
        <v>0</v>
      </c>
      <c r="F47" s="542">
        <v>0</v>
      </c>
      <c r="G47" s="535">
        <v>0</v>
      </c>
      <c r="H47" s="542">
        <v>0</v>
      </c>
      <c r="I47" s="535">
        <v>0</v>
      </c>
      <c r="J47" s="542">
        <v>0</v>
      </c>
      <c r="K47" s="535">
        <v>0</v>
      </c>
      <c r="L47" s="542">
        <v>0</v>
      </c>
      <c r="M47" s="542">
        <v>0</v>
      </c>
      <c r="N47" s="542">
        <v>0</v>
      </c>
      <c r="O47" s="535">
        <v>0</v>
      </c>
      <c r="P47" s="536">
        <v>0</v>
      </c>
      <c r="Q47" s="537">
        <v>0</v>
      </c>
      <c r="R47" s="543">
        <v>0</v>
      </c>
      <c r="FT47" s="132"/>
      <c r="FU47" s="132"/>
    </row>
    <row r="48" spans="1:177">
      <c r="A48" s="393"/>
      <c r="B48" s="393"/>
      <c r="C48" s="539"/>
      <c r="D48" s="539"/>
      <c r="E48" s="539"/>
      <c r="F48" s="539"/>
      <c r="G48" s="539"/>
      <c r="H48" s="539"/>
      <c r="I48" s="539"/>
      <c r="J48" s="539"/>
      <c r="K48" s="539"/>
      <c r="L48" s="539"/>
      <c r="M48" s="539"/>
      <c r="N48" s="539"/>
      <c r="O48" s="539"/>
      <c r="P48" s="539"/>
      <c r="Q48" s="539"/>
      <c r="R48" s="539"/>
      <c r="FT48" s="132"/>
      <c r="FU48" s="132"/>
    </row>
    <row r="49" spans="1:177" s="392" customFormat="1">
      <c r="A49" s="368" t="s">
        <v>292</v>
      </c>
      <c r="B49" s="369"/>
      <c r="C49" s="537">
        <v>596017</v>
      </c>
      <c r="D49" s="538">
        <v>597203</v>
      </c>
      <c r="E49" s="537">
        <v>659738</v>
      </c>
      <c r="F49" s="674">
        <v>509899</v>
      </c>
      <c r="G49" s="537">
        <v>8344791</v>
      </c>
      <c r="H49" s="674">
        <v>6168982</v>
      </c>
      <c r="I49" s="537">
        <v>1414153</v>
      </c>
      <c r="J49" s="674">
        <v>1537229</v>
      </c>
      <c r="K49" s="537">
        <v>875663</v>
      </c>
      <c r="L49" s="674">
        <v>734467</v>
      </c>
      <c r="M49" s="674">
        <v>179539</v>
      </c>
      <c r="N49" s="674">
        <v>0</v>
      </c>
      <c r="O49" s="537">
        <v>-97306</v>
      </c>
      <c r="P49" s="674">
        <v>-225107</v>
      </c>
      <c r="Q49" s="537">
        <v>11972595</v>
      </c>
      <c r="R49" s="543">
        <v>9322673</v>
      </c>
      <c r="S49" s="235"/>
      <c r="T49" s="235"/>
      <c r="U49" s="235"/>
      <c r="V49" s="235"/>
      <c r="W49" s="235"/>
      <c r="X49" s="235"/>
      <c r="Y49" s="235"/>
      <c r="Z49" s="235"/>
      <c r="AA49" s="235"/>
      <c r="AB49" s="235"/>
      <c r="AC49" s="235"/>
      <c r="AD49" s="235"/>
      <c r="AE49" s="235"/>
      <c r="AF49" s="235"/>
      <c r="AG49" s="235"/>
      <c r="AH49" s="235"/>
      <c r="AI49" s="235"/>
      <c r="AJ49" s="235"/>
      <c r="AK49" s="235"/>
      <c r="AL49" s="235"/>
      <c r="AM49" s="235"/>
      <c r="AN49" s="235"/>
      <c r="AO49" s="235"/>
      <c r="AP49" s="235"/>
      <c r="AQ49" s="235"/>
      <c r="AR49" s="235"/>
      <c r="AS49" s="235"/>
      <c r="AT49" s="235"/>
      <c r="AU49" s="235"/>
      <c r="AV49" s="235"/>
      <c r="AW49" s="235"/>
      <c r="AX49" s="235"/>
      <c r="AY49" s="235"/>
      <c r="AZ49" s="235"/>
      <c r="BA49" s="235"/>
      <c r="BB49" s="235"/>
      <c r="BC49" s="235"/>
      <c r="BD49" s="235"/>
      <c r="BE49" s="235"/>
      <c r="BF49" s="235"/>
      <c r="BG49" s="235"/>
      <c r="BH49" s="235"/>
      <c r="BI49" s="235"/>
      <c r="BJ49" s="235"/>
      <c r="BK49" s="235"/>
      <c r="BL49" s="235"/>
      <c r="BM49" s="235"/>
      <c r="BN49" s="235"/>
      <c r="BO49" s="235"/>
      <c r="BP49" s="235"/>
      <c r="BQ49" s="235"/>
      <c r="BR49" s="235"/>
      <c r="BS49" s="235"/>
      <c r="BT49" s="235"/>
      <c r="BU49" s="235"/>
      <c r="BV49" s="235"/>
      <c r="BW49" s="235"/>
      <c r="BX49" s="235"/>
      <c r="BY49" s="235"/>
      <c r="BZ49" s="235"/>
      <c r="CA49" s="235"/>
      <c r="CB49" s="235"/>
      <c r="CC49" s="235"/>
      <c r="CD49" s="235"/>
      <c r="CE49" s="235"/>
      <c r="CF49" s="235"/>
      <c r="CG49" s="235"/>
      <c r="CH49" s="235"/>
      <c r="CI49" s="235"/>
      <c r="CJ49" s="235"/>
      <c r="CK49" s="235"/>
      <c r="CL49" s="235"/>
      <c r="CM49" s="235"/>
      <c r="CN49" s="235"/>
      <c r="CO49" s="235"/>
      <c r="CP49" s="235"/>
      <c r="CQ49" s="235"/>
      <c r="CR49" s="235"/>
      <c r="CS49" s="235"/>
      <c r="CT49" s="235"/>
      <c r="CU49" s="235"/>
      <c r="CV49" s="235"/>
      <c r="CW49" s="235"/>
      <c r="CX49" s="235"/>
      <c r="CY49" s="235"/>
      <c r="CZ49" s="235"/>
      <c r="DA49" s="235"/>
      <c r="DB49" s="235"/>
      <c r="DC49" s="235"/>
      <c r="DD49" s="235"/>
      <c r="DE49" s="235"/>
      <c r="DF49" s="235"/>
      <c r="DG49" s="235"/>
      <c r="DH49" s="235"/>
      <c r="DI49" s="235"/>
      <c r="DJ49" s="235"/>
      <c r="DK49" s="235"/>
      <c r="DL49" s="235"/>
      <c r="DM49" s="235"/>
      <c r="DN49" s="235"/>
      <c r="DO49" s="235"/>
      <c r="DP49" s="235"/>
      <c r="DQ49" s="235"/>
      <c r="DR49" s="235"/>
      <c r="DS49" s="235"/>
      <c r="DT49" s="235"/>
      <c r="DU49" s="235"/>
      <c r="DV49" s="235"/>
      <c r="DW49" s="235"/>
      <c r="DX49" s="235"/>
      <c r="DY49" s="235"/>
      <c r="DZ49" s="235"/>
      <c r="EA49" s="235"/>
      <c r="EB49" s="235"/>
      <c r="EC49" s="235"/>
      <c r="ED49" s="235"/>
      <c r="EE49" s="235"/>
      <c r="EF49" s="235"/>
      <c r="EG49" s="235"/>
      <c r="EH49" s="235"/>
      <c r="EI49" s="235"/>
      <c r="EJ49" s="235"/>
      <c r="EK49" s="235"/>
      <c r="EL49" s="235"/>
      <c r="EM49" s="235"/>
      <c r="EN49" s="235"/>
      <c r="EO49" s="235"/>
      <c r="EP49" s="235"/>
      <c r="EQ49" s="235"/>
      <c r="ER49" s="235"/>
      <c r="ES49" s="235"/>
      <c r="ET49" s="235"/>
      <c r="EU49" s="235"/>
      <c r="EV49" s="235"/>
      <c r="EW49" s="235"/>
      <c r="EX49" s="235"/>
      <c r="EY49" s="235"/>
      <c r="EZ49" s="235"/>
      <c r="FA49" s="235"/>
      <c r="FB49" s="235"/>
      <c r="FC49" s="235"/>
      <c r="FD49" s="235"/>
      <c r="FE49" s="235"/>
      <c r="FF49" s="235"/>
      <c r="FG49" s="235"/>
      <c r="FH49" s="235"/>
      <c r="FI49" s="235"/>
      <c r="FJ49" s="235"/>
      <c r="FK49" s="235"/>
      <c r="FL49" s="235"/>
      <c r="FM49" s="235"/>
      <c r="FN49" s="235"/>
      <c r="FO49" s="235"/>
      <c r="FP49" s="235"/>
      <c r="FQ49" s="235"/>
      <c r="FR49" s="235"/>
      <c r="FS49" s="235"/>
      <c r="FT49" s="235"/>
      <c r="FU49" s="235"/>
    </row>
    <row r="50" spans="1:177">
      <c r="A50" s="371"/>
      <c r="B50" s="372" t="s">
        <v>242</v>
      </c>
      <c r="C50" s="535">
        <v>589581</v>
      </c>
      <c r="D50" s="536">
        <v>591722</v>
      </c>
      <c r="E50" s="535">
        <v>36613</v>
      </c>
      <c r="F50" s="536">
        <v>40785</v>
      </c>
      <c r="G50" s="535">
        <v>2647017</v>
      </c>
      <c r="H50" s="536">
        <v>1539623</v>
      </c>
      <c r="I50" s="535">
        <v>1127067</v>
      </c>
      <c r="J50" s="536">
        <v>1251199</v>
      </c>
      <c r="K50" s="535">
        <v>544396</v>
      </c>
      <c r="L50" s="536">
        <v>414377</v>
      </c>
      <c r="M50" s="536">
        <v>0</v>
      </c>
      <c r="N50" s="536">
        <v>0</v>
      </c>
      <c r="O50" s="535">
        <v>0</v>
      </c>
      <c r="P50" s="536">
        <v>0</v>
      </c>
      <c r="Q50" s="537">
        <v>4944674</v>
      </c>
      <c r="R50" s="543">
        <v>3837706</v>
      </c>
      <c r="FT50" s="132"/>
      <c r="FU50" s="132"/>
    </row>
    <row r="51" spans="1:177">
      <c r="A51" s="371"/>
      <c r="B51" s="372" t="s">
        <v>338</v>
      </c>
      <c r="C51" s="535">
        <v>0</v>
      </c>
      <c r="D51" s="536">
        <v>0</v>
      </c>
      <c r="E51" s="535">
        <v>38</v>
      </c>
      <c r="F51" s="536">
        <v>45</v>
      </c>
      <c r="G51" s="535">
        <v>47238</v>
      </c>
      <c r="H51" s="536">
        <v>35901</v>
      </c>
      <c r="I51" s="535">
        <v>38573</v>
      </c>
      <c r="J51" s="536">
        <v>15639</v>
      </c>
      <c r="K51" s="535">
        <v>25717</v>
      </c>
      <c r="L51" s="536">
        <v>39485</v>
      </c>
      <c r="M51" s="536">
        <v>7838</v>
      </c>
      <c r="N51" s="536">
        <v>0</v>
      </c>
      <c r="O51" s="535">
        <v>-48</v>
      </c>
      <c r="P51" s="536">
        <v>0</v>
      </c>
      <c r="Q51" s="537">
        <v>119356</v>
      </c>
      <c r="R51" s="543">
        <v>91070</v>
      </c>
      <c r="FT51" s="132"/>
      <c r="FU51" s="132"/>
    </row>
    <row r="52" spans="1:177">
      <c r="A52" s="371"/>
      <c r="B52" s="372" t="s">
        <v>243</v>
      </c>
      <c r="C52" s="535">
        <v>0</v>
      </c>
      <c r="D52" s="536">
        <v>0</v>
      </c>
      <c r="E52" s="535">
        <v>62750</v>
      </c>
      <c r="F52" s="536">
        <v>86559</v>
      </c>
      <c r="G52" s="535">
        <v>2883611</v>
      </c>
      <c r="H52" s="536">
        <v>1962061</v>
      </c>
      <c r="I52" s="535">
        <v>748</v>
      </c>
      <c r="J52" s="536">
        <v>1136</v>
      </c>
      <c r="K52" s="535">
        <v>9987</v>
      </c>
      <c r="L52" s="536">
        <v>11719</v>
      </c>
      <c r="M52" s="536">
        <v>0</v>
      </c>
      <c r="N52" s="536">
        <v>0</v>
      </c>
      <c r="O52" s="535">
        <v>0</v>
      </c>
      <c r="P52" s="536">
        <v>0</v>
      </c>
      <c r="Q52" s="537">
        <v>2957096</v>
      </c>
      <c r="R52" s="543">
        <v>2061475</v>
      </c>
      <c r="FT52" s="132"/>
      <c r="FU52" s="132"/>
    </row>
    <row r="53" spans="1:177">
      <c r="A53" s="371"/>
      <c r="B53" s="372" t="s">
        <v>250</v>
      </c>
      <c r="C53" s="535">
        <v>0</v>
      </c>
      <c r="D53" s="536">
        <v>0</v>
      </c>
      <c r="E53" s="535">
        <v>0</v>
      </c>
      <c r="F53" s="536">
        <v>0</v>
      </c>
      <c r="G53" s="535">
        <v>884130</v>
      </c>
      <c r="H53" s="536">
        <v>369498</v>
      </c>
      <c r="I53" s="535">
        <v>0</v>
      </c>
      <c r="J53" s="536">
        <v>0</v>
      </c>
      <c r="K53" s="535">
        <v>8989</v>
      </c>
      <c r="L53" s="536">
        <v>0</v>
      </c>
      <c r="M53" s="536">
        <v>122588</v>
      </c>
      <c r="N53" s="536">
        <v>0</v>
      </c>
      <c r="O53" s="535">
        <v>-97258</v>
      </c>
      <c r="P53" s="536">
        <v>-225107</v>
      </c>
      <c r="Q53" s="537">
        <v>918449</v>
      </c>
      <c r="R53" s="543">
        <v>144391</v>
      </c>
      <c r="FT53" s="132"/>
      <c r="FU53" s="132"/>
    </row>
    <row r="54" spans="1:177">
      <c r="A54" s="371"/>
      <c r="B54" s="372" t="s">
        <v>251</v>
      </c>
      <c r="C54" s="535">
        <v>7</v>
      </c>
      <c r="D54" s="536">
        <v>0</v>
      </c>
      <c r="E54" s="535">
        <v>19094</v>
      </c>
      <c r="F54" s="536">
        <v>19760</v>
      </c>
      <c r="G54" s="535">
        <v>736465</v>
      </c>
      <c r="H54" s="536">
        <v>714757</v>
      </c>
      <c r="I54" s="535">
        <v>69373</v>
      </c>
      <c r="J54" s="536">
        <v>78504</v>
      </c>
      <c r="K54" s="535">
        <v>21682</v>
      </c>
      <c r="L54" s="536">
        <v>20879</v>
      </c>
      <c r="M54" s="536">
        <v>6526</v>
      </c>
      <c r="N54" s="536">
        <v>0</v>
      </c>
      <c r="O54" s="535">
        <v>0</v>
      </c>
      <c r="P54" s="536">
        <v>0</v>
      </c>
      <c r="Q54" s="537">
        <v>853147</v>
      </c>
      <c r="R54" s="543">
        <v>833900</v>
      </c>
      <c r="FT54" s="132"/>
      <c r="FU54" s="132"/>
    </row>
    <row r="55" spans="1:177">
      <c r="A55" s="371"/>
      <c r="B55" s="372" t="s">
        <v>252</v>
      </c>
      <c r="C55" s="535">
        <v>3544</v>
      </c>
      <c r="D55" s="536">
        <v>2521</v>
      </c>
      <c r="E55" s="535">
        <v>463554</v>
      </c>
      <c r="F55" s="536">
        <v>286936</v>
      </c>
      <c r="G55" s="535">
        <v>38471</v>
      </c>
      <c r="H55" s="536">
        <v>40030</v>
      </c>
      <c r="I55" s="535">
        <v>81034</v>
      </c>
      <c r="J55" s="536">
        <v>63683</v>
      </c>
      <c r="K55" s="535">
        <v>241437</v>
      </c>
      <c r="L55" s="536">
        <v>219783</v>
      </c>
      <c r="M55" s="536">
        <v>41983</v>
      </c>
      <c r="N55" s="536">
        <v>0</v>
      </c>
      <c r="O55" s="535">
        <v>0</v>
      </c>
      <c r="P55" s="536">
        <v>0</v>
      </c>
      <c r="Q55" s="537">
        <v>870023</v>
      </c>
      <c r="R55" s="543">
        <v>612953</v>
      </c>
      <c r="FT55" s="132"/>
      <c r="FU55" s="132"/>
    </row>
    <row r="56" spans="1:177">
      <c r="A56" s="371"/>
      <c r="B56" s="372" t="s">
        <v>253</v>
      </c>
      <c r="C56" s="535">
        <v>2885</v>
      </c>
      <c r="D56" s="536">
        <v>2960</v>
      </c>
      <c r="E56" s="535">
        <v>15166</v>
      </c>
      <c r="F56" s="536">
        <v>13920</v>
      </c>
      <c r="G56" s="535">
        <v>1053219</v>
      </c>
      <c r="H56" s="536">
        <v>1476884</v>
      </c>
      <c r="I56" s="535">
        <v>95648</v>
      </c>
      <c r="J56" s="536">
        <v>124248</v>
      </c>
      <c r="K56" s="535">
        <v>4995</v>
      </c>
      <c r="L56" s="536">
        <v>6205</v>
      </c>
      <c r="M56" s="536">
        <v>604</v>
      </c>
      <c r="N56" s="536">
        <v>0</v>
      </c>
      <c r="O56" s="535">
        <v>0</v>
      </c>
      <c r="P56" s="536">
        <v>0</v>
      </c>
      <c r="Q56" s="537">
        <v>1172517</v>
      </c>
      <c r="R56" s="543">
        <v>1624217</v>
      </c>
      <c r="FT56" s="132"/>
      <c r="FU56" s="132"/>
    </row>
    <row r="57" spans="1:177">
      <c r="A57" s="371"/>
      <c r="B57" s="372" t="s">
        <v>254</v>
      </c>
      <c r="C57" s="535">
        <v>0</v>
      </c>
      <c r="D57" s="536">
        <v>0</v>
      </c>
      <c r="E57" s="535">
        <v>62523</v>
      </c>
      <c r="F57" s="536">
        <v>61894</v>
      </c>
      <c r="G57" s="535">
        <v>54640</v>
      </c>
      <c r="H57" s="536">
        <v>30228</v>
      </c>
      <c r="I57" s="535">
        <v>1710</v>
      </c>
      <c r="J57" s="536">
        <v>2820</v>
      </c>
      <c r="K57" s="535">
        <v>18460</v>
      </c>
      <c r="L57" s="536">
        <v>22019</v>
      </c>
      <c r="M57" s="536">
        <v>0</v>
      </c>
      <c r="N57" s="536">
        <v>0</v>
      </c>
      <c r="O57" s="535">
        <v>0</v>
      </c>
      <c r="P57" s="536">
        <v>0</v>
      </c>
      <c r="Q57" s="537">
        <v>137333</v>
      </c>
      <c r="R57" s="543">
        <v>116961</v>
      </c>
      <c r="FT57" s="132"/>
      <c r="FU57" s="132"/>
    </row>
    <row r="58" spans="1:177">
      <c r="A58" s="393"/>
      <c r="B58" s="393"/>
      <c r="C58" s="393"/>
      <c r="D58" s="393"/>
      <c r="E58" s="539"/>
      <c r="F58" s="539"/>
      <c r="G58" s="539"/>
      <c r="H58" s="539"/>
      <c r="I58" s="539"/>
      <c r="J58" s="539"/>
      <c r="K58" s="539"/>
      <c r="L58" s="539"/>
      <c r="M58" s="539"/>
      <c r="N58" s="539"/>
      <c r="O58" s="539"/>
      <c r="P58" s="539"/>
      <c r="Q58" s="539"/>
      <c r="R58" s="539"/>
      <c r="FT58" s="132"/>
      <c r="FU58" s="132"/>
    </row>
    <row r="59" spans="1:177" s="392" customFormat="1">
      <c r="A59" s="368" t="s">
        <v>293</v>
      </c>
      <c r="B59" s="369"/>
      <c r="C59" s="537">
        <v>16186070</v>
      </c>
      <c r="D59" s="538">
        <v>9529856</v>
      </c>
      <c r="E59" s="537">
        <v>1843339</v>
      </c>
      <c r="F59" s="674">
        <v>1872837</v>
      </c>
      <c r="G59" s="537">
        <v>7913644</v>
      </c>
      <c r="H59" s="674">
        <v>5151558</v>
      </c>
      <c r="I59" s="537">
        <v>2305283</v>
      </c>
      <c r="J59" s="674">
        <v>2505109</v>
      </c>
      <c r="K59" s="537">
        <v>1489692</v>
      </c>
      <c r="L59" s="674">
        <v>1567147</v>
      </c>
      <c r="M59" s="674">
        <v>1404391</v>
      </c>
      <c r="N59" s="674">
        <v>0</v>
      </c>
      <c r="O59" s="537">
        <v>-15731883</v>
      </c>
      <c r="P59" s="674">
        <v>-10292844</v>
      </c>
      <c r="Q59" s="537">
        <v>15410536</v>
      </c>
      <c r="R59" s="543">
        <v>10333663</v>
      </c>
      <c r="S59" s="235"/>
      <c r="T59" s="235"/>
      <c r="U59" s="235"/>
      <c r="V59" s="235"/>
      <c r="W59" s="235"/>
      <c r="X59" s="235"/>
      <c r="Y59" s="235"/>
      <c r="Z59" s="235"/>
      <c r="AA59" s="235"/>
      <c r="AB59" s="235"/>
      <c r="AC59" s="235"/>
      <c r="AD59" s="235"/>
      <c r="AE59" s="235"/>
      <c r="AF59" s="235"/>
      <c r="AG59" s="235"/>
      <c r="AH59" s="235"/>
      <c r="AI59" s="235"/>
      <c r="AJ59" s="235"/>
      <c r="AK59" s="235"/>
      <c r="AL59" s="235"/>
      <c r="AM59" s="235"/>
      <c r="AN59" s="235"/>
      <c r="AO59" s="235"/>
      <c r="AP59" s="235"/>
      <c r="AQ59" s="235"/>
      <c r="AR59" s="235"/>
      <c r="AS59" s="235"/>
      <c r="AT59" s="235"/>
      <c r="AU59" s="235"/>
      <c r="AV59" s="235"/>
      <c r="AW59" s="235"/>
      <c r="AX59" s="235"/>
      <c r="AY59" s="235"/>
      <c r="AZ59" s="235"/>
      <c r="BA59" s="235"/>
      <c r="BB59" s="235"/>
      <c r="BC59" s="235"/>
      <c r="BD59" s="235"/>
      <c r="BE59" s="235"/>
      <c r="BF59" s="235"/>
      <c r="BG59" s="235"/>
      <c r="BH59" s="235"/>
      <c r="BI59" s="235"/>
      <c r="BJ59" s="235"/>
      <c r="BK59" s="235"/>
      <c r="BL59" s="235"/>
      <c r="BM59" s="235"/>
      <c r="BN59" s="235"/>
      <c r="BO59" s="235"/>
      <c r="BP59" s="235"/>
      <c r="BQ59" s="235"/>
      <c r="BR59" s="235"/>
      <c r="BS59" s="235"/>
      <c r="BT59" s="235"/>
      <c r="BU59" s="235"/>
      <c r="BV59" s="235"/>
      <c r="BW59" s="235"/>
      <c r="BX59" s="235"/>
      <c r="BY59" s="235"/>
      <c r="BZ59" s="235"/>
      <c r="CA59" s="235"/>
      <c r="CB59" s="235"/>
      <c r="CC59" s="235"/>
      <c r="CD59" s="235"/>
      <c r="CE59" s="235"/>
      <c r="CF59" s="235"/>
      <c r="CG59" s="235"/>
      <c r="CH59" s="235"/>
      <c r="CI59" s="235"/>
      <c r="CJ59" s="235"/>
      <c r="CK59" s="235"/>
      <c r="CL59" s="235"/>
      <c r="CM59" s="235"/>
      <c r="CN59" s="235"/>
      <c r="CO59" s="235"/>
      <c r="CP59" s="235"/>
      <c r="CQ59" s="235"/>
      <c r="CR59" s="235"/>
      <c r="CS59" s="235"/>
      <c r="CT59" s="235"/>
      <c r="CU59" s="235"/>
      <c r="CV59" s="235"/>
      <c r="CW59" s="235"/>
      <c r="CX59" s="235"/>
      <c r="CY59" s="235"/>
      <c r="CZ59" s="235"/>
      <c r="DA59" s="235"/>
      <c r="DB59" s="235"/>
      <c r="DC59" s="235"/>
      <c r="DD59" s="235"/>
      <c r="DE59" s="235"/>
      <c r="DF59" s="235"/>
      <c r="DG59" s="235"/>
      <c r="DH59" s="235"/>
      <c r="DI59" s="235"/>
      <c r="DJ59" s="235"/>
      <c r="DK59" s="235"/>
      <c r="DL59" s="235"/>
      <c r="DM59" s="235"/>
      <c r="DN59" s="235"/>
      <c r="DO59" s="235"/>
      <c r="DP59" s="235"/>
      <c r="DQ59" s="235"/>
      <c r="DR59" s="235"/>
      <c r="DS59" s="235"/>
      <c r="DT59" s="235"/>
      <c r="DU59" s="235"/>
      <c r="DV59" s="235"/>
      <c r="DW59" s="235"/>
      <c r="DX59" s="235"/>
      <c r="DY59" s="235"/>
      <c r="DZ59" s="235"/>
      <c r="EA59" s="235"/>
      <c r="EB59" s="235"/>
      <c r="EC59" s="235"/>
      <c r="ED59" s="235"/>
      <c r="EE59" s="235"/>
      <c r="EF59" s="235"/>
      <c r="EG59" s="235"/>
      <c r="EH59" s="235"/>
      <c r="EI59" s="235"/>
      <c r="EJ59" s="235"/>
      <c r="EK59" s="235"/>
      <c r="EL59" s="235"/>
      <c r="EM59" s="235"/>
      <c r="EN59" s="235"/>
      <c r="EO59" s="235"/>
      <c r="EP59" s="235"/>
      <c r="EQ59" s="235"/>
      <c r="ER59" s="235"/>
      <c r="ES59" s="235"/>
      <c r="ET59" s="235"/>
      <c r="EU59" s="235"/>
      <c r="EV59" s="235"/>
      <c r="EW59" s="235"/>
      <c r="EX59" s="235"/>
      <c r="EY59" s="235"/>
      <c r="EZ59" s="235"/>
      <c r="FA59" s="235"/>
      <c r="FB59" s="235"/>
      <c r="FC59" s="235"/>
      <c r="FD59" s="235"/>
      <c r="FE59" s="235"/>
      <c r="FF59" s="235"/>
      <c r="FG59" s="235"/>
      <c r="FH59" s="235"/>
      <c r="FI59" s="235"/>
      <c r="FJ59" s="235"/>
      <c r="FK59" s="235"/>
      <c r="FL59" s="235"/>
      <c r="FM59" s="235"/>
      <c r="FN59" s="235"/>
      <c r="FO59" s="235"/>
      <c r="FP59" s="235"/>
      <c r="FQ59" s="235"/>
      <c r="FR59" s="235"/>
      <c r="FS59" s="235"/>
      <c r="FT59" s="235"/>
      <c r="FU59" s="235"/>
    </row>
    <row r="60" spans="1:177">
      <c r="A60" s="371" t="s">
        <v>294</v>
      </c>
      <c r="B60" s="372"/>
      <c r="C60" s="535">
        <v>16186070</v>
      </c>
      <c r="D60" s="541">
        <v>9529856</v>
      </c>
      <c r="E60" s="535">
        <v>1843339</v>
      </c>
      <c r="F60" s="541">
        <v>1872837</v>
      </c>
      <c r="G60" s="535">
        <v>7913644</v>
      </c>
      <c r="H60" s="541">
        <v>5151558</v>
      </c>
      <c r="I60" s="535">
        <v>2305283</v>
      </c>
      <c r="J60" s="541">
        <v>2505109</v>
      </c>
      <c r="K60" s="535">
        <v>1489692</v>
      </c>
      <c r="L60" s="541">
        <v>1567147</v>
      </c>
      <c r="M60" s="541">
        <v>1404391</v>
      </c>
      <c r="N60" s="541">
        <v>0</v>
      </c>
      <c r="O60" s="535">
        <v>-15731883</v>
      </c>
      <c r="P60" s="541">
        <v>-10292844</v>
      </c>
      <c r="Q60" s="537">
        <v>13265704</v>
      </c>
      <c r="R60" s="543">
        <v>8105859</v>
      </c>
      <c r="FT60" s="132"/>
      <c r="FU60" s="132"/>
    </row>
    <row r="61" spans="1:177">
      <c r="A61" s="371"/>
      <c r="B61" s="372" t="s">
        <v>255</v>
      </c>
      <c r="C61" s="535">
        <v>16512785</v>
      </c>
      <c r="D61" s="536">
        <v>9763079</v>
      </c>
      <c r="E61" s="535">
        <v>1102302</v>
      </c>
      <c r="F61" s="536">
        <v>953561</v>
      </c>
      <c r="G61" s="535">
        <v>6018489</v>
      </c>
      <c r="H61" s="536">
        <v>3695565</v>
      </c>
      <c r="I61" s="535">
        <v>177937</v>
      </c>
      <c r="J61" s="536">
        <v>195415</v>
      </c>
      <c r="K61" s="535">
        <v>1587463</v>
      </c>
      <c r="L61" s="536">
        <v>1483352</v>
      </c>
      <c r="M61" s="536">
        <v>988352</v>
      </c>
      <c r="N61" s="536">
        <v>0</v>
      </c>
      <c r="O61" s="535">
        <v>-10587829</v>
      </c>
      <c r="P61" s="536">
        <v>-6327894</v>
      </c>
      <c r="Q61" s="537">
        <v>15799499</v>
      </c>
      <c r="R61" s="543">
        <v>9763078</v>
      </c>
      <c r="FT61" s="132"/>
      <c r="FU61" s="132"/>
    </row>
    <row r="62" spans="1:177">
      <c r="A62" s="371"/>
      <c r="B62" s="372" t="s">
        <v>256</v>
      </c>
      <c r="C62" s="535">
        <v>3330465</v>
      </c>
      <c r="D62" s="536">
        <v>3008390</v>
      </c>
      <c r="E62" s="535">
        <v>-473203</v>
      </c>
      <c r="F62" s="536">
        <v>-121454</v>
      </c>
      <c r="G62" s="535">
        <v>769524</v>
      </c>
      <c r="H62" s="536">
        <v>197561</v>
      </c>
      <c r="I62" s="535">
        <v>657429</v>
      </c>
      <c r="J62" s="536">
        <v>972249</v>
      </c>
      <c r="K62" s="535">
        <v>99734</v>
      </c>
      <c r="L62" s="536">
        <v>272808</v>
      </c>
      <c r="M62" s="536">
        <v>354411</v>
      </c>
      <c r="N62" s="536">
        <v>0</v>
      </c>
      <c r="O62" s="535">
        <v>1346326</v>
      </c>
      <c r="P62" s="536">
        <v>1086144</v>
      </c>
      <c r="Q62" s="537">
        <v>6084686</v>
      </c>
      <c r="R62" s="543">
        <v>5415698</v>
      </c>
      <c r="FT62" s="132"/>
      <c r="FU62" s="132"/>
    </row>
    <row r="63" spans="1:177">
      <c r="A63" s="371"/>
      <c r="B63" s="372" t="s">
        <v>257</v>
      </c>
      <c r="C63" s="535">
        <v>0</v>
      </c>
      <c r="D63" s="536">
        <v>0</v>
      </c>
      <c r="E63" s="535">
        <v>0</v>
      </c>
      <c r="F63" s="536">
        <v>0</v>
      </c>
      <c r="G63" s="535">
        <v>553015</v>
      </c>
      <c r="H63" s="536">
        <v>575327</v>
      </c>
      <c r="I63" s="535">
        <v>403154</v>
      </c>
      <c r="J63" s="536">
        <v>88781</v>
      </c>
      <c r="K63" s="535">
        <v>1435</v>
      </c>
      <c r="L63" s="536">
        <v>1612</v>
      </c>
      <c r="M63" s="536">
        <v>0</v>
      </c>
      <c r="N63" s="536">
        <v>0</v>
      </c>
      <c r="O63" s="535">
        <v>-957604</v>
      </c>
      <c r="P63" s="536">
        <v>-665720</v>
      </c>
      <c r="Q63" s="537">
        <v>0</v>
      </c>
      <c r="R63" s="543">
        <v>0</v>
      </c>
      <c r="FT63" s="132"/>
      <c r="FU63" s="132"/>
    </row>
    <row r="64" spans="1:177">
      <c r="A64" s="371"/>
      <c r="B64" s="372" t="s">
        <v>258</v>
      </c>
      <c r="C64" s="535">
        <v>-272</v>
      </c>
      <c r="D64" s="536">
        <v>0</v>
      </c>
      <c r="E64" s="535">
        <v>0</v>
      </c>
      <c r="F64" s="536">
        <v>0</v>
      </c>
      <c r="G64" s="535">
        <v>-20546</v>
      </c>
      <c r="H64" s="536">
        <v>-21375</v>
      </c>
      <c r="I64" s="535">
        <v>0</v>
      </c>
      <c r="J64" s="536">
        <v>0</v>
      </c>
      <c r="K64" s="535">
        <v>0</v>
      </c>
      <c r="L64" s="536">
        <v>0</v>
      </c>
      <c r="M64" s="536">
        <v>0</v>
      </c>
      <c r="N64" s="536">
        <v>0</v>
      </c>
      <c r="O64" s="535">
        <v>20546</v>
      </c>
      <c r="P64" s="536">
        <v>21375</v>
      </c>
      <c r="Q64" s="537">
        <v>-272</v>
      </c>
      <c r="R64" s="543">
        <v>0</v>
      </c>
      <c r="FT64" s="132"/>
      <c r="FU64" s="132"/>
    </row>
    <row r="65" spans="1:191">
      <c r="A65" s="371"/>
      <c r="B65" s="372" t="s">
        <v>259</v>
      </c>
      <c r="C65" s="535">
        <v>0</v>
      </c>
      <c r="D65" s="536">
        <v>0</v>
      </c>
      <c r="E65" s="535">
        <v>0</v>
      </c>
      <c r="F65" s="536">
        <v>0</v>
      </c>
      <c r="G65" s="535">
        <v>0</v>
      </c>
      <c r="H65" s="536">
        <v>0</v>
      </c>
      <c r="I65" s="535">
        <v>0</v>
      </c>
      <c r="J65" s="536">
        <v>0</v>
      </c>
      <c r="K65" s="535">
        <v>0</v>
      </c>
      <c r="L65" s="536">
        <v>0</v>
      </c>
      <c r="M65" s="536">
        <v>0</v>
      </c>
      <c r="N65" s="536">
        <v>0</v>
      </c>
      <c r="O65" s="535">
        <v>0</v>
      </c>
      <c r="P65" s="536">
        <v>0</v>
      </c>
      <c r="Q65" s="537">
        <v>0</v>
      </c>
      <c r="R65" s="543">
        <v>0</v>
      </c>
      <c r="FT65" s="132"/>
      <c r="FU65" s="132"/>
    </row>
    <row r="66" spans="1:191">
      <c r="A66" s="371"/>
      <c r="B66" s="372" t="s">
        <v>260</v>
      </c>
      <c r="C66" s="535">
        <v>-3656908</v>
      </c>
      <c r="D66" s="536">
        <v>-3241613</v>
      </c>
      <c r="E66" s="535">
        <v>1214240</v>
      </c>
      <c r="F66" s="536">
        <v>1040730</v>
      </c>
      <c r="G66" s="535">
        <v>593162</v>
      </c>
      <c r="H66" s="536">
        <v>704480</v>
      </c>
      <c r="I66" s="535">
        <v>1066763</v>
      </c>
      <c r="J66" s="536">
        <v>1248664</v>
      </c>
      <c r="K66" s="535">
        <v>-198940</v>
      </c>
      <c r="L66" s="536">
        <v>-190625</v>
      </c>
      <c r="M66" s="536">
        <v>61628</v>
      </c>
      <c r="N66" s="536">
        <v>0</v>
      </c>
      <c r="O66" s="535">
        <v>-5553322</v>
      </c>
      <c r="P66" s="536">
        <v>-4406749</v>
      </c>
      <c r="Q66" s="537">
        <v>-8618209</v>
      </c>
      <c r="R66" s="543">
        <v>-7072917</v>
      </c>
      <c r="FT66" s="132"/>
      <c r="FU66" s="132"/>
    </row>
    <row r="67" spans="1:191">
      <c r="A67" s="393"/>
      <c r="B67" s="393"/>
      <c r="C67" s="539"/>
      <c r="D67" s="539"/>
      <c r="E67" s="539"/>
      <c r="F67" s="539"/>
      <c r="G67" s="539"/>
      <c r="H67" s="539"/>
      <c r="I67" s="539"/>
      <c r="J67" s="539"/>
      <c r="K67" s="539"/>
      <c r="L67" s="539"/>
      <c r="M67" s="539"/>
      <c r="N67" s="539"/>
      <c r="O67" s="539"/>
      <c r="P67" s="539"/>
      <c r="Q67" s="539"/>
      <c r="R67" s="539"/>
      <c r="S67" s="393"/>
      <c r="FT67" s="132"/>
      <c r="FU67" s="132"/>
    </row>
    <row r="68" spans="1:191" s="392" customFormat="1">
      <c r="A68" s="368" t="s">
        <v>295</v>
      </c>
      <c r="B68" s="369"/>
      <c r="C68" s="535">
        <v>0</v>
      </c>
      <c r="D68" s="542">
        <v>0</v>
      </c>
      <c r="E68" s="535">
        <v>0</v>
      </c>
      <c r="F68" s="542">
        <v>0</v>
      </c>
      <c r="G68" s="535">
        <v>0</v>
      </c>
      <c r="H68" s="542">
        <v>0</v>
      </c>
      <c r="I68" s="535">
        <v>0</v>
      </c>
      <c r="J68" s="542">
        <v>0</v>
      </c>
      <c r="K68" s="535">
        <v>0</v>
      </c>
      <c r="L68" s="542">
        <v>0</v>
      </c>
      <c r="M68" s="542">
        <v>0</v>
      </c>
      <c r="N68" s="542">
        <v>0</v>
      </c>
      <c r="O68" s="535">
        <v>0</v>
      </c>
      <c r="P68" s="542">
        <v>0</v>
      </c>
      <c r="Q68" s="537">
        <v>2144832</v>
      </c>
      <c r="R68" s="543">
        <v>2227804</v>
      </c>
      <c r="S68" s="235"/>
      <c r="T68" s="235"/>
      <c r="U68" s="235"/>
      <c r="V68" s="235"/>
      <c r="W68" s="235"/>
      <c r="X68" s="235"/>
      <c r="Y68" s="235"/>
      <c r="Z68" s="235"/>
      <c r="AA68" s="235"/>
      <c r="AB68" s="235"/>
      <c r="AC68" s="235"/>
      <c r="AD68" s="235"/>
      <c r="AE68" s="235"/>
      <c r="AF68" s="235"/>
      <c r="AG68" s="235"/>
      <c r="AH68" s="235"/>
      <c r="AI68" s="235"/>
      <c r="AJ68" s="235"/>
      <c r="AK68" s="235"/>
      <c r="AL68" s="235"/>
      <c r="AM68" s="235"/>
      <c r="AN68" s="235"/>
      <c r="AO68" s="235"/>
      <c r="AP68" s="235"/>
      <c r="AQ68" s="235"/>
      <c r="AR68" s="235"/>
      <c r="AS68" s="235"/>
      <c r="AT68" s="235"/>
      <c r="AU68" s="235"/>
      <c r="AV68" s="235"/>
      <c r="AW68" s="235"/>
      <c r="AX68" s="235"/>
      <c r="AY68" s="235"/>
      <c r="AZ68" s="235"/>
      <c r="BA68" s="235"/>
      <c r="BB68" s="235"/>
      <c r="BC68" s="235"/>
      <c r="BD68" s="235"/>
      <c r="BE68" s="235"/>
      <c r="BF68" s="235"/>
      <c r="BG68" s="235"/>
      <c r="BH68" s="235"/>
      <c r="BI68" s="235"/>
      <c r="BJ68" s="235"/>
      <c r="BK68" s="235"/>
      <c r="BL68" s="235"/>
      <c r="BM68" s="235"/>
      <c r="BN68" s="235"/>
      <c r="BO68" s="235"/>
      <c r="BP68" s="235"/>
      <c r="BQ68" s="235"/>
      <c r="BR68" s="235"/>
      <c r="BS68" s="235"/>
      <c r="BT68" s="235"/>
      <c r="BU68" s="235"/>
      <c r="BV68" s="235"/>
      <c r="BW68" s="235"/>
      <c r="BX68" s="235"/>
      <c r="BY68" s="235"/>
      <c r="BZ68" s="235"/>
      <c r="CA68" s="235"/>
      <c r="CB68" s="235"/>
      <c r="CC68" s="235"/>
      <c r="CD68" s="235"/>
      <c r="CE68" s="235"/>
      <c r="CF68" s="235"/>
      <c r="CG68" s="235"/>
      <c r="CH68" s="235"/>
      <c r="CI68" s="235"/>
      <c r="CJ68" s="235"/>
      <c r="CK68" s="235"/>
      <c r="CL68" s="235"/>
      <c r="CM68" s="235"/>
      <c r="CN68" s="235"/>
      <c r="CO68" s="235"/>
      <c r="CP68" s="235"/>
      <c r="CQ68" s="235"/>
      <c r="CR68" s="235"/>
      <c r="CS68" s="235"/>
      <c r="CT68" s="235"/>
      <c r="CU68" s="235"/>
      <c r="CV68" s="235"/>
      <c r="CW68" s="235"/>
      <c r="CX68" s="235"/>
      <c r="CY68" s="235"/>
      <c r="CZ68" s="235"/>
      <c r="DA68" s="235"/>
      <c r="DB68" s="235"/>
      <c r="DC68" s="235"/>
      <c r="DD68" s="235"/>
      <c r="DE68" s="235"/>
      <c r="DF68" s="235"/>
      <c r="DG68" s="235"/>
      <c r="DH68" s="235"/>
      <c r="DI68" s="235"/>
      <c r="DJ68" s="235"/>
      <c r="DK68" s="235"/>
      <c r="DL68" s="235"/>
      <c r="DM68" s="235"/>
      <c r="DN68" s="235"/>
      <c r="DO68" s="235"/>
      <c r="DP68" s="235"/>
      <c r="DQ68" s="235"/>
      <c r="DR68" s="235"/>
      <c r="DS68" s="235"/>
      <c r="DT68" s="235"/>
      <c r="DU68" s="235"/>
      <c r="DV68" s="235"/>
      <c r="DW68" s="235"/>
      <c r="DX68" s="235"/>
      <c r="DY68" s="235"/>
      <c r="DZ68" s="235"/>
      <c r="EA68" s="235"/>
      <c r="EB68" s="235"/>
      <c r="EC68" s="235"/>
      <c r="ED68" s="235"/>
      <c r="EE68" s="235"/>
      <c r="EF68" s="235"/>
      <c r="EG68" s="235"/>
      <c r="EH68" s="235"/>
      <c r="EI68" s="235"/>
      <c r="EJ68" s="235"/>
      <c r="EK68" s="235"/>
      <c r="EL68" s="235"/>
      <c r="EM68" s="235"/>
      <c r="EN68" s="235"/>
      <c r="EO68" s="235"/>
      <c r="EP68" s="235"/>
      <c r="EQ68" s="235"/>
      <c r="ER68" s="235"/>
      <c r="ES68" s="235"/>
      <c r="ET68" s="235"/>
      <c r="EU68" s="235"/>
      <c r="EV68" s="235"/>
      <c r="EW68" s="235"/>
      <c r="EX68" s="235"/>
      <c r="EY68" s="235"/>
      <c r="EZ68" s="235"/>
      <c r="FA68" s="235"/>
      <c r="FB68" s="235"/>
      <c r="FC68" s="235"/>
      <c r="FD68" s="235"/>
      <c r="FE68" s="235"/>
      <c r="FF68" s="235"/>
      <c r="FG68" s="235"/>
      <c r="FH68" s="235"/>
      <c r="FI68" s="235"/>
      <c r="FJ68" s="235"/>
      <c r="FK68" s="235"/>
      <c r="FL68" s="235"/>
      <c r="FM68" s="235"/>
      <c r="FN68" s="235"/>
      <c r="FO68" s="235"/>
      <c r="FP68" s="235"/>
      <c r="FQ68" s="235"/>
      <c r="FR68" s="235"/>
      <c r="FS68" s="235"/>
      <c r="FT68" s="235"/>
      <c r="FU68" s="235"/>
    </row>
    <row r="69" spans="1:191">
      <c r="A69" s="393"/>
      <c r="B69" s="393"/>
      <c r="C69" s="539"/>
      <c r="D69" s="539"/>
      <c r="E69" s="539"/>
      <c r="F69" s="539"/>
      <c r="G69" s="539"/>
      <c r="H69" s="539"/>
      <c r="I69" s="539"/>
      <c r="J69" s="539"/>
      <c r="K69" s="539"/>
      <c r="L69" s="539"/>
      <c r="M69" s="539"/>
      <c r="N69" s="539"/>
      <c r="O69" s="539"/>
      <c r="P69" s="539"/>
      <c r="Q69" s="539"/>
      <c r="R69" s="539"/>
      <c r="FT69" s="132"/>
      <c r="FU69" s="132"/>
    </row>
    <row r="70" spans="1:191" s="392" customFormat="1">
      <c r="A70" s="368" t="s">
        <v>296</v>
      </c>
      <c r="B70" s="369"/>
      <c r="C70" s="537">
        <v>16931045</v>
      </c>
      <c r="D70" s="543">
        <v>10722887</v>
      </c>
      <c r="E70" s="537">
        <v>3432288</v>
      </c>
      <c r="F70" s="543">
        <v>3071753</v>
      </c>
      <c r="G70" s="537">
        <v>21543339</v>
      </c>
      <c r="H70" s="543">
        <v>15513279</v>
      </c>
      <c r="I70" s="537">
        <v>5061021</v>
      </c>
      <c r="J70" s="543">
        <v>5248364</v>
      </c>
      <c r="K70" s="537">
        <v>2995201</v>
      </c>
      <c r="L70" s="543">
        <v>2929146</v>
      </c>
      <c r="M70" s="543">
        <v>1734698</v>
      </c>
      <c r="N70" s="543">
        <v>0</v>
      </c>
      <c r="O70" s="537">
        <v>-16431085</v>
      </c>
      <c r="P70" s="543">
        <v>-10551871</v>
      </c>
      <c r="Q70" s="537">
        <v>35266507</v>
      </c>
      <c r="R70" s="543">
        <v>26933558</v>
      </c>
      <c r="S70" s="235"/>
      <c r="T70" s="235"/>
      <c r="U70" s="235"/>
      <c r="V70" s="235"/>
      <c r="W70" s="235"/>
      <c r="X70" s="235"/>
      <c r="Y70" s="235"/>
      <c r="Z70" s="235"/>
      <c r="AA70" s="235"/>
      <c r="AB70" s="235"/>
      <c r="AC70" s="235"/>
      <c r="AD70" s="235"/>
      <c r="AE70" s="235"/>
      <c r="AF70" s="235"/>
      <c r="AG70" s="235"/>
      <c r="AH70" s="235"/>
      <c r="AI70" s="235"/>
      <c r="AJ70" s="235"/>
      <c r="AK70" s="235"/>
      <c r="AL70" s="235"/>
      <c r="AM70" s="235"/>
      <c r="AN70" s="235"/>
      <c r="AO70" s="235"/>
      <c r="AP70" s="235"/>
      <c r="AQ70" s="235"/>
      <c r="AR70" s="235"/>
      <c r="AS70" s="235"/>
      <c r="AT70" s="235"/>
      <c r="AU70" s="235"/>
      <c r="AV70" s="235"/>
      <c r="AW70" s="235"/>
      <c r="AX70" s="235"/>
      <c r="AY70" s="235"/>
      <c r="AZ70" s="235"/>
      <c r="BA70" s="235"/>
      <c r="BB70" s="235"/>
      <c r="BC70" s="235"/>
      <c r="BD70" s="235"/>
      <c r="BE70" s="235"/>
      <c r="BF70" s="235"/>
      <c r="BG70" s="235"/>
      <c r="BH70" s="235"/>
      <c r="BI70" s="235"/>
      <c r="BJ70" s="235"/>
      <c r="BK70" s="235"/>
      <c r="BL70" s="235"/>
      <c r="BM70" s="235"/>
      <c r="BN70" s="235"/>
      <c r="BO70" s="235"/>
      <c r="BP70" s="235"/>
      <c r="BQ70" s="235"/>
      <c r="BR70" s="235"/>
      <c r="BS70" s="235"/>
      <c r="BT70" s="235"/>
      <c r="BU70" s="235"/>
      <c r="BV70" s="235"/>
      <c r="BW70" s="235"/>
      <c r="BX70" s="235"/>
      <c r="BY70" s="235"/>
      <c r="BZ70" s="235"/>
      <c r="CA70" s="235"/>
      <c r="CB70" s="235"/>
      <c r="CC70" s="235"/>
      <c r="CD70" s="235"/>
      <c r="CE70" s="235"/>
      <c r="CF70" s="235"/>
      <c r="CG70" s="235"/>
      <c r="CH70" s="235"/>
      <c r="CI70" s="235"/>
      <c r="CJ70" s="235"/>
      <c r="CK70" s="235"/>
      <c r="CL70" s="235"/>
      <c r="CM70" s="235"/>
      <c r="CN70" s="235"/>
      <c r="CO70" s="235"/>
      <c r="CP70" s="235"/>
      <c r="CQ70" s="235"/>
      <c r="CR70" s="235"/>
      <c r="CS70" s="235"/>
      <c r="CT70" s="235"/>
      <c r="CU70" s="235"/>
      <c r="CV70" s="235"/>
      <c r="CW70" s="235"/>
      <c r="CX70" s="235"/>
      <c r="CY70" s="235"/>
      <c r="CZ70" s="235"/>
      <c r="DA70" s="235"/>
      <c r="DB70" s="235"/>
      <c r="DC70" s="235"/>
      <c r="DD70" s="235"/>
      <c r="DE70" s="235"/>
      <c r="DF70" s="235"/>
      <c r="DG70" s="235"/>
      <c r="DH70" s="235"/>
      <c r="DI70" s="235"/>
      <c r="DJ70" s="235"/>
      <c r="DK70" s="235"/>
      <c r="DL70" s="235"/>
      <c r="DM70" s="235"/>
      <c r="DN70" s="235"/>
      <c r="DO70" s="235"/>
      <c r="DP70" s="235"/>
      <c r="DQ70" s="235"/>
      <c r="DR70" s="235"/>
      <c r="DS70" s="235"/>
      <c r="DT70" s="235"/>
      <c r="DU70" s="235"/>
      <c r="DV70" s="235"/>
      <c r="DW70" s="235"/>
      <c r="DX70" s="235"/>
      <c r="DY70" s="235"/>
      <c r="DZ70" s="235"/>
      <c r="EA70" s="235"/>
      <c r="EB70" s="235"/>
      <c r="EC70" s="235"/>
      <c r="ED70" s="235"/>
      <c r="EE70" s="235"/>
      <c r="EF70" s="235"/>
      <c r="EG70" s="235"/>
      <c r="EH70" s="235"/>
      <c r="EI70" s="235"/>
      <c r="EJ70" s="235"/>
      <c r="EK70" s="235"/>
      <c r="EL70" s="235"/>
      <c r="EM70" s="235"/>
      <c r="EN70" s="235"/>
      <c r="EO70" s="235"/>
      <c r="EP70" s="235"/>
      <c r="EQ70" s="235"/>
      <c r="ER70" s="235"/>
      <c r="ES70" s="235"/>
      <c r="ET70" s="235"/>
      <c r="EU70" s="235"/>
      <c r="EV70" s="235"/>
      <c r="EW70" s="235"/>
      <c r="EX70" s="235"/>
      <c r="EY70" s="235"/>
      <c r="EZ70" s="235"/>
      <c r="FA70" s="235"/>
      <c r="FB70" s="235"/>
      <c r="FC70" s="235"/>
      <c r="FD70" s="235"/>
      <c r="FE70" s="235"/>
      <c r="FF70" s="235"/>
      <c r="FG70" s="235"/>
      <c r="FH70" s="235"/>
      <c r="FI70" s="235"/>
      <c r="FJ70" s="235"/>
      <c r="FK70" s="235"/>
      <c r="FL70" s="235"/>
      <c r="FM70" s="235"/>
      <c r="FN70" s="235"/>
      <c r="FO70" s="235"/>
      <c r="FP70" s="235"/>
      <c r="FQ70" s="235"/>
      <c r="FR70" s="235"/>
      <c r="FS70" s="235"/>
      <c r="FT70" s="235"/>
      <c r="FU70" s="235"/>
    </row>
    <row r="71" spans="1:191">
      <c r="A71" s="393"/>
      <c r="B71" s="393"/>
      <c r="C71" s="356"/>
      <c r="D71" s="394"/>
      <c r="E71" s="394"/>
      <c r="F71" s="394"/>
      <c r="G71" s="394"/>
      <c r="H71" s="356"/>
      <c r="I71" s="356"/>
      <c r="J71" s="356"/>
      <c r="K71" s="356"/>
      <c r="L71" s="356"/>
      <c r="M71" s="356"/>
      <c r="N71" s="356"/>
      <c r="O71" s="356"/>
      <c r="P71" s="356"/>
    </row>
    <row r="72" spans="1:191">
      <c r="A72" s="393"/>
      <c r="B72" s="393"/>
      <c r="C72" s="132"/>
      <c r="D72" s="394"/>
      <c r="E72" s="394"/>
      <c r="F72" s="394"/>
      <c r="G72" s="394"/>
      <c r="H72" s="393"/>
      <c r="I72" s="393"/>
      <c r="J72" s="393"/>
      <c r="K72" s="393"/>
      <c r="L72" s="393"/>
      <c r="M72" s="393"/>
      <c r="N72" s="393"/>
      <c r="O72" s="393"/>
      <c r="P72" s="393"/>
    </row>
    <row r="73" spans="1:191" ht="12.75" customHeight="1">
      <c r="A73" s="777" t="s">
        <v>73</v>
      </c>
      <c r="B73" s="778"/>
      <c r="C73" s="757" t="s">
        <v>311</v>
      </c>
      <c r="D73" s="758"/>
      <c r="E73" s="758"/>
      <c r="F73" s="759"/>
      <c r="G73" s="757" t="s">
        <v>10</v>
      </c>
      <c r="H73" s="758"/>
      <c r="I73" s="758"/>
      <c r="J73" s="759"/>
      <c r="K73" s="757" t="s">
        <v>46</v>
      </c>
      <c r="L73" s="758"/>
      <c r="M73" s="758"/>
      <c r="N73" s="759"/>
      <c r="O73" s="757" t="s">
        <v>14</v>
      </c>
      <c r="P73" s="758"/>
      <c r="Q73" s="758"/>
      <c r="R73" s="759"/>
      <c r="S73" s="757" t="s">
        <v>47</v>
      </c>
      <c r="T73" s="758"/>
      <c r="U73" s="758"/>
      <c r="V73" s="759"/>
      <c r="W73" s="757" t="s">
        <v>443</v>
      </c>
      <c r="X73" s="758"/>
      <c r="Y73" s="758"/>
      <c r="Z73" s="759"/>
      <c r="AA73" s="757" t="s">
        <v>312</v>
      </c>
      <c r="AB73" s="758"/>
      <c r="AC73" s="758"/>
      <c r="AD73" s="759"/>
      <c r="AE73" s="757" t="s">
        <v>17</v>
      </c>
      <c r="AF73" s="758"/>
      <c r="AG73" s="758"/>
      <c r="AH73" s="759"/>
      <c r="FT73" s="132"/>
      <c r="FU73" s="132"/>
      <c r="FV73" s="132"/>
      <c r="FW73" s="132"/>
      <c r="FX73" s="132"/>
      <c r="FY73" s="132"/>
      <c r="FZ73" s="132"/>
      <c r="GA73" s="132"/>
      <c r="GB73" s="132"/>
      <c r="GC73" s="132"/>
      <c r="GD73" s="132"/>
      <c r="GE73" s="132"/>
      <c r="GF73" s="132"/>
      <c r="GG73" s="132"/>
      <c r="GH73" s="132"/>
      <c r="GI73" s="132"/>
    </row>
    <row r="74" spans="1:191">
      <c r="A74" s="783" t="s">
        <v>297</v>
      </c>
      <c r="B74" s="784"/>
      <c r="C74" s="787" t="s">
        <v>340</v>
      </c>
      <c r="D74" s="788"/>
      <c r="E74" s="789" t="s">
        <v>341</v>
      </c>
      <c r="F74" s="790"/>
      <c r="G74" s="787" t="s">
        <v>340</v>
      </c>
      <c r="H74" s="788"/>
      <c r="I74" s="789" t="s">
        <v>341</v>
      </c>
      <c r="J74" s="790"/>
      <c r="K74" s="787" t="s">
        <v>340</v>
      </c>
      <c r="L74" s="788"/>
      <c r="M74" s="789" t="s">
        <v>341</v>
      </c>
      <c r="N74" s="790"/>
      <c r="O74" s="787" t="s">
        <v>340</v>
      </c>
      <c r="P74" s="788"/>
      <c r="Q74" s="789" t="s">
        <v>341</v>
      </c>
      <c r="R74" s="790"/>
      <c r="S74" s="787" t="s">
        <v>340</v>
      </c>
      <c r="T74" s="788"/>
      <c r="U74" s="789" t="s">
        <v>341</v>
      </c>
      <c r="V74" s="790"/>
      <c r="W74" s="787" t="s">
        <v>340</v>
      </c>
      <c r="X74" s="788"/>
      <c r="Y74" s="789" t="s">
        <v>341</v>
      </c>
      <c r="Z74" s="790"/>
      <c r="AA74" s="787" t="s">
        <v>340</v>
      </c>
      <c r="AB74" s="788"/>
      <c r="AC74" s="789" t="s">
        <v>341</v>
      </c>
      <c r="AD74" s="790"/>
      <c r="AE74" s="787" t="s">
        <v>340</v>
      </c>
      <c r="AF74" s="788"/>
      <c r="AG74" s="789" t="s">
        <v>341</v>
      </c>
      <c r="AH74" s="790"/>
      <c r="FT74" s="132"/>
      <c r="FU74" s="132"/>
      <c r="FV74" s="132"/>
      <c r="FW74" s="132"/>
      <c r="FX74" s="132"/>
      <c r="FY74" s="132"/>
      <c r="FZ74" s="132"/>
      <c r="GA74" s="132"/>
      <c r="GB74" s="132"/>
      <c r="GC74" s="132"/>
      <c r="GD74" s="132"/>
      <c r="GE74" s="132"/>
      <c r="GF74" s="132"/>
      <c r="GG74" s="132"/>
      <c r="GH74" s="132"/>
      <c r="GI74" s="132"/>
    </row>
    <row r="75" spans="1:191">
      <c r="A75" s="794"/>
      <c r="B75" s="795"/>
      <c r="C75" s="364" t="s">
        <v>486</v>
      </c>
      <c r="D75" s="364" t="s">
        <v>487</v>
      </c>
      <c r="E75" s="365" t="s">
        <v>488</v>
      </c>
      <c r="F75" s="365" t="s">
        <v>489</v>
      </c>
      <c r="G75" s="364" t="s">
        <v>486</v>
      </c>
      <c r="H75" s="364" t="s">
        <v>487</v>
      </c>
      <c r="I75" s="365" t="s">
        <v>488</v>
      </c>
      <c r="J75" s="365" t="s">
        <v>489</v>
      </c>
      <c r="K75" s="364" t="s">
        <v>486</v>
      </c>
      <c r="L75" s="364" t="s">
        <v>487</v>
      </c>
      <c r="M75" s="365" t="s">
        <v>488</v>
      </c>
      <c r="N75" s="365" t="s">
        <v>489</v>
      </c>
      <c r="O75" s="364" t="s">
        <v>486</v>
      </c>
      <c r="P75" s="364" t="s">
        <v>487</v>
      </c>
      <c r="Q75" s="365" t="s">
        <v>488</v>
      </c>
      <c r="R75" s="365" t="s">
        <v>489</v>
      </c>
      <c r="S75" s="364" t="s">
        <v>486</v>
      </c>
      <c r="T75" s="364" t="s">
        <v>487</v>
      </c>
      <c r="U75" s="365" t="s">
        <v>488</v>
      </c>
      <c r="V75" s="365" t="s">
        <v>489</v>
      </c>
      <c r="W75" s="364" t="s">
        <v>486</v>
      </c>
      <c r="X75" s="364" t="s">
        <v>487</v>
      </c>
      <c r="Y75" s="365" t="s">
        <v>488</v>
      </c>
      <c r="Z75" s="365" t="s">
        <v>489</v>
      </c>
      <c r="AA75" s="364" t="s">
        <v>486</v>
      </c>
      <c r="AB75" s="364" t="s">
        <v>487</v>
      </c>
      <c r="AC75" s="365" t="s">
        <v>488</v>
      </c>
      <c r="AD75" s="365" t="s">
        <v>489</v>
      </c>
      <c r="AE75" s="364" t="s">
        <v>486</v>
      </c>
      <c r="AF75" s="364" t="s">
        <v>487</v>
      </c>
      <c r="AG75" s="365" t="s">
        <v>488</v>
      </c>
      <c r="AH75" s="365" t="s">
        <v>489</v>
      </c>
      <c r="FT75" s="132"/>
      <c r="FU75" s="132"/>
      <c r="FV75" s="132"/>
      <c r="FW75" s="132"/>
      <c r="FX75" s="132"/>
      <c r="FY75" s="132"/>
      <c r="FZ75" s="132"/>
      <c r="GA75" s="132"/>
      <c r="GB75" s="132"/>
      <c r="GC75" s="132"/>
      <c r="GD75" s="132"/>
      <c r="GE75" s="132"/>
      <c r="GF75" s="132"/>
      <c r="GG75" s="132"/>
      <c r="GH75" s="132"/>
      <c r="GI75" s="132"/>
    </row>
    <row r="76" spans="1:191">
      <c r="A76" s="785"/>
      <c r="B76" s="786"/>
      <c r="C76" s="366" t="s">
        <v>405</v>
      </c>
      <c r="D76" s="366" t="s">
        <v>405</v>
      </c>
      <c r="E76" s="367" t="s">
        <v>405</v>
      </c>
      <c r="F76" s="367" t="s">
        <v>405</v>
      </c>
      <c r="G76" s="366" t="s">
        <v>405</v>
      </c>
      <c r="H76" s="366" t="s">
        <v>405</v>
      </c>
      <c r="I76" s="367" t="s">
        <v>405</v>
      </c>
      <c r="J76" s="367" t="s">
        <v>405</v>
      </c>
      <c r="K76" s="366" t="s">
        <v>405</v>
      </c>
      <c r="L76" s="366" t="s">
        <v>405</v>
      </c>
      <c r="M76" s="367" t="s">
        <v>405</v>
      </c>
      <c r="N76" s="367" t="s">
        <v>405</v>
      </c>
      <c r="O76" s="366" t="s">
        <v>405</v>
      </c>
      <c r="P76" s="366" t="s">
        <v>405</v>
      </c>
      <c r="Q76" s="367" t="s">
        <v>405</v>
      </c>
      <c r="R76" s="367" t="s">
        <v>405</v>
      </c>
      <c r="S76" s="366" t="s">
        <v>405</v>
      </c>
      <c r="T76" s="366" t="s">
        <v>405</v>
      </c>
      <c r="U76" s="367" t="s">
        <v>405</v>
      </c>
      <c r="V76" s="367" t="s">
        <v>405</v>
      </c>
      <c r="W76" s="366" t="s">
        <v>405</v>
      </c>
      <c r="X76" s="366" t="s">
        <v>405</v>
      </c>
      <c r="Y76" s="367" t="s">
        <v>405</v>
      </c>
      <c r="Z76" s="367" t="s">
        <v>405</v>
      </c>
      <c r="AA76" s="366" t="s">
        <v>405</v>
      </c>
      <c r="AB76" s="366" t="s">
        <v>405</v>
      </c>
      <c r="AC76" s="367" t="s">
        <v>405</v>
      </c>
      <c r="AD76" s="367" t="s">
        <v>405</v>
      </c>
      <c r="AE76" s="366" t="s">
        <v>405</v>
      </c>
      <c r="AF76" s="366" t="s">
        <v>405</v>
      </c>
      <c r="AG76" s="367" t="s">
        <v>405</v>
      </c>
      <c r="AH76" s="367" t="s">
        <v>405</v>
      </c>
      <c r="FT76" s="132"/>
      <c r="FU76" s="132"/>
      <c r="FV76" s="132"/>
      <c r="FW76" s="132"/>
      <c r="FX76" s="132"/>
      <c r="FY76" s="132"/>
      <c r="FZ76" s="132"/>
      <c r="GA76" s="132"/>
      <c r="GB76" s="132"/>
      <c r="GC76" s="132"/>
      <c r="GD76" s="132"/>
      <c r="GE76" s="132"/>
      <c r="GF76" s="132"/>
      <c r="GG76" s="132"/>
      <c r="GH76" s="132"/>
      <c r="GI76" s="132"/>
    </row>
    <row r="77" spans="1:191" s="392" customFormat="1">
      <c r="A77" s="368" t="s">
        <v>298</v>
      </c>
      <c r="B77" s="369"/>
      <c r="C77" s="349">
        <v>314</v>
      </c>
      <c r="D77" s="357">
        <v>93</v>
      </c>
      <c r="E77" s="357">
        <v>249</v>
      </c>
      <c r="F77" s="357">
        <v>47</v>
      </c>
      <c r="G77" s="349">
        <v>735984</v>
      </c>
      <c r="H77" s="357">
        <v>788083</v>
      </c>
      <c r="I77" s="357">
        <v>282510</v>
      </c>
      <c r="J77" s="357">
        <v>254532</v>
      </c>
      <c r="K77" s="349">
        <v>7766447</v>
      </c>
      <c r="L77" s="357">
        <v>5085586</v>
      </c>
      <c r="M77" s="357">
        <v>3518749</v>
      </c>
      <c r="N77" s="357">
        <v>1693200</v>
      </c>
      <c r="O77" s="349">
        <v>1887464</v>
      </c>
      <c r="P77" s="357">
        <v>1734587</v>
      </c>
      <c r="Q77" s="357">
        <v>653214</v>
      </c>
      <c r="R77" s="357">
        <v>566759</v>
      </c>
      <c r="S77" s="349">
        <v>978046</v>
      </c>
      <c r="T77" s="350">
        <v>912367</v>
      </c>
      <c r="U77" s="350">
        <v>322937</v>
      </c>
      <c r="V77" s="350">
        <v>305106</v>
      </c>
      <c r="W77" s="349">
        <v>145036</v>
      </c>
      <c r="X77" s="350">
        <v>0</v>
      </c>
      <c r="Y77" s="350">
        <v>77738</v>
      </c>
      <c r="Z77" s="350">
        <v>0</v>
      </c>
      <c r="AA77" s="349">
        <v>-284</v>
      </c>
      <c r="AB77" s="350">
        <v>-43</v>
      </c>
      <c r="AC77" s="350">
        <v>-4</v>
      </c>
      <c r="AD77" s="350">
        <v>-31</v>
      </c>
      <c r="AE77" s="349">
        <v>11513007</v>
      </c>
      <c r="AF77" s="351">
        <v>8520673</v>
      </c>
      <c r="AG77" s="350">
        <v>4855393</v>
      </c>
      <c r="AH77" s="350">
        <v>2819613</v>
      </c>
      <c r="AI77" s="235"/>
      <c r="AJ77" s="235"/>
      <c r="AK77" s="235"/>
      <c r="AL77" s="235"/>
      <c r="AM77" s="235"/>
      <c r="AN77" s="235"/>
      <c r="AO77" s="235"/>
      <c r="AP77" s="235"/>
      <c r="AQ77" s="235"/>
      <c r="AR77" s="235"/>
      <c r="AS77" s="235"/>
      <c r="AT77" s="235"/>
      <c r="AU77" s="235"/>
      <c r="AV77" s="235"/>
      <c r="AW77" s="235"/>
      <c r="AX77" s="235"/>
      <c r="AY77" s="235"/>
      <c r="AZ77" s="235"/>
      <c r="BA77" s="235"/>
      <c r="BB77" s="235"/>
      <c r="BC77" s="235"/>
      <c r="BD77" s="235"/>
      <c r="BE77" s="235"/>
      <c r="BF77" s="235"/>
      <c r="BG77" s="235"/>
      <c r="BH77" s="235"/>
      <c r="BI77" s="235"/>
      <c r="BJ77" s="235"/>
      <c r="BK77" s="235"/>
      <c r="BL77" s="235"/>
      <c r="BM77" s="235"/>
      <c r="BN77" s="235"/>
      <c r="BO77" s="235"/>
      <c r="BP77" s="235"/>
      <c r="BQ77" s="235"/>
      <c r="BR77" s="235"/>
      <c r="BS77" s="235"/>
      <c r="BT77" s="235"/>
      <c r="BU77" s="235"/>
      <c r="BV77" s="235"/>
      <c r="BW77" s="235"/>
      <c r="BX77" s="235"/>
      <c r="BY77" s="235"/>
      <c r="BZ77" s="235"/>
      <c r="CA77" s="235"/>
      <c r="CB77" s="235"/>
      <c r="CC77" s="235"/>
      <c r="CD77" s="235"/>
      <c r="CE77" s="235"/>
      <c r="CF77" s="235"/>
      <c r="CG77" s="235"/>
      <c r="CH77" s="235"/>
      <c r="CI77" s="235"/>
      <c r="CJ77" s="235"/>
      <c r="CK77" s="235"/>
      <c r="CL77" s="235"/>
      <c r="CM77" s="235"/>
      <c r="CN77" s="235"/>
      <c r="CO77" s="235"/>
      <c r="CP77" s="235"/>
      <c r="CQ77" s="235"/>
      <c r="CR77" s="235"/>
      <c r="CS77" s="235"/>
      <c r="CT77" s="235"/>
      <c r="CU77" s="235"/>
      <c r="CV77" s="235"/>
      <c r="CW77" s="235"/>
      <c r="CX77" s="235"/>
      <c r="CY77" s="235"/>
      <c r="CZ77" s="235"/>
      <c r="DA77" s="235"/>
      <c r="DB77" s="235"/>
      <c r="DC77" s="235"/>
      <c r="DD77" s="235"/>
      <c r="DE77" s="235"/>
      <c r="DF77" s="235"/>
      <c r="DG77" s="235"/>
      <c r="DH77" s="235"/>
      <c r="DI77" s="235"/>
      <c r="DJ77" s="235"/>
      <c r="DK77" s="235"/>
      <c r="DL77" s="235"/>
      <c r="DM77" s="235"/>
      <c r="DN77" s="235"/>
      <c r="DO77" s="235"/>
      <c r="DP77" s="235"/>
      <c r="DQ77" s="235"/>
      <c r="DR77" s="235"/>
      <c r="DS77" s="235"/>
      <c r="DT77" s="235"/>
      <c r="DU77" s="235"/>
      <c r="DV77" s="235"/>
      <c r="DW77" s="235"/>
      <c r="DX77" s="235"/>
      <c r="DY77" s="235"/>
      <c r="DZ77" s="235"/>
      <c r="EA77" s="235"/>
      <c r="EB77" s="235"/>
      <c r="EC77" s="235"/>
      <c r="ED77" s="235"/>
      <c r="EE77" s="235"/>
      <c r="EF77" s="235"/>
      <c r="EG77" s="235"/>
      <c r="EH77" s="235"/>
      <c r="EI77" s="235"/>
      <c r="EJ77" s="235"/>
      <c r="EK77" s="235"/>
      <c r="EL77" s="235"/>
      <c r="EM77" s="235"/>
      <c r="EN77" s="235"/>
      <c r="EO77" s="235"/>
      <c r="EP77" s="235"/>
      <c r="EQ77" s="235"/>
      <c r="ER77" s="235"/>
      <c r="ES77" s="235"/>
      <c r="ET77" s="235"/>
      <c r="EU77" s="235"/>
      <c r="EV77" s="235"/>
      <c r="EW77" s="235"/>
      <c r="EX77" s="235"/>
      <c r="EY77" s="235"/>
      <c r="EZ77" s="235"/>
      <c r="FA77" s="235"/>
      <c r="FB77" s="235"/>
      <c r="FC77" s="235"/>
      <c r="FD77" s="235"/>
      <c r="FE77" s="235"/>
      <c r="FF77" s="235"/>
      <c r="FG77" s="235"/>
      <c r="FH77" s="235"/>
      <c r="FI77" s="235"/>
      <c r="FJ77" s="235"/>
      <c r="FK77" s="235"/>
      <c r="FL77" s="235"/>
      <c r="FM77" s="235"/>
      <c r="FN77" s="235"/>
      <c r="FO77" s="235"/>
      <c r="FP77" s="235"/>
      <c r="FQ77" s="235"/>
      <c r="FR77" s="235"/>
      <c r="FS77" s="235"/>
      <c r="FT77" s="235"/>
      <c r="FU77" s="235"/>
      <c r="FV77" s="235"/>
      <c r="FW77" s="235"/>
      <c r="FX77" s="235"/>
      <c r="FY77" s="235"/>
      <c r="FZ77" s="235"/>
      <c r="GA77" s="235"/>
      <c r="GB77" s="235"/>
      <c r="GC77" s="235"/>
      <c r="GD77" s="235"/>
      <c r="GE77" s="235"/>
      <c r="GF77" s="235"/>
      <c r="GG77" s="235"/>
      <c r="GH77" s="235"/>
      <c r="GI77" s="235"/>
    </row>
    <row r="78" spans="1:191">
      <c r="A78" s="379"/>
      <c r="B78" s="380" t="s">
        <v>95</v>
      </c>
      <c r="C78" s="363">
        <v>0</v>
      </c>
      <c r="D78" s="378">
        <v>0</v>
      </c>
      <c r="E78" s="378">
        <v>0</v>
      </c>
      <c r="F78" s="378">
        <v>0</v>
      </c>
      <c r="G78" s="349">
        <v>727382</v>
      </c>
      <c r="H78" s="357">
        <v>780644</v>
      </c>
      <c r="I78" s="357">
        <v>277466</v>
      </c>
      <c r="J78" s="357">
        <v>252689</v>
      </c>
      <c r="K78" s="349">
        <v>6906073</v>
      </c>
      <c r="L78" s="357">
        <v>4406796</v>
      </c>
      <c r="M78" s="357">
        <v>3178105</v>
      </c>
      <c r="N78" s="357">
        <v>1453697</v>
      </c>
      <c r="O78" s="349">
        <v>1857539</v>
      </c>
      <c r="P78" s="357">
        <v>1720332</v>
      </c>
      <c r="Q78" s="357">
        <v>638056</v>
      </c>
      <c r="R78" s="357">
        <v>562424</v>
      </c>
      <c r="S78" s="349">
        <v>967683</v>
      </c>
      <c r="T78" s="350">
        <v>910749</v>
      </c>
      <c r="U78" s="350">
        <v>321925</v>
      </c>
      <c r="V78" s="350">
        <v>304403</v>
      </c>
      <c r="W78" s="349">
        <v>137312</v>
      </c>
      <c r="X78" s="350">
        <v>0</v>
      </c>
      <c r="Y78" s="350">
        <v>71140</v>
      </c>
      <c r="Z78" s="350">
        <v>0</v>
      </c>
      <c r="AA78" s="349">
        <v>0</v>
      </c>
      <c r="AB78" s="350">
        <v>0</v>
      </c>
      <c r="AC78" s="350">
        <v>0</v>
      </c>
      <c r="AD78" s="350">
        <v>0</v>
      </c>
      <c r="AE78" s="349">
        <v>10595989</v>
      </c>
      <c r="AF78" s="351">
        <v>7818521</v>
      </c>
      <c r="AG78" s="350">
        <v>4486692</v>
      </c>
      <c r="AH78" s="350">
        <v>2573213</v>
      </c>
      <c r="FT78" s="132"/>
      <c r="FU78" s="132"/>
      <c r="FV78" s="132"/>
      <c r="FW78" s="132"/>
      <c r="FX78" s="132"/>
      <c r="FY78" s="132"/>
      <c r="FZ78" s="132"/>
      <c r="GA78" s="132"/>
      <c r="GB78" s="132"/>
      <c r="GC78" s="132"/>
      <c r="GD78" s="132"/>
      <c r="GE78" s="132"/>
      <c r="GF78" s="132"/>
      <c r="GG78" s="132"/>
      <c r="GH78" s="132"/>
      <c r="GI78" s="132"/>
    </row>
    <row r="79" spans="1:191">
      <c r="A79" s="371"/>
      <c r="B79" s="372" t="s">
        <v>49</v>
      </c>
      <c r="C79" s="354">
        <v>0</v>
      </c>
      <c r="D79" s="358">
        <v>0</v>
      </c>
      <c r="E79" s="358">
        <v>0</v>
      </c>
      <c r="F79" s="358">
        <v>0</v>
      </c>
      <c r="G79" s="354">
        <v>700156</v>
      </c>
      <c r="H79" s="358">
        <v>756551</v>
      </c>
      <c r="I79" s="358">
        <v>265700</v>
      </c>
      <c r="J79" s="358">
        <v>245655</v>
      </c>
      <c r="K79" s="354">
        <v>6302789</v>
      </c>
      <c r="L79" s="358">
        <v>3854210</v>
      </c>
      <c r="M79" s="358">
        <v>2972340</v>
      </c>
      <c r="N79" s="358">
        <v>1264884</v>
      </c>
      <c r="O79" s="354">
        <v>1273274</v>
      </c>
      <c r="P79" s="358">
        <v>1172126</v>
      </c>
      <c r="Q79" s="358">
        <v>447122</v>
      </c>
      <c r="R79" s="358">
        <v>368573</v>
      </c>
      <c r="S79" s="352">
        <v>921132</v>
      </c>
      <c r="T79" s="353">
        <v>879663</v>
      </c>
      <c r="U79" s="353">
        <v>305939</v>
      </c>
      <c r="V79" s="353">
        <v>293976</v>
      </c>
      <c r="W79" s="352">
        <v>135663</v>
      </c>
      <c r="X79" s="353">
        <v>0</v>
      </c>
      <c r="Y79" s="353">
        <v>70318</v>
      </c>
      <c r="Z79" s="353">
        <v>0</v>
      </c>
      <c r="AA79" s="352">
        <v>0</v>
      </c>
      <c r="AB79" s="353">
        <v>0</v>
      </c>
      <c r="AC79" s="353">
        <v>0</v>
      </c>
      <c r="AD79" s="353">
        <v>0</v>
      </c>
      <c r="AE79" s="354">
        <v>9333014</v>
      </c>
      <c r="AF79" s="355">
        <v>6662550</v>
      </c>
      <c r="AG79" s="353">
        <v>4061419</v>
      </c>
      <c r="AH79" s="353">
        <v>2173088</v>
      </c>
      <c r="FT79" s="132"/>
      <c r="FU79" s="132"/>
      <c r="FV79" s="132"/>
      <c r="FW79" s="132"/>
      <c r="FX79" s="132"/>
      <c r="FY79" s="132"/>
      <c r="FZ79" s="132"/>
      <c r="GA79" s="132"/>
      <c r="GB79" s="132"/>
      <c r="GC79" s="132"/>
      <c r="GD79" s="132"/>
      <c r="GE79" s="132"/>
      <c r="GF79" s="132"/>
      <c r="GG79" s="132"/>
      <c r="GH79" s="132"/>
      <c r="GI79" s="132"/>
    </row>
    <row r="80" spans="1:191">
      <c r="A80" s="371"/>
      <c r="B80" s="372" t="s">
        <v>261</v>
      </c>
      <c r="C80" s="354">
        <v>0</v>
      </c>
      <c r="D80" s="358">
        <v>0</v>
      </c>
      <c r="E80" s="358">
        <v>0</v>
      </c>
      <c r="F80" s="358">
        <v>0</v>
      </c>
      <c r="G80" s="354">
        <v>2161</v>
      </c>
      <c r="H80" s="358">
        <v>484</v>
      </c>
      <c r="I80" s="358">
        <v>301</v>
      </c>
      <c r="J80" s="358">
        <v>63</v>
      </c>
      <c r="K80" s="354">
        <v>63</v>
      </c>
      <c r="L80" s="358">
        <v>545</v>
      </c>
      <c r="M80" s="358">
        <v>32</v>
      </c>
      <c r="N80" s="358">
        <v>164</v>
      </c>
      <c r="O80" s="354">
        <v>19994</v>
      </c>
      <c r="P80" s="358">
        <v>18135</v>
      </c>
      <c r="Q80" s="358">
        <v>7309</v>
      </c>
      <c r="R80" s="358">
        <v>6360</v>
      </c>
      <c r="S80" s="352">
        <v>11907</v>
      </c>
      <c r="T80" s="353">
        <v>7022</v>
      </c>
      <c r="U80" s="353">
        <v>4641</v>
      </c>
      <c r="V80" s="353">
        <v>2621</v>
      </c>
      <c r="W80" s="352">
        <v>0</v>
      </c>
      <c r="X80" s="353">
        <v>0</v>
      </c>
      <c r="Y80" s="353">
        <v>0</v>
      </c>
      <c r="Z80" s="353">
        <v>0</v>
      </c>
      <c r="AA80" s="352">
        <v>0</v>
      </c>
      <c r="AB80" s="353">
        <v>0</v>
      </c>
      <c r="AC80" s="353">
        <v>0</v>
      </c>
      <c r="AD80" s="353">
        <v>0</v>
      </c>
      <c r="AE80" s="354">
        <v>34125</v>
      </c>
      <c r="AF80" s="355">
        <v>26186</v>
      </c>
      <c r="AG80" s="353">
        <v>12283</v>
      </c>
      <c r="AH80" s="353">
        <v>9208</v>
      </c>
      <c r="FT80" s="132"/>
      <c r="FU80" s="132"/>
      <c r="FV80" s="132"/>
      <c r="FW80" s="132"/>
      <c r="FX80" s="132"/>
      <c r="FY80" s="132"/>
      <c r="FZ80" s="132"/>
      <c r="GA80" s="132"/>
      <c r="GB80" s="132"/>
      <c r="GC80" s="132"/>
      <c r="GD80" s="132"/>
      <c r="GE80" s="132"/>
      <c r="GF80" s="132"/>
      <c r="GG80" s="132"/>
      <c r="GH80" s="132"/>
      <c r="GI80" s="132"/>
    </row>
    <row r="81" spans="1:191">
      <c r="A81" s="371"/>
      <c r="B81" s="372" t="s">
        <v>262</v>
      </c>
      <c r="C81" s="354">
        <v>0</v>
      </c>
      <c r="D81" s="358">
        <v>0</v>
      </c>
      <c r="E81" s="358">
        <v>0</v>
      </c>
      <c r="F81" s="358">
        <v>0</v>
      </c>
      <c r="G81" s="354">
        <v>25065</v>
      </c>
      <c r="H81" s="358">
        <v>23609</v>
      </c>
      <c r="I81" s="358">
        <v>11465</v>
      </c>
      <c r="J81" s="358">
        <v>6971</v>
      </c>
      <c r="K81" s="354">
        <v>603221</v>
      </c>
      <c r="L81" s="358">
        <v>552041</v>
      </c>
      <c r="M81" s="358">
        <v>205733</v>
      </c>
      <c r="N81" s="358">
        <v>188649</v>
      </c>
      <c r="O81" s="354">
        <v>564271</v>
      </c>
      <c r="P81" s="358">
        <v>530071</v>
      </c>
      <c r="Q81" s="358">
        <v>183625</v>
      </c>
      <c r="R81" s="358">
        <v>187491</v>
      </c>
      <c r="S81" s="352">
        <v>34644</v>
      </c>
      <c r="T81" s="353">
        <v>24064</v>
      </c>
      <c r="U81" s="353">
        <v>11345</v>
      </c>
      <c r="V81" s="353">
        <v>7806</v>
      </c>
      <c r="W81" s="352">
        <v>1649</v>
      </c>
      <c r="X81" s="353">
        <v>0</v>
      </c>
      <c r="Y81" s="353">
        <v>822</v>
      </c>
      <c r="Z81" s="353">
        <v>0</v>
      </c>
      <c r="AA81" s="352">
        <v>0</v>
      </c>
      <c r="AB81" s="353">
        <v>0</v>
      </c>
      <c r="AC81" s="353">
        <v>0</v>
      </c>
      <c r="AD81" s="353">
        <v>0</v>
      </c>
      <c r="AE81" s="354">
        <v>1228850</v>
      </c>
      <c r="AF81" s="355">
        <v>1129785</v>
      </c>
      <c r="AG81" s="353">
        <v>412990</v>
      </c>
      <c r="AH81" s="353">
        <v>390917</v>
      </c>
      <c r="FT81" s="132"/>
      <c r="FU81" s="132"/>
      <c r="FV81" s="132"/>
      <c r="FW81" s="132"/>
      <c r="FX81" s="132"/>
      <c r="FY81" s="132"/>
      <c r="FZ81" s="132"/>
      <c r="GA81" s="132"/>
      <c r="GB81" s="132"/>
      <c r="GC81" s="132"/>
      <c r="GD81" s="132"/>
      <c r="GE81" s="132"/>
      <c r="GF81" s="132"/>
      <c r="GG81" s="132"/>
      <c r="GH81" s="132"/>
      <c r="GI81" s="132"/>
    </row>
    <row r="82" spans="1:191">
      <c r="A82" s="371"/>
      <c r="B82" s="372" t="s">
        <v>96</v>
      </c>
      <c r="C82" s="352">
        <v>314</v>
      </c>
      <c r="D82" s="353">
        <v>93</v>
      </c>
      <c r="E82" s="353">
        <v>249</v>
      </c>
      <c r="F82" s="353">
        <v>47</v>
      </c>
      <c r="G82" s="354">
        <v>8602</v>
      </c>
      <c r="H82" s="358">
        <v>7439</v>
      </c>
      <c r="I82" s="358">
        <v>5044</v>
      </c>
      <c r="J82" s="358">
        <v>1843</v>
      </c>
      <c r="K82" s="352">
        <v>860374</v>
      </c>
      <c r="L82" s="353">
        <v>678790</v>
      </c>
      <c r="M82" s="353">
        <v>340644</v>
      </c>
      <c r="N82" s="353">
        <v>239503</v>
      </c>
      <c r="O82" s="352">
        <v>29925</v>
      </c>
      <c r="P82" s="353">
        <v>14255</v>
      </c>
      <c r="Q82" s="353">
        <v>15158</v>
      </c>
      <c r="R82" s="353">
        <v>4335</v>
      </c>
      <c r="S82" s="352">
        <v>10363</v>
      </c>
      <c r="T82" s="353">
        <v>1618</v>
      </c>
      <c r="U82" s="353">
        <v>1012</v>
      </c>
      <c r="V82" s="353">
        <v>703</v>
      </c>
      <c r="W82" s="352">
        <v>7724</v>
      </c>
      <c r="X82" s="353">
        <v>0</v>
      </c>
      <c r="Y82" s="353">
        <v>6598</v>
      </c>
      <c r="Z82" s="353">
        <v>0</v>
      </c>
      <c r="AA82" s="352">
        <v>-284</v>
      </c>
      <c r="AB82" s="353">
        <v>-43</v>
      </c>
      <c r="AC82" s="353">
        <v>-4</v>
      </c>
      <c r="AD82" s="353">
        <v>-31</v>
      </c>
      <c r="AE82" s="354">
        <v>917018</v>
      </c>
      <c r="AF82" s="355">
        <v>702152</v>
      </c>
      <c r="AG82" s="353">
        <v>368701</v>
      </c>
      <c r="AH82" s="353">
        <v>246400</v>
      </c>
      <c r="FT82" s="132"/>
      <c r="FU82" s="132"/>
      <c r="FV82" s="132"/>
      <c r="FW82" s="132"/>
      <c r="FX82" s="132"/>
      <c r="FY82" s="132"/>
      <c r="FZ82" s="132"/>
      <c r="GA82" s="132"/>
      <c r="GB82" s="132"/>
      <c r="GC82" s="132"/>
      <c r="GD82" s="132"/>
      <c r="GE82" s="132"/>
      <c r="GF82" s="132"/>
      <c r="GG82" s="132"/>
      <c r="GH82" s="132"/>
      <c r="GI82" s="132"/>
    </row>
    <row r="83" spans="1:191">
      <c r="A83" s="393"/>
      <c r="B83" s="393"/>
      <c r="C83" s="393"/>
      <c r="D83" s="393"/>
      <c r="E83" s="393"/>
      <c r="F83" s="393"/>
      <c r="G83" s="393"/>
      <c r="H83" s="393"/>
      <c r="I83" s="393"/>
      <c r="J83" s="393"/>
      <c r="K83" s="393"/>
      <c r="L83" s="393"/>
      <c r="M83" s="393"/>
      <c r="N83" s="393"/>
      <c r="O83" s="393"/>
      <c r="P83" s="393"/>
      <c r="Q83" s="393"/>
      <c r="R83" s="393"/>
      <c r="S83" s="393"/>
      <c r="T83" s="393"/>
      <c r="U83" s="393"/>
      <c r="V83" s="393"/>
      <c r="W83" s="393"/>
      <c r="X83" s="393"/>
      <c r="Y83" s="393"/>
      <c r="Z83" s="393"/>
      <c r="AA83" s="393"/>
      <c r="AB83" s="393"/>
      <c r="AC83" s="393"/>
      <c r="AD83" s="393"/>
      <c r="AE83" s="393"/>
      <c r="AF83" s="393"/>
      <c r="AG83" s="393"/>
      <c r="AH83" s="393"/>
      <c r="AI83" s="393"/>
      <c r="AJ83" s="393"/>
      <c r="AK83" s="393"/>
      <c r="AL83" s="393"/>
      <c r="AM83" s="393"/>
      <c r="AN83" s="393"/>
      <c r="AO83" s="393"/>
      <c r="AP83" s="393"/>
      <c r="AQ83" s="393"/>
      <c r="AR83" s="393"/>
      <c r="AS83" s="393"/>
      <c r="AT83" s="393"/>
      <c r="AU83" s="393"/>
      <c r="FT83" s="132"/>
      <c r="FU83" s="132"/>
      <c r="FV83" s="132"/>
      <c r="FW83" s="132"/>
      <c r="FX83" s="132"/>
      <c r="FY83" s="132"/>
      <c r="FZ83" s="132"/>
      <c r="GA83" s="132"/>
      <c r="GB83" s="132"/>
      <c r="GC83" s="132"/>
      <c r="GD83" s="132"/>
      <c r="GE83" s="132"/>
      <c r="GF83" s="132"/>
      <c r="GG83" s="132"/>
      <c r="GH83" s="132"/>
      <c r="GI83" s="132"/>
    </row>
    <row r="84" spans="1:191" s="392" customFormat="1">
      <c r="A84" s="368" t="s">
        <v>299</v>
      </c>
      <c r="B84" s="369"/>
      <c r="C84" s="349">
        <v>-26</v>
      </c>
      <c r="D84" s="350">
        <v>-60</v>
      </c>
      <c r="E84" s="350">
        <v>1</v>
      </c>
      <c r="F84" s="350">
        <v>-38</v>
      </c>
      <c r="G84" s="349">
        <v>-401038</v>
      </c>
      <c r="H84" s="357">
        <v>-438654</v>
      </c>
      <c r="I84" s="357">
        <v>-149849</v>
      </c>
      <c r="J84" s="357">
        <v>-144926</v>
      </c>
      <c r="K84" s="349">
        <v>-5878419</v>
      </c>
      <c r="L84" s="350">
        <v>-3571058</v>
      </c>
      <c r="M84" s="350">
        <v>-2788843</v>
      </c>
      <c r="N84" s="350">
        <v>-1204904</v>
      </c>
      <c r="O84" s="349">
        <v>-732068</v>
      </c>
      <c r="P84" s="350">
        <v>-684532</v>
      </c>
      <c r="Q84" s="350">
        <v>-253930</v>
      </c>
      <c r="R84" s="350">
        <v>-216513</v>
      </c>
      <c r="S84" s="349">
        <v>-476606</v>
      </c>
      <c r="T84" s="350">
        <v>-448802</v>
      </c>
      <c r="U84" s="350">
        <v>-159571</v>
      </c>
      <c r="V84" s="350">
        <v>-155338</v>
      </c>
      <c r="W84" s="349">
        <v>-22735</v>
      </c>
      <c r="X84" s="350">
        <v>0</v>
      </c>
      <c r="Y84" s="350">
        <v>-13247</v>
      </c>
      <c r="Z84" s="350">
        <v>0</v>
      </c>
      <c r="AA84" s="349">
        <v>0</v>
      </c>
      <c r="AB84" s="350">
        <v>0</v>
      </c>
      <c r="AC84" s="350">
        <v>0</v>
      </c>
      <c r="AD84" s="350">
        <v>0</v>
      </c>
      <c r="AE84" s="349">
        <v>-7510892</v>
      </c>
      <c r="AF84" s="351">
        <v>-5143106</v>
      </c>
      <c r="AG84" s="350">
        <v>-3365439</v>
      </c>
      <c r="AH84" s="350">
        <v>-1721719</v>
      </c>
      <c r="AI84" s="235"/>
      <c r="AJ84" s="235"/>
      <c r="AK84" s="235"/>
      <c r="AL84" s="235"/>
      <c r="AM84" s="235"/>
      <c r="AN84" s="235"/>
      <c r="AO84" s="235"/>
      <c r="AP84" s="235"/>
      <c r="AQ84" s="235"/>
      <c r="AR84" s="235"/>
      <c r="AS84" s="235"/>
      <c r="AT84" s="235"/>
      <c r="AU84" s="235"/>
      <c r="AV84" s="235"/>
      <c r="AW84" s="235"/>
      <c r="AX84" s="235"/>
      <c r="AY84" s="235"/>
      <c r="AZ84" s="235"/>
      <c r="BA84" s="235"/>
      <c r="BB84" s="235"/>
      <c r="BC84" s="235"/>
      <c r="BD84" s="235"/>
      <c r="BE84" s="235"/>
      <c r="BF84" s="235"/>
      <c r="BG84" s="235"/>
      <c r="BH84" s="235"/>
      <c r="BI84" s="235"/>
      <c r="BJ84" s="235"/>
      <c r="BK84" s="235"/>
      <c r="BL84" s="235"/>
      <c r="BM84" s="235"/>
      <c r="BN84" s="235"/>
      <c r="BO84" s="235"/>
      <c r="BP84" s="235"/>
      <c r="BQ84" s="235"/>
      <c r="BR84" s="235"/>
      <c r="BS84" s="235"/>
      <c r="BT84" s="235"/>
      <c r="BU84" s="235"/>
      <c r="BV84" s="235"/>
      <c r="BW84" s="235"/>
      <c r="BX84" s="235"/>
      <c r="BY84" s="235"/>
      <c r="BZ84" s="235"/>
      <c r="CA84" s="235"/>
      <c r="CB84" s="235"/>
      <c r="CC84" s="235"/>
      <c r="CD84" s="235"/>
      <c r="CE84" s="235"/>
      <c r="CF84" s="235"/>
      <c r="CG84" s="235"/>
      <c r="CH84" s="235"/>
      <c r="CI84" s="235"/>
      <c r="CJ84" s="235"/>
      <c r="CK84" s="235"/>
      <c r="CL84" s="235"/>
      <c r="CM84" s="235"/>
      <c r="CN84" s="235"/>
      <c r="CO84" s="235"/>
      <c r="CP84" s="235"/>
      <c r="CQ84" s="235"/>
      <c r="CR84" s="235"/>
      <c r="CS84" s="235"/>
      <c r="CT84" s="235"/>
      <c r="CU84" s="235"/>
      <c r="CV84" s="235"/>
      <c r="CW84" s="235"/>
      <c r="CX84" s="235"/>
      <c r="CY84" s="235"/>
      <c r="CZ84" s="235"/>
      <c r="DA84" s="235"/>
      <c r="DB84" s="235"/>
      <c r="DC84" s="235"/>
      <c r="DD84" s="235"/>
      <c r="DE84" s="235"/>
      <c r="DF84" s="235"/>
      <c r="DG84" s="235"/>
      <c r="DH84" s="235"/>
      <c r="DI84" s="235"/>
      <c r="DJ84" s="235"/>
      <c r="DK84" s="235"/>
      <c r="DL84" s="235"/>
      <c r="DM84" s="235"/>
      <c r="DN84" s="235"/>
      <c r="DO84" s="235"/>
      <c r="DP84" s="235"/>
      <c r="DQ84" s="235"/>
      <c r="DR84" s="235"/>
      <c r="DS84" s="235"/>
      <c r="DT84" s="235"/>
      <c r="DU84" s="235"/>
      <c r="DV84" s="235"/>
      <c r="DW84" s="235"/>
      <c r="DX84" s="235"/>
      <c r="DY84" s="235"/>
      <c r="DZ84" s="235"/>
      <c r="EA84" s="235"/>
      <c r="EB84" s="235"/>
      <c r="EC84" s="235"/>
      <c r="ED84" s="235"/>
      <c r="EE84" s="235"/>
      <c r="EF84" s="235"/>
      <c r="EG84" s="235"/>
      <c r="EH84" s="235"/>
      <c r="EI84" s="235"/>
      <c r="EJ84" s="235"/>
      <c r="EK84" s="235"/>
      <c r="EL84" s="235"/>
      <c r="EM84" s="235"/>
      <c r="EN84" s="235"/>
      <c r="EO84" s="235"/>
      <c r="EP84" s="235"/>
      <c r="EQ84" s="235"/>
      <c r="ER84" s="235"/>
      <c r="ES84" s="235"/>
      <c r="ET84" s="235"/>
      <c r="EU84" s="235"/>
      <c r="EV84" s="235"/>
      <c r="EW84" s="235"/>
      <c r="EX84" s="235"/>
      <c r="EY84" s="235"/>
      <c r="EZ84" s="235"/>
      <c r="FA84" s="235"/>
      <c r="FB84" s="235"/>
      <c r="FC84" s="235"/>
      <c r="FD84" s="235"/>
      <c r="FE84" s="235"/>
      <c r="FF84" s="235"/>
      <c r="FG84" s="235"/>
      <c r="FH84" s="235"/>
      <c r="FI84" s="235"/>
      <c r="FJ84" s="235"/>
      <c r="FK84" s="235"/>
      <c r="FL84" s="235"/>
      <c r="FM84" s="235"/>
      <c r="FN84" s="235"/>
      <c r="FO84" s="235"/>
      <c r="FP84" s="235"/>
      <c r="FQ84" s="235"/>
      <c r="FR84" s="235"/>
      <c r="FS84" s="235"/>
      <c r="FT84" s="235"/>
      <c r="FU84" s="235"/>
      <c r="FV84" s="235"/>
      <c r="FW84" s="235"/>
      <c r="FX84" s="235"/>
      <c r="FY84" s="235"/>
      <c r="FZ84" s="235"/>
      <c r="GA84" s="235"/>
      <c r="GB84" s="235"/>
      <c r="GC84" s="235"/>
      <c r="GD84" s="235"/>
      <c r="GE84" s="235"/>
      <c r="GF84" s="235"/>
      <c r="GG84" s="235"/>
      <c r="GH84" s="235"/>
      <c r="GI84" s="235"/>
    </row>
    <row r="85" spans="1:191">
      <c r="A85" s="379"/>
      <c r="B85" s="380" t="s">
        <v>263</v>
      </c>
      <c r="C85" s="352">
        <v>0</v>
      </c>
      <c r="D85" s="353">
        <v>0</v>
      </c>
      <c r="E85" s="353">
        <v>0</v>
      </c>
      <c r="F85" s="353">
        <v>0</v>
      </c>
      <c r="G85" s="354">
        <v>-359277</v>
      </c>
      <c r="H85" s="358">
        <v>-391993</v>
      </c>
      <c r="I85" s="358">
        <v>-134876</v>
      </c>
      <c r="J85" s="358">
        <v>-134441</v>
      </c>
      <c r="K85" s="352">
        <v>-4445876</v>
      </c>
      <c r="L85" s="353">
        <v>-2392698</v>
      </c>
      <c r="M85" s="353">
        <v>-2253622</v>
      </c>
      <c r="N85" s="353">
        <v>-770559</v>
      </c>
      <c r="O85" s="352">
        <v>-383026</v>
      </c>
      <c r="P85" s="353">
        <v>-371614</v>
      </c>
      <c r="Q85" s="353">
        <v>-130831</v>
      </c>
      <c r="R85" s="353">
        <v>-112945</v>
      </c>
      <c r="S85" s="352">
        <v>-332031</v>
      </c>
      <c r="T85" s="353">
        <v>-330727</v>
      </c>
      <c r="U85" s="353">
        <v>-102164</v>
      </c>
      <c r="V85" s="353">
        <v>-111441</v>
      </c>
      <c r="W85" s="352">
        <v>-8540</v>
      </c>
      <c r="X85" s="353">
        <v>0</v>
      </c>
      <c r="Y85" s="353">
        <v>-3820</v>
      </c>
      <c r="Z85" s="353">
        <v>0</v>
      </c>
      <c r="AA85" s="352">
        <v>0</v>
      </c>
      <c r="AB85" s="353">
        <v>0</v>
      </c>
      <c r="AC85" s="353">
        <v>0</v>
      </c>
      <c r="AD85" s="353">
        <v>0</v>
      </c>
      <c r="AE85" s="354">
        <v>-5528750</v>
      </c>
      <c r="AF85" s="355">
        <v>-3487032</v>
      </c>
      <c r="AG85" s="353">
        <v>-2625313</v>
      </c>
      <c r="AH85" s="353">
        <v>-1129386</v>
      </c>
      <c r="FT85" s="132"/>
      <c r="FU85" s="132"/>
      <c r="FV85" s="132"/>
      <c r="FW85" s="132"/>
      <c r="FX85" s="132"/>
      <c r="FY85" s="132"/>
      <c r="FZ85" s="132"/>
      <c r="GA85" s="132"/>
      <c r="GB85" s="132"/>
      <c r="GC85" s="132"/>
      <c r="GD85" s="132"/>
      <c r="GE85" s="132"/>
      <c r="GF85" s="132"/>
      <c r="GG85" s="132"/>
      <c r="GH85" s="132"/>
      <c r="GI85" s="132"/>
    </row>
    <row r="86" spans="1:191">
      <c r="A86" s="371"/>
      <c r="B86" s="372" t="s">
        <v>264</v>
      </c>
      <c r="C86" s="352">
        <v>0</v>
      </c>
      <c r="D86" s="353">
        <v>0</v>
      </c>
      <c r="E86" s="353">
        <v>0</v>
      </c>
      <c r="F86" s="353">
        <v>0</v>
      </c>
      <c r="G86" s="354">
        <v>-968</v>
      </c>
      <c r="H86" s="358">
        <v>-1000</v>
      </c>
      <c r="I86" s="358">
        <v>-167</v>
      </c>
      <c r="J86" s="358">
        <v>648</v>
      </c>
      <c r="K86" s="352">
        <v>-27329</v>
      </c>
      <c r="L86" s="353">
        <v>-37832</v>
      </c>
      <c r="M86" s="353">
        <v>-2934</v>
      </c>
      <c r="N86" s="353">
        <v>-11739</v>
      </c>
      <c r="O86" s="352">
        <v>-12805</v>
      </c>
      <c r="P86" s="353">
        <v>-33095</v>
      </c>
      <c r="Q86" s="353">
        <v>-3508</v>
      </c>
      <c r="R86" s="353">
        <v>-7273</v>
      </c>
      <c r="S86" s="352">
        <v>-47561</v>
      </c>
      <c r="T86" s="353">
        <v>-35500</v>
      </c>
      <c r="U86" s="353">
        <v>-19860</v>
      </c>
      <c r="V86" s="353">
        <v>-17300</v>
      </c>
      <c r="W86" s="352">
        <v>0</v>
      </c>
      <c r="X86" s="353">
        <v>0</v>
      </c>
      <c r="Y86" s="353">
        <v>0</v>
      </c>
      <c r="Z86" s="353">
        <v>0</v>
      </c>
      <c r="AA86" s="352">
        <v>0</v>
      </c>
      <c r="AB86" s="353">
        <v>0</v>
      </c>
      <c r="AC86" s="353">
        <v>0</v>
      </c>
      <c r="AD86" s="353">
        <v>0</v>
      </c>
      <c r="AE86" s="354">
        <v>-88663</v>
      </c>
      <c r="AF86" s="355">
        <v>-107427</v>
      </c>
      <c r="AG86" s="353">
        <v>-26469</v>
      </c>
      <c r="AH86" s="353">
        <v>-35664</v>
      </c>
      <c r="FT86" s="132"/>
      <c r="FU86" s="132"/>
      <c r="FV86" s="132"/>
      <c r="FW86" s="132"/>
      <c r="FX86" s="132"/>
      <c r="FY86" s="132"/>
      <c r="FZ86" s="132"/>
      <c r="GA86" s="132"/>
      <c r="GB86" s="132"/>
      <c r="GC86" s="132"/>
      <c r="GD86" s="132"/>
      <c r="GE86" s="132"/>
      <c r="GF86" s="132"/>
      <c r="GG86" s="132"/>
      <c r="GH86" s="132"/>
      <c r="GI86" s="132"/>
    </row>
    <row r="87" spans="1:191">
      <c r="A87" s="371"/>
      <c r="B87" s="372" t="s">
        <v>100</v>
      </c>
      <c r="C87" s="352">
        <v>0</v>
      </c>
      <c r="D87" s="353">
        <v>0</v>
      </c>
      <c r="E87" s="353">
        <v>0</v>
      </c>
      <c r="F87" s="353">
        <v>0</v>
      </c>
      <c r="G87" s="354">
        <v>-14085</v>
      </c>
      <c r="H87" s="358">
        <v>-19872</v>
      </c>
      <c r="I87" s="358">
        <v>-4183</v>
      </c>
      <c r="J87" s="358">
        <v>-2156</v>
      </c>
      <c r="K87" s="352">
        <v>-516800</v>
      </c>
      <c r="L87" s="353">
        <v>-493785</v>
      </c>
      <c r="M87" s="353">
        <v>-154586</v>
      </c>
      <c r="N87" s="353">
        <v>-186569</v>
      </c>
      <c r="O87" s="352">
        <v>-204139</v>
      </c>
      <c r="P87" s="353">
        <v>-183343</v>
      </c>
      <c r="Q87" s="353">
        <v>-66772</v>
      </c>
      <c r="R87" s="353">
        <v>-63062</v>
      </c>
      <c r="S87" s="352">
        <v>-56117</v>
      </c>
      <c r="T87" s="353">
        <v>-51322</v>
      </c>
      <c r="U87" s="353">
        <v>-23333</v>
      </c>
      <c r="V87" s="353">
        <v>-17471</v>
      </c>
      <c r="W87" s="352">
        <v>-7725</v>
      </c>
      <c r="X87" s="353">
        <v>0</v>
      </c>
      <c r="Y87" s="353">
        <v>-4292</v>
      </c>
      <c r="Z87" s="353">
        <v>0</v>
      </c>
      <c r="AA87" s="352">
        <v>0</v>
      </c>
      <c r="AB87" s="353">
        <v>0</v>
      </c>
      <c r="AC87" s="353">
        <v>0</v>
      </c>
      <c r="AD87" s="353">
        <v>0</v>
      </c>
      <c r="AE87" s="354">
        <v>-798866</v>
      </c>
      <c r="AF87" s="355">
        <v>-748322</v>
      </c>
      <c r="AG87" s="353">
        <v>-253166</v>
      </c>
      <c r="AH87" s="353">
        <v>-269258</v>
      </c>
      <c r="FT87" s="132"/>
      <c r="FU87" s="132"/>
      <c r="FV87" s="132"/>
      <c r="FW87" s="132"/>
      <c r="FX87" s="132"/>
      <c r="FY87" s="132"/>
      <c r="FZ87" s="132"/>
      <c r="GA87" s="132"/>
      <c r="GB87" s="132"/>
      <c r="GC87" s="132"/>
      <c r="GD87" s="132"/>
      <c r="GE87" s="132"/>
      <c r="GF87" s="132"/>
      <c r="GG87" s="132"/>
      <c r="GH87" s="132"/>
      <c r="GI87" s="132"/>
    </row>
    <row r="88" spans="1:191">
      <c r="A88" s="371"/>
      <c r="B88" s="372" t="s">
        <v>265</v>
      </c>
      <c r="C88" s="352">
        <v>-26</v>
      </c>
      <c r="D88" s="353">
        <v>-60</v>
      </c>
      <c r="E88" s="353">
        <v>1</v>
      </c>
      <c r="F88" s="353">
        <v>-38</v>
      </c>
      <c r="G88" s="354">
        <v>-26708</v>
      </c>
      <c r="H88" s="358">
        <v>-25789</v>
      </c>
      <c r="I88" s="358">
        <v>-10623</v>
      </c>
      <c r="J88" s="358">
        <v>-8977</v>
      </c>
      <c r="K88" s="352">
        <v>-888414</v>
      </c>
      <c r="L88" s="353">
        <v>-646743</v>
      </c>
      <c r="M88" s="353">
        <v>-377701</v>
      </c>
      <c r="N88" s="353">
        <v>-236037</v>
      </c>
      <c r="O88" s="352">
        <v>-132098</v>
      </c>
      <c r="P88" s="353">
        <v>-96480</v>
      </c>
      <c r="Q88" s="353">
        <v>-52819</v>
      </c>
      <c r="R88" s="353">
        <v>-33233</v>
      </c>
      <c r="S88" s="352">
        <v>-40897</v>
      </c>
      <c r="T88" s="353">
        <v>-31253</v>
      </c>
      <c r="U88" s="353">
        <v>-14214</v>
      </c>
      <c r="V88" s="353">
        <v>-9126</v>
      </c>
      <c r="W88" s="352">
        <v>-6470</v>
      </c>
      <c r="X88" s="353">
        <v>0</v>
      </c>
      <c r="Y88" s="353">
        <v>-5135</v>
      </c>
      <c r="Z88" s="353">
        <v>0</v>
      </c>
      <c r="AA88" s="352">
        <v>0</v>
      </c>
      <c r="AB88" s="353">
        <v>0</v>
      </c>
      <c r="AC88" s="353">
        <v>0</v>
      </c>
      <c r="AD88" s="353">
        <v>0</v>
      </c>
      <c r="AE88" s="354">
        <v>-1094613</v>
      </c>
      <c r="AF88" s="355">
        <v>-800325</v>
      </c>
      <c r="AG88" s="353">
        <v>-460491</v>
      </c>
      <c r="AH88" s="353">
        <v>-287411</v>
      </c>
      <c r="FT88" s="132"/>
      <c r="FU88" s="132"/>
      <c r="FV88" s="132"/>
      <c r="FW88" s="132"/>
      <c r="FX88" s="132"/>
      <c r="FY88" s="132"/>
      <c r="FZ88" s="132"/>
      <c r="GA88" s="132"/>
      <c r="GB88" s="132"/>
      <c r="GC88" s="132"/>
      <c r="GD88" s="132"/>
      <c r="GE88" s="132"/>
      <c r="GF88" s="132"/>
      <c r="GG88" s="132"/>
      <c r="GH88" s="132"/>
      <c r="GI88" s="132"/>
    </row>
    <row r="89" spans="1:191">
      <c r="A89" s="393"/>
      <c r="B89" s="393"/>
      <c r="C89" s="393"/>
      <c r="D89" s="393"/>
      <c r="E89" s="393"/>
      <c r="F89" s="393"/>
      <c r="G89" s="393"/>
      <c r="H89" s="393"/>
      <c r="I89" s="393"/>
      <c r="J89" s="393"/>
      <c r="K89" s="393"/>
      <c r="L89" s="393"/>
      <c r="M89" s="393"/>
      <c r="N89" s="393"/>
      <c r="O89" s="393"/>
      <c r="P89" s="393"/>
      <c r="Q89" s="393"/>
      <c r="R89" s="393"/>
      <c r="S89" s="393"/>
      <c r="T89" s="393"/>
      <c r="U89" s="393"/>
      <c r="V89" s="393"/>
      <c r="W89" s="393"/>
      <c r="X89" s="393"/>
      <c r="Y89" s="393"/>
      <c r="Z89" s="393"/>
      <c r="AA89" s="393"/>
      <c r="AB89" s="393"/>
      <c r="AC89" s="393"/>
      <c r="AD89" s="393"/>
      <c r="AE89" s="393"/>
      <c r="AF89" s="393"/>
      <c r="AG89" s="393"/>
      <c r="AH89" s="393"/>
      <c r="AI89" s="393"/>
      <c r="FT89" s="132"/>
      <c r="FU89" s="132"/>
      <c r="FV89" s="132"/>
      <c r="FW89" s="132"/>
      <c r="FX89" s="132"/>
      <c r="FY89" s="132"/>
      <c r="FZ89" s="132"/>
      <c r="GA89" s="132"/>
      <c r="GB89" s="132"/>
      <c r="GC89" s="132"/>
      <c r="GD89" s="132"/>
      <c r="GE89" s="132"/>
      <c r="GF89" s="132"/>
      <c r="GG89" s="132"/>
      <c r="GH89" s="132"/>
      <c r="GI89" s="132"/>
    </row>
    <row r="90" spans="1:191" s="392" customFormat="1">
      <c r="A90" s="368" t="s">
        <v>300</v>
      </c>
      <c r="B90" s="369"/>
      <c r="C90" s="349">
        <v>288</v>
      </c>
      <c r="D90" s="350">
        <v>33</v>
      </c>
      <c r="E90" s="350">
        <v>250</v>
      </c>
      <c r="F90" s="350">
        <v>9</v>
      </c>
      <c r="G90" s="349">
        <v>334946</v>
      </c>
      <c r="H90" s="357">
        <v>349429</v>
      </c>
      <c r="I90" s="357">
        <v>132661</v>
      </c>
      <c r="J90" s="357">
        <v>109606</v>
      </c>
      <c r="K90" s="349">
        <v>1888028</v>
      </c>
      <c r="L90" s="350">
        <v>1514528</v>
      </c>
      <c r="M90" s="350">
        <v>729906</v>
      </c>
      <c r="N90" s="350">
        <v>488296</v>
      </c>
      <c r="O90" s="349">
        <v>1155396</v>
      </c>
      <c r="P90" s="350">
        <v>1050055</v>
      </c>
      <c r="Q90" s="350">
        <v>399284</v>
      </c>
      <c r="R90" s="350">
        <v>350246</v>
      </c>
      <c r="S90" s="349">
        <v>501440</v>
      </c>
      <c r="T90" s="351">
        <v>463565</v>
      </c>
      <c r="U90" s="351">
        <v>163366</v>
      </c>
      <c r="V90" s="351">
        <v>149768</v>
      </c>
      <c r="W90" s="349">
        <v>122301</v>
      </c>
      <c r="X90" s="351">
        <v>0</v>
      </c>
      <c r="Y90" s="351">
        <v>64491</v>
      </c>
      <c r="Z90" s="351">
        <v>0</v>
      </c>
      <c r="AA90" s="349">
        <v>-284</v>
      </c>
      <c r="AB90" s="350">
        <v>-43</v>
      </c>
      <c r="AC90" s="350">
        <v>-4</v>
      </c>
      <c r="AD90" s="350">
        <v>-31</v>
      </c>
      <c r="AE90" s="349">
        <v>4002115</v>
      </c>
      <c r="AF90" s="357">
        <v>3377567</v>
      </c>
      <c r="AG90" s="350">
        <v>1489954</v>
      </c>
      <c r="AH90" s="350">
        <v>1097894</v>
      </c>
      <c r="AI90" s="235"/>
      <c r="AJ90" s="235"/>
      <c r="AK90" s="235"/>
      <c r="AL90" s="235"/>
      <c r="AM90" s="235"/>
      <c r="AN90" s="235"/>
      <c r="AO90" s="235"/>
      <c r="AP90" s="235"/>
      <c r="AQ90" s="235"/>
      <c r="AR90" s="235"/>
      <c r="AS90" s="235"/>
      <c r="AT90" s="235"/>
      <c r="AU90" s="235"/>
      <c r="AV90" s="235"/>
      <c r="AW90" s="235"/>
      <c r="AX90" s="235"/>
      <c r="AY90" s="235"/>
      <c r="AZ90" s="235"/>
      <c r="BA90" s="235"/>
      <c r="BB90" s="235"/>
      <c r="BC90" s="235"/>
      <c r="BD90" s="235"/>
      <c r="BE90" s="235"/>
      <c r="BF90" s="235"/>
      <c r="BG90" s="235"/>
      <c r="BH90" s="235"/>
      <c r="BI90" s="235"/>
      <c r="BJ90" s="235"/>
      <c r="BK90" s="235"/>
      <c r="BL90" s="235"/>
      <c r="BM90" s="235"/>
      <c r="BN90" s="235"/>
      <c r="BO90" s="235"/>
      <c r="BP90" s="235"/>
      <c r="BQ90" s="235"/>
      <c r="BR90" s="235"/>
      <c r="BS90" s="235"/>
      <c r="BT90" s="235"/>
      <c r="BU90" s="235"/>
      <c r="BV90" s="235"/>
      <c r="BW90" s="235"/>
      <c r="BX90" s="235"/>
      <c r="BY90" s="235"/>
      <c r="BZ90" s="235"/>
      <c r="CA90" s="235"/>
      <c r="CB90" s="235"/>
      <c r="CC90" s="235"/>
      <c r="CD90" s="235"/>
      <c r="CE90" s="235"/>
      <c r="CF90" s="235"/>
      <c r="CG90" s="235"/>
      <c r="CH90" s="235"/>
      <c r="CI90" s="235"/>
      <c r="CJ90" s="235"/>
      <c r="CK90" s="235"/>
      <c r="CL90" s="235"/>
      <c r="CM90" s="235"/>
      <c r="CN90" s="235"/>
      <c r="CO90" s="235"/>
      <c r="CP90" s="235"/>
      <c r="CQ90" s="235"/>
      <c r="CR90" s="235"/>
      <c r="CS90" s="235"/>
      <c r="CT90" s="235"/>
      <c r="CU90" s="235"/>
      <c r="CV90" s="235"/>
      <c r="CW90" s="235"/>
      <c r="CX90" s="235"/>
      <c r="CY90" s="235"/>
      <c r="CZ90" s="235"/>
      <c r="DA90" s="235"/>
      <c r="DB90" s="235"/>
      <c r="DC90" s="235"/>
      <c r="DD90" s="235"/>
      <c r="DE90" s="235"/>
      <c r="DF90" s="235"/>
      <c r="DG90" s="235"/>
      <c r="DH90" s="235"/>
      <c r="DI90" s="235"/>
      <c r="DJ90" s="235"/>
      <c r="DK90" s="235"/>
      <c r="DL90" s="235"/>
      <c r="DM90" s="235"/>
      <c r="DN90" s="235"/>
      <c r="DO90" s="235"/>
      <c r="DP90" s="235"/>
      <c r="DQ90" s="235"/>
      <c r="DR90" s="235"/>
      <c r="DS90" s="235"/>
      <c r="DT90" s="235"/>
      <c r="DU90" s="235"/>
      <c r="DV90" s="235"/>
      <c r="DW90" s="235"/>
      <c r="DX90" s="235"/>
      <c r="DY90" s="235"/>
      <c r="DZ90" s="235"/>
      <c r="EA90" s="235"/>
      <c r="EB90" s="235"/>
      <c r="EC90" s="235"/>
      <c r="ED90" s="235"/>
      <c r="EE90" s="235"/>
      <c r="EF90" s="235"/>
      <c r="EG90" s="235"/>
      <c r="EH90" s="235"/>
      <c r="EI90" s="235"/>
      <c r="EJ90" s="235"/>
      <c r="EK90" s="235"/>
      <c r="EL90" s="235"/>
      <c r="EM90" s="235"/>
      <c r="EN90" s="235"/>
      <c r="EO90" s="235"/>
      <c r="EP90" s="235"/>
      <c r="EQ90" s="235"/>
      <c r="ER90" s="235"/>
      <c r="ES90" s="235"/>
      <c r="ET90" s="235"/>
      <c r="EU90" s="235"/>
      <c r="EV90" s="235"/>
      <c r="EW90" s="235"/>
      <c r="EX90" s="235"/>
      <c r="EY90" s="235"/>
      <c r="EZ90" s="235"/>
      <c r="FA90" s="235"/>
      <c r="FB90" s="235"/>
      <c r="FC90" s="235"/>
      <c r="FD90" s="235"/>
      <c r="FE90" s="235"/>
      <c r="FF90" s="235"/>
      <c r="FG90" s="235"/>
      <c r="FH90" s="235"/>
      <c r="FI90" s="235"/>
      <c r="FJ90" s="235"/>
      <c r="FK90" s="235"/>
      <c r="FL90" s="235"/>
      <c r="FM90" s="235"/>
      <c r="FN90" s="235"/>
      <c r="FO90" s="235"/>
      <c r="FP90" s="235"/>
      <c r="FQ90" s="235"/>
      <c r="FR90" s="235"/>
      <c r="FS90" s="235"/>
      <c r="FT90" s="235"/>
      <c r="FU90" s="235"/>
      <c r="FV90" s="235"/>
      <c r="FW90" s="235"/>
      <c r="FX90" s="235"/>
      <c r="FY90" s="235"/>
      <c r="FZ90" s="235"/>
      <c r="GA90" s="235"/>
      <c r="GB90" s="235"/>
      <c r="GC90" s="235"/>
      <c r="GD90" s="235"/>
      <c r="GE90" s="235"/>
      <c r="GF90" s="235"/>
      <c r="GG90" s="235"/>
      <c r="GH90" s="235"/>
      <c r="GI90" s="235"/>
    </row>
    <row r="91" spans="1:191">
      <c r="A91" s="393"/>
      <c r="B91" s="393"/>
      <c r="C91" s="393"/>
      <c r="D91" s="393"/>
      <c r="E91" s="393"/>
      <c r="F91" s="393"/>
      <c r="G91" s="393"/>
      <c r="H91" s="393"/>
      <c r="I91" s="393"/>
      <c r="J91" s="393"/>
      <c r="K91" s="393"/>
      <c r="L91" s="393"/>
      <c r="M91" s="393"/>
      <c r="N91" s="393"/>
      <c r="O91" s="393"/>
      <c r="P91" s="393"/>
      <c r="Q91" s="393"/>
      <c r="R91" s="393"/>
      <c r="S91" s="393"/>
      <c r="T91" s="393"/>
      <c r="U91" s="393"/>
      <c r="V91" s="393"/>
      <c r="W91" s="393"/>
      <c r="X91" s="393"/>
      <c r="Y91" s="393"/>
      <c r="Z91" s="393"/>
      <c r="AA91" s="393"/>
      <c r="AB91" s="393"/>
      <c r="AC91" s="393"/>
      <c r="AD91" s="393"/>
      <c r="AE91" s="393"/>
      <c r="AF91" s="393"/>
      <c r="AG91" s="393"/>
      <c r="AH91" s="393"/>
      <c r="AI91" s="393"/>
      <c r="AJ91" s="393"/>
      <c r="FT91" s="132"/>
      <c r="FU91" s="132"/>
      <c r="FV91" s="132"/>
      <c r="FW91" s="132"/>
      <c r="FX91" s="132"/>
      <c r="FY91" s="132"/>
      <c r="FZ91" s="132"/>
      <c r="GA91" s="132"/>
      <c r="GB91" s="132"/>
      <c r="GC91" s="132"/>
      <c r="GD91" s="132"/>
      <c r="GE91" s="132"/>
      <c r="GF91" s="132"/>
      <c r="GG91" s="132"/>
      <c r="GH91" s="132"/>
      <c r="GI91" s="132"/>
    </row>
    <row r="92" spans="1:191">
      <c r="A92" s="379"/>
      <c r="B92" s="380" t="s">
        <v>266</v>
      </c>
      <c r="C92" s="352">
        <v>0</v>
      </c>
      <c r="D92" s="353">
        <v>0</v>
      </c>
      <c r="E92" s="353">
        <v>0</v>
      </c>
      <c r="F92" s="353">
        <v>0</v>
      </c>
      <c r="G92" s="354">
        <v>30728</v>
      </c>
      <c r="H92" s="358">
        <v>23286</v>
      </c>
      <c r="I92" s="358">
        <v>12671</v>
      </c>
      <c r="J92" s="358">
        <v>8169</v>
      </c>
      <c r="K92" s="352">
        <v>78763</v>
      </c>
      <c r="L92" s="353">
        <v>56383</v>
      </c>
      <c r="M92" s="353">
        <v>34455</v>
      </c>
      <c r="N92" s="353">
        <v>17201</v>
      </c>
      <c r="O92" s="352">
        <v>23861</v>
      </c>
      <c r="P92" s="353">
        <v>20473</v>
      </c>
      <c r="Q92" s="353">
        <v>7568</v>
      </c>
      <c r="R92" s="353">
        <v>6835</v>
      </c>
      <c r="S92" s="352">
        <v>9380</v>
      </c>
      <c r="T92" s="353">
        <v>7252</v>
      </c>
      <c r="U92" s="353">
        <v>3420</v>
      </c>
      <c r="V92" s="353">
        <v>2518</v>
      </c>
      <c r="W92" s="352">
        <v>0</v>
      </c>
      <c r="X92" s="353">
        <v>0</v>
      </c>
      <c r="Y92" s="353">
        <v>0</v>
      </c>
      <c r="Z92" s="353">
        <v>0</v>
      </c>
      <c r="AA92" s="352">
        <v>0</v>
      </c>
      <c r="AB92" s="353">
        <v>0</v>
      </c>
      <c r="AC92" s="353">
        <v>0</v>
      </c>
      <c r="AD92" s="353">
        <v>0</v>
      </c>
      <c r="AE92" s="354">
        <v>142732</v>
      </c>
      <c r="AF92" s="358">
        <v>107394</v>
      </c>
      <c r="AG92" s="353">
        <v>58114</v>
      </c>
      <c r="AH92" s="353">
        <v>34723</v>
      </c>
      <c r="FT92" s="132"/>
      <c r="FU92" s="132"/>
      <c r="FV92" s="132"/>
      <c r="FW92" s="132"/>
      <c r="FX92" s="132"/>
      <c r="FY92" s="132"/>
      <c r="FZ92" s="132"/>
      <c r="GA92" s="132"/>
      <c r="GB92" s="132"/>
      <c r="GC92" s="132"/>
      <c r="GD92" s="132"/>
      <c r="GE92" s="132"/>
      <c r="GF92" s="132"/>
      <c r="GG92" s="132"/>
      <c r="GH92" s="132"/>
      <c r="GI92" s="132"/>
    </row>
    <row r="93" spans="1:191">
      <c r="A93" s="371"/>
      <c r="B93" s="372" t="s">
        <v>267</v>
      </c>
      <c r="C93" s="352">
        <v>-6178</v>
      </c>
      <c r="D93" s="353">
        <v>-4181</v>
      </c>
      <c r="E93" s="353">
        <v>-1802</v>
      </c>
      <c r="F93" s="353">
        <v>-1401</v>
      </c>
      <c r="G93" s="354">
        <v>-131581</v>
      </c>
      <c r="H93" s="358">
        <v>-112903</v>
      </c>
      <c r="I93" s="358">
        <v>-48562</v>
      </c>
      <c r="J93" s="358">
        <v>-36758</v>
      </c>
      <c r="K93" s="352">
        <v>-272409</v>
      </c>
      <c r="L93" s="353">
        <v>-250174</v>
      </c>
      <c r="M93" s="353">
        <v>-88229</v>
      </c>
      <c r="N93" s="353">
        <v>-74445</v>
      </c>
      <c r="O93" s="352">
        <v>-73792</v>
      </c>
      <c r="P93" s="353">
        <v>-71229</v>
      </c>
      <c r="Q93" s="353">
        <v>-23448</v>
      </c>
      <c r="R93" s="353">
        <v>-23605</v>
      </c>
      <c r="S93" s="352">
        <v>-49385</v>
      </c>
      <c r="T93" s="353">
        <v>-45836</v>
      </c>
      <c r="U93" s="353">
        <v>-18580</v>
      </c>
      <c r="V93" s="353">
        <v>-15503</v>
      </c>
      <c r="W93" s="352">
        <v>-7455</v>
      </c>
      <c r="X93" s="353">
        <v>0</v>
      </c>
      <c r="Y93" s="353">
        <v>-3402</v>
      </c>
      <c r="Z93" s="353">
        <v>0</v>
      </c>
      <c r="AA93" s="352">
        <v>0</v>
      </c>
      <c r="AB93" s="353">
        <v>0</v>
      </c>
      <c r="AC93" s="353">
        <v>0</v>
      </c>
      <c r="AD93" s="353">
        <v>0</v>
      </c>
      <c r="AE93" s="354">
        <v>-540800</v>
      </c>
      <c r="AF93" s="358">
        <v>-484323</v>
      </c>
      <c r="AG93" s="353">
        <v>-184023</v>
      </c>
      <c r="AH93" s="353">
        <v>-151712</v>
      </c>
      <c r="FT93" s="132"/>
      <c r="FU93" s="132"/>
      <c r="FV93" s="132"/>
      <c r="FW93" s="132"/>
      <c r="FX93" s="132"/>
      <c r="FY93" s="132"/>
      <c r="FZ93" s="132"/>
      <c r="GA93" s="132"/>
      <c r="GB93" s="132"/>
      <c r="GC93" s="132"/>
      <c r="GD93" s="132"/>
      <c r="GE93" s="132"/>
      <c r="GF93" s="132"/>
      <c r="GG93" s="132"/>
      <c r="GH93" s="132"/>
      <c r="GI93" s="132"/>
    </row>
    <row r="94" spans="1:191">
      <c r="A94" s="371"/>
      <c r="B94" s="372" t="s">
        <v>268</v>
      </c>
      <c r="C94" s="352">
        <v>-19120</v>
      </c>
      <c r="D94" s="353">
        <v>-15784</v>
      </c>
      <c r="E94" s="353">
        <v>-6915</v>
      </c>
      <c r="F94" s="353">
        <v>-7055</v>
      </c>
      <c r="G94" s="354">
        <v>-120465</v>
      </c>
      <c r="H94" s="358">
        <v>-121455</v>
      </c>
      <c r="I94" s="358">
        <v>-47495</v>
      </c>
      <c r="J94" s="358">
        <v>-41278</v>
      </c>
      <c r="K94" s="352">
        <v>-518556</v>
      </c>
      <c r="L94" s="353">
        <v>-491773</v>
      </c>
      <c r="M94" s="353">
        <v>-171017</v>
      </c>
      <c r="N94" s="353">
        <v>-140165</v>
      </c>
      <c r="O94" s="352">
        <v>-105414</v>
      </c>
      <c r="P94" s="353">
        <v>-107633</v>
      </c>
      <c r="Q94" s="353">
        <v>-36907</v>
      </c>
      <c r="R94" s="353">
        <v>-42226</v>
      </c>
      <c r="S94" s="352">
        <v>-71202</v>
      </c>
      <c r="T94" s="353">
        <v>-67574</v>
      </c>
      <c r="U94" s="353">
        <v>-28548</v>
      </c>
      <c r="V94" s="353">
        <v>-25159</v>
      </c>
      <c r="W94" s="352">
        <v>-10934</v>
      </c>
      <c r="X94" s="353">
        <v>0</v>
      </c>
      <c r="Y94" s="353">
        <v>-6777</v>
      </c>
      <c r="Z94" s="353">
        <v>0</v>
      </c>
      <c r="AA94" s="352">
        <v>283</v>
      </c>
      <c r="AB94" s="353">
        <v>43</v>
      </c>
      <c r="AC94" s="353">
        <v>3</v>
      </c>
      <c r="AD94" s="353">
        <v>31</v>
      </c>
      <c r="AE94" s="354">
        <v>-845408</v>
      </c>
      <c r="AF94" s="358">
        <v>-804176</v>
      </c>
      <c r="AG94" s="353">
        <v>-297656</v>
      </c>
      <c r="AH94" s="353">
        <v>-255852</v>
      </c>
      <c r="FT94" s="132"/>
      <c r="FU94" s="132"/>
      <c r="FV94" s="132"/>
      <c r="FW94" s="132"/>
      <c r="FX94" s="132"/>
      <c r="FY94" s="132"/>
      <c r="FZ94" s="132"/>
      <c r="GA94" s="132"/>
      <c r="GB94" s="132"/>
      <c r="GC94" s="132"/>
      <c r="GD94" s="132"/>
      <c r="GE94" s="132"/>
      <c r="GF94" s="132"/>
      <c r="GG94" s="132"/>
      <c r="GH94" s="132"/>
      <c r="GI94" s="132"/>
    </row>
    <row r="95" spans="1:191">
      <c r="A95" s="393"/>
      <c r="B95" s="393"/>
      <c r="C95" s="393"/>
      <c r="D95" s="393"/>
      <c r="E95" s="393"/>
      <c r="F95" s="393"/>
      <c r="G95" s="393"/>
      <c r="H95" s="393"/>
      <c r="I95" s="393"/>
      <c r="J95" s="393"/>
      <c r="K95" s="393"/>
      <c r="L95" s="393"/>
      <c r="M95" s="393"/>
      <c r="N95" s="393"/>
      <c r="O95" s="393"/>
      <c r="P95" s="393"/>
      <c r="Q95" s="393"/>
      <c r="R95" s="393"/>
      <c r="S95" s="393"/>
      <c r="T95" s="393"/>
      <c r="U95" s="393"/>
      <c r="V95" s="393"/>
      <c r="W95" s="393"/>
      <c r="X95" s="393"/>
      <c r="Y95" s="393"/>
      <c r="Z95" s="393"/>
      <c r="AA95" s="393"/>
      <c r="AB95" s="393"/>
      <c r="AC95" s="393"/>
      <c r="AD95" s="393"/>
      <c r="AE95" s="393"/>
      <c r="AF95" s="393"/>
      <c r="AG95" s="393"/>
      <c r="AH95" s="393"/>
      <c r="AI95" s="393"/>
      <c r="AJ95" s="393"/>
      <c r="FT95" s="132"/>
      <c r="FU95" s="132"/>
      <c r="FV95" s="132"/>
      <c r="FW95" s="132"/>
      <c r="FX95" s="132"/>
      <c r="FY95" s="132"/>
      <c r="FZ95" s="132"/>
      <c r="GA95" s="132"/>
      <c r="GB95" s="132"/>
      <c r="GC95" s="132"/>
      <c r="GD95" s="132"/>
      <c r="GE95" s="132"/>
      <c r="GF95" s="132"/>
      <c r="GG95" s="132"/>
      <c r="GH95" s="132"/>
      <c r="GI95" s="132"/>
    </row>
    <row r="96" spans="1:191" s="392" customFormat="1">
      <c r="A96" s="368" t="s">
        <v>301</v>
      </c>
      <c r="B96" s="369"/>
      <c r="C96" s="349">
        <v>-25010</v>
      </c>
      <c r="D96" s="350">
        <v>-19932</v>
      </c>
      <c r="E96" s="350">
        <v>-8467</v>
      </c>
      <c r="F96" s="350">
        <v>-8447</v>
      </c>
      <c r="G96" s="349">
        <v>113628</v>
      </c>
      <c r="H96" s="357">
        <v>138357</v>
      </c>
      <c r="I96" s="357">
        <v>49275</v>
      </c>
      <c r="J96" s="357">
        <v>39739</v>
      </c>
      <c r="K96" s="349">
        <v>1175826</v>
      </c>
      <c r="L96" s="350">
        <v>828964</v>
      </c>
      <c r="M96" s="350">
        <v>505115</v>
      </c>
      <c r="N96" s="350">
        <v>290887</v>
      </c>
      <c r="O96" s="349">
        <v>1000051</v>
      </c>
      <c r="P96" s="350">
        <v>891666</v>
      </c>
      <c r="Q96" s="350">
        <v>346497</v>
      </c>
      <c r="R96" s="350">
        <v>291250</v>
      </c>
      <c r="S96" s="349">
        <v>390233</v>
      </c>
      <c r="T96" s="350">
        <v>357407</v>
      </c>
      <c r="U96" s="350">
        <v>119658</v>
      </c>
      <c r="V96" s="350">
        <v>111624</v>
      </c>
      <c r="W96" s="349">
        <v>103912</v>
      </c>
      <c r="X96" s="350">
        <v>0</v>
      </c>
      <c r="Y96" s="350">
        <v>54312</v>
      </c>
      <c r="Z96" s="350">
        <v>0</v>
      </c>
      <c r="AA96" s="349">
        <v>-1</v>
      </c>
      <c r="AB96" s="350">
        <v>0</v>
      </c>
      <c r="AC96" s="350">
        <v>-1</v>
      </c>
      <c r="AD96" s="350">
        <v>0</v>
      </c>
      <c r="AE96" s="349">
        <v>2758639</v>
      </c>
      <c r="AF96" s="357">
        <v>2196462</v>
      </c>
      <c r="AG96" s="350">
        <v>1066389</v>
      </c>
      <c r="AH96" s="350">
        <v>725053</v>
      </c>
      <c r="AI96" s="235"/>
      <c r="AJ96" s="235"/>
      <c r="AK96" s="235"/>
      <c r="AL96" s="235"/>
      <c r="AM96" s="235"/>
      <c r="AN96" s="235"/>
      <c r="AO96" s="235"/>
      <c r="AP96" s="235"/>
      <c r="AQ96" s="235"/>
      <c r="AR96" s="235"/>
      <c r="AS96" s="235"/>
      <c r="AT96" s="235"/>
      <c r="AU96" s="235"/>
      <c r="AV96" s="235"/>
      <c r="AW96" s="235"/>
      <c r="AX96" s="235"/>
      <c r="AY96" s="235"/>
      <c r="AZ96" s="235"/>
      <c r="BA96" s="235"/>
      <c r="BB96" s="235"/>
      <c r="BC96" s="235"/>
      <c r="BD96" s="235"/>
      <c r="BE96" s="235"/>
      <c r="BF96" s="235"/>
      <c r="BG96" s="235"/>
      <c r="BH96" s="235"/>
      <c r="BI96" s="235"/>
      <c r="BJ96" s="235"/>
      <c r="BK96" s="235"/>
      <c r="BL96" s="235"/>
      <c r="BM96" s="235"/>
      <c r="BN96" s="235"/>
      <c r="BO96" s="235"/>
      <c r="BP96" s="235"/>
      <c r="BQ96" s="235"/>
      <c r="BR96" s="235"/>
      <c r="BS96" s="235"/>
      <c r="BT96" s="235"/>
      <c r="BU96" s="235"/>
      <c r="BV96" s="235"/>
      <c r="BW96" s="235"/>
      <c r="BX96" s="235"/>
      <c r="BY96" s="235"/>
      <c r="BZ96" s="235"/>
      <c r="CA96" s="235"/>
      <c r="CB96" s="235"/>
      <c r="CC96" s="235"/>
      <c r="CD96" s="235"/>
      <c r="CE96" s="235"/>
      <c r="CF96" s="235"/>
      <c r="CG96" s="235"/>
      <c r="CH96" s="235"/>
      <c r="CI96" s="235"/>
      <c r="CJ96" s="235"/>
      <c r="CK96" s="235"/>
      <c r="CL96" s="235"/>
      <c r="CM96" s="235"/>
      <c r="CN96" s="235"/>
      <c r="CO96" s="235"/>
      <c r="CP96" s="235"/>
      <c r="CQ96" s="235"/>
      <c r="CR96" s="235"/>
      <c r="CS96" s="235"/>
      <c r="CT96" s="235"/>
      <c r="CU96" s="235"/>
      <c r="CV96" s="235"/>
      <c r="CW96" s="235"/>
      <c r="CX96" s="235"/>
      <c r="CY96" s="235"/>
      <c r="CZ96" s="235"/>
      <c r="DA96" s="235"/>
      <c r="DB96" s="235"/>
      <c r="DC96" s="235"/>
      <c r="DD96" s="235"/>
      <c r="DE96" s="235"/>
      <c r="DF96" s="235"/>
      <c r="DG96" s="235"/>
      <c r="DH96" s="235"/>
      <c r="DI96" s="235"/>
      <c r="DJ96" s="235"/>
      <c r="DK96" s="235"/>
      <c r="DL96" s="235"/>
      <c r="DM96" s="235"/>
      <c r="DN96" s="235"/>
      <c r="DO96" s="235"/>
      <c r="DP96" s="235"/>
      <c r="DQ96" s="235"/>
      <c r="DR96" s="235"/>
      <c r="DS96" s="235"/>
      <c r="DT96" s="235"/>
      <c r="DU96" s="235"/>
      <c r="DV96" s="235"/>
      <c r="DW96" s="235"/>
      <c r="DX96" s="235"/>
      <c r="DY96" s="235"/>
      <c r="DZ96" s="235"/>
      <c r="EA96" s="235"/>
      <c r="EB96" s="235"/>
      <c r="EC96" s="235"/>
      <c r="ED96" s="235"/>
      <c r="EE96" s="235"/>
      <c r="EF96" s="235"/>
      <c r="EG96" s="235"/>
      <c r="EH96" s="235"/>
      <c r="EI96" s="235"/>
      <c r="EJ96" s="235"/>
      <c r="EK96" s="235"/>
      <c r="EL96" s="235"/>
      <c r="EM96" s="235"/>
      <c r="EN96" s="235"/>
      <c r="EO96" s="235"/>
      <c r="EP96" s="235"/>
      <c r="EQ96" s="235"/>
      <c r="ER96" s="235"/>
      <c r="ES96" s="235"/>
      <c r="ET96" s="235"/>
      <c r="EU96" s="235"/>
      <c r="EV96" s="235"/>
      <c r="EW96" s="235"/>
      <c r="EX96" s="235"/>
      <c r="EY96" s="235"/>
      <c r="EZ96" s="235"/>
      <c r="FA96" s="235"/>
      <c r="FB96" s="235"/>
      <c r="FC96" s="235"/>
      <c r="FD96" s="235"/>
      <c r="FE96" s="235"/>
      <c r="FF96" s="235"/>
      <c r="FG96" s="235"/>
      <c r="FH96" s="235"/>
      <c r="FI96" s="235"/>
      <c r="FJ96" s="235"/>
      <c r="FK96" s="235"/>
      <c r="FL96" s="235"/>
      <c r="FM96" s="235"/>
      <c r="FN96" s="235"/>
      <c r="FO96" s="235"/>
      <c r="FP96" s="235"/>
      <c r="FQ96" s="235"/>
      <c r="FR96" s="235"/>
      <c r="FS96" s="235"/>
      <c r="FT96" s="235"/>
      <c r="FU96" s="235"/>
      <c r="FV96" s="235"/>
      <c r="FW96" s="235"/>
      <c r="FX96" s="235"/>
      <c r="FY96" s="235"/>
      <c r="FZ96" s="235"/>
      <c r="GA96" s="235"/>
      <c r="GB96" s="235"/>
      <c r="GC96" s="235"/>
      <c r="GD96" s="235"/>
      <c r="GE96" s="235"/>
      <c r="GF96" s="235"/>
      <c r="GG96" s="235"/>
      <c r="GH96" s="235"/>
      <c r="GI96" s="235"/>
    </row>
    <row r="97" spans="1:191">
      <c r="A97" s="393"/>
      <c r="B97" s="393"/>
      <c r="C97" s="393"/>
      <c r="D97" s="393"/>
      <c r="E97" s="393"/>
      <c r="F97" s="393"/>
      <c r="G97" s="393"/>
      <c r="H97" s="393"/>
      <c r="I97" s="393"/>
      <c r="J97" s="393"/>
      <c r="K97" s="393"/>
      <c r="L97" s="393"/>
      <c r="M97" s="393"/>
      <c r="N97" s="393"/>
      <c r="O97" s="393"/>
      <c r="P97" s="393"/>
      <c r="Q97" s="393"/>
      <c r="R97" s="393"/>
      <c r="S97" s="393"/>
      <c r="T97" s="393"/>
      <c r="U97" s="393"/>
      <c r="V97" s="393"/>
      <c r="W97" s="393"/>
      <c r="X97" s="393"/>
      <c r="Y97" s="393"/>
      <c r="Z97" s="393"/>
      <c r="AA97" s="393"/>
      <c r="AB97" s="393"/>
      <c r="AC97" s="393"/>
      <c r="AD97" s="393"/>
      <c r="AE97" s="393"/>
      <c r="AF97" s="393"/>
      <c r="AG97" s="393"/>
      <c r="AH97" s="393"/>
      <c r="AI97" s="393"/>
      <c r="AJ97" s="393"/>
      <c r="AK97" s="393"/>
      <c r="FT97" s="132"/>
      <c r="FU97" s="132"/>
      <c r="FV97" s="132"/>
      <c r="FW97" s="132"/>
      <c r="FX97" s="132"/>
      <c r="FY97" s="132"/>
      <c r="FZ97" s="132"/>
      <c r="GA97" s="132"/>
      <c r="GB97" s="132"/>
      <c r="GC97" s="132"/>
      <c r="GD97" s="132"/>
      <c r="GE97" s="132"/>
      <c r="GF97" s="132"/>
      <c r="GG97" s="132"/>
      <c r="GH97" s="132"/>
      <c r="GI97" s="132"/>
    </row>
    <row r="98" spans="1:191">
      <c r="A98" s="379"/>
      <c r="B98" s="380" t="s">
        <v>269</v>
      </c>
      <c r="C98" s="352">
        <v>0</v>
      </c>
      <c r="D98" s="353">
        <v>0</v>
      </c>
      <c r="E98" s="353">
        <v>0</v>
      </c>
      <c r="F98" s="484">
        <v>0</v>
      </c>
      <c r="G98" s="354">
        <v>-125981</v>
      </c>
      <c r="H98" s="358">
        <v>-109147</v>
      </c>
      <c r="I98" s="358">
        <v>-44015</v>
      </c>
      <c r="J98" s="358">
        <v>-35239</v>
      </c>
      <c r="K98" s="352">
        <v>-338106</v>
      </c>
      <c r="L98" s="353">
        <v>-297054</v>
      </c>
      <c r="M98" s="353">
        <v>-125455</v>
      </c>
      <c r="N98" s="353">
        <v>-97205</v>
      </c>
      <c r="O98" s="354">
        <v>-143093</v>
      </c>
      <c r="P98" s="358">
        <v>-138250</v>
      </c>
      <c r="Q98" s="358">
        <v>-47658</v>
      </c>
      <c r="R98" s="358">
        <v>-45624</v>
      </c>
      <c r="S98" s="352">
        <v>-87608</v>
      </c>
      <c r="T98" s="353">
        <v>-89733</v>
      </c>
      <c r="U98" s="353">
        <v>-29747</v>
      </c>
      <c r="V98" s="353">
        <v>-29338</v>
      </c>
      <c r="W98" s="352">
        <v>-17953</v>
      </c>
      <c r="X98" s="353">
        <v>0</v>
      </c>
      <c r="Y98" s="353">
        <v>-9131</v>
      </c>
      <c r="Z98" s="353">
        <v>0</v>
      </c>
      <c r="AA98" s="352">
        <v>0</v>
      </c>
      <c r="AB98" s="353">
        <v>0</v>
      </c>
      <c r="AC98" s="353">
        <v>0</v>
      </c>
      <c r="AD98" s="353">
        <v>0</v>
      </c>
      <c r="AE98" s="354">
        <v>-712741</v>
      </c>
      <c r="AF98" s="358">
        <v>-634184</v>
      </c>
      <c r="AG98" s="353">
        <v>-256006</v>
      </c>
      <c r="AH98" s="353">
        <v>-207406</v>
      </c>
      <c r="FT98" s="132"/>
      <c r="FU98" s="132"/>
      <c r="FV98" s="132"/>
      <c r="FW98" s="132"/>
      <c r="FX98" s="132"/>
      <c r="FY98" s="132"/>
      <c r="FZ98" s="132"/>
      <c r="GA98" s="132"/>
      <c r="GB98" s="132"/>
      <c r="GC98" s="132"/>
      <c r="GD98" s="132"/>
      <c r="GE98" s="132"/>
      <c r="GF98" s="132"/>
      <c r="GG98" s="132"/>
      <c r="GH98" s="132"/>
      <c r="GI98" s="132"/>
    </row>
    <row r="99" spans="1:191">
      <c r="A99" s="379"/>
      <c r="B99" s="380" t="s">
        <v>270</v>
      </c>
      <c r="C99" s="352">
        <v>0</v>
      </c>
      <c r="D99" s="353">
        <v>0</v>
      </c>
      <c r="E99" s="353">
        <v>0</v>
      </c>
      <c r="F99" s="353">
        <v>0</v>
      </c>
      <c r="G99" s="354">
        <v>0</v>
      </c>
      <c r="H99" s="358">
        <v>0</v>
      </c>
      <c r="I99" s="358">
        <v>0</v>
      </c>
      <c r="J99" s="358">
        <v>0</v>
      </c>
      <c r="K99" s="352">
        <v>0</v>
      </c>
      <c r="L99" s="353">
        <v>0</v>
      </c>
      <c r="M99" s="353">
        <v>0</v>
      </c>
      <c r="N99" s="353">
        <v>0</v>
      </c>
      <c r="O99" s="354">
        <v>0</v>
      </c>
      <c r="P99" s="358">
        <v>0</v>
      </c>
      <c r="Q99" s="358">
        <v>0</v>
      </c>
      <c r="R99" s="358">
        <v>0</v>
      </c>
      <c r="S99" s="352">
        <v>-63</v>
      </c>
      <c r="T99" s="353">
        <v>0</v>
      </c>
      <c r="U99" s="353">
        <v>-12</v>
      </c>
      <c r="V99" s="353">
        <v>0</v>
      </c>
      <c r="W99" s="352">
        <v>0</v>
      </c>
      <c r="X99" s="353">
        <v>0</v>
      </c>
      <c r="Y99" s="353">
        <v>0</v>
      </c>
      <c r="Z99" s="353">
        <v>0</v>
      </c>
      <c r="AA99" s="352">
        <v>0</v>
      </c>
      <c r="AB99" s="353">
        <v>0</v>
      </c>
      <c r="AC99" s="353">
        <v>0</v>
      </c>
      <c r="AD99" s="353">
        <v>0</v>
      </c>
      <c r="AE99" s="354">
        <v>-63</v>
      </c>
      <c r="AF99" s="358">
        <v>0</v>
      </c>
      <c r="AG99" s="353">
        <v>-12</v>
      </c>
      <c r="AH99" s="353">
        <v>0</v>
      </c>
      <c r="FT99" s="132"/>
      <c r="FU99" s="132"/>
      <c r="FV99" s="132"/>
      <c r="FW99" s="132"/>
      <c r="FX99" s="132"/>
      <c r="FY99" s="132"/>
      <c r="FZ99" s="132"/>
      <c r="GA99" s="132"/>
      <c r="GB99" s="132"/>
      <c r="GC99" s="132"/>
      <c r="GD99" s="132"/>
      <c r="GE99" s="132"/>
      <c r="GF99" s="132"/>
      <c r="GG99" s="132"/>
      <c r="GH99" s="132"/>
      <c r="GI99" s="132"/>
    </row>
    <row r="100" spans="1:191" ht="25.5">
      <c r="A100" s="379"/>
      <c r="B100" s="380" t="s">
        <v>323</v>
      </c>
      <c r="C100" s="352">
        <v>-110</v>
      </c>
      <c r="D100" s="353">
        <v>0</v>
      </c>
      <c r="E100" s="353">
        <v>0</v>
      </c>
      <c r="F100" s="353">
        <v>0</v>
      </c>
      <c r="G100" s="354">
        <v>-2752</v>
      </c>
      <c r="H100" s="358">
        <v>-25765</v>
      </c>
      <c r="I100" s="358">
        <v>7627</v>
      </c>
      <c r="J100" s="358">
        <v>-10419</v>
      </c>
      <c r="K100" s="352">
        <v>-230664</v>
      </c>
      <c r="L100" s="353">
        <v>-130802</v>
      </c>
      <c r="M100" s="353">
        <v>-135882</v>
      </c>
      <c r="N100" s="353">
        <v>-22809</v>
      </c>
      <c r="O100" s="354">
        <v>-8706</v>
      </c>
      <c r="P100" s="358">
        <v>-14960</v>
      </c>
      <c r="Q100" s="358">
        <v>-2871</v>
      </c>
      <c r="R100" s="358">
        <v>-2378</v>
      </c>
      <c r="S100" s="352">
        <v>-4544</v>
      </c>
      <c r="T100" s="353">
        <v>-7314</v>
      </c>
      <c r="U100" s="353">
        <v>-1685</v>
      </c>
      <c r="V100" s="353">
        <v>-1229</v>
      </c>
      <c r="W100" s="352">
        <v>-761</v>
      </c>
      <c r="X100" s="353">
        <v>0</v>
      </c>
      <c r="Y100" s="353">
        <v>0</v>
      </c>
      <c r="Z100" s="353">
        <v>0</v>
      </c>
      <c r="AA100" s="352">
        <v>0</v>
      </c>
      <c r="AB100" s="353">
        <v>0</v>
      </c>
      <c r="AC100" s="353">
        <v>0</v>
      </c>
      <c r="AD100" s="353">
        <v>0</v>
      </c>
      <c r="AE100" s="354">
        <v>-247537</v>
      </c>
      <c r="AF100" s="358">
        <v>-178841</v>
      </c>
      <c r="AG100" s="353">
        <v>-132811</v>
      </c>
      <c r="AH100" s="353">
        <v>-36835</v>
      </c>
      <c r="FT100" s="132"/>
      <c r="FU100" s="132"/>
      <c r="FV100" s="132"/>
      <c r="FW100" s="132"/>
      <c r="FX100" s="132"/>
      <c r="FY100" s="132"/>
      <c r="FZ100" s="132"/>
      <c r="GA100" s="132"/>
      <c r="GB100" s="132"/>
      <c r="GC100" s="132"/>
      <c r="GD100" s="132"/>
      <c r="GE100" s="132"/>
      <c r="GF100" s="132"/>
      <c r="GG100" s="132"/>
      <c r="GH100" s="132"/>
      <c r="GI100" s="132"/>
    </row>
    <row r="101" spans="1:191">
      <c r="A101" s="393"/>
      <c r="B101" s="393"/>
      <c r="C101" s="393"/>
      <c r="D101" s="393"/>
      <c r="E101" s="393"/>
      <c r="F101" s="393"/>
      <c r="G101" s="393"/>
      <c r="H101" s="393"/>
      <c r="I101" s="393"/>
      <c r="J101" s="393"/>
      <c r="K101" s="393"/>
      <c r="L101" s="393"/>
      <c r="M101" s="393"/>
      <c r="N101" s="393"/>
      <c r="O101" s="393"/>
      <c r="P101" s="393"/>
      <c r="Q101" s="393"/>
      <c r="R101" s="393"/>
      <c r="S101" s="393"/>
      <c r="T101" s="393"/>
      <c r="U101" s="393"/>
      <c r="V101" s="393"/>
      <c r="W101" s="393"/>
      <c r="X101" s="393"/>
      <c r="Y101" s="393"/>
      <c r="Z101" s="393"/>
      <c r="AA101" s="393"/>
      <c r="AB101" s="393"/>
      <c r="AC101" s="393"/>
      <c r="AD101" s="393"/>
      <c r="AE101" s="393"/>
      <c r="AF101" s="393"/>
      <c r="AG101" s="393"/>
      <c r="AH101" s="393"/>
      <c r="AI101" s="393"/>
      <c r="AJ101" s="393"/>
      <c r="AK101" s="393"/>
      <c r="AL101" s="393"/>
      <c r="AM101" s="393"/>
      <c r="AN101" s="393"/>
      <c r="AO101" s="393"/>
      <c r="AP101" s="393"/>
      <c r="AQ101" s="393"/>
      <c r="AR101" s="393"/>
      <c r="AS101" s="393"/>
      <c r="FT101" s="132"/>
      <c r="FU101" s="132"/>
      <c r="FV101" s="132"/>
      <c r="FW101" s="132"/>
      <c r="FX101" s="132"/>
      <c r="FY101" s="132"/>
      <c r="FZ101" s="132"/>
      <c r="GA101" s="132"/>
      <c r="GB101" s="132"/>
      <c r="GC101" s="132"/>
      <c r="GD101" s="132"/>
      <c r="GE101" s="132"/>
      <c r="GF101" s="132"/>
      <c r="GG101" s="132"/>
      <c r="GH101" s="132"/>
      <c r="GI101" s="132"/>
    </row>
    <row r="102" spans="1:191" s="392" customFormat="1">
      <c r="A102" s="368" t="s">
        <v>302</v>
      </c>
      <c r="B102" s="369"/>
      <c r="C102" s="349">
        <v>-25120</v>
      </c>
      <c r="D102" s="357">
        <v>-19932</v>
      </c>
      <c r="E102" s="357">
        <v>-8467</v>
      </c>
      <c r="F102" s="357">
        <v>-8447</v>
      </c>
      <c r="G102" s="349">
        <v>-15105</v>
      </c>
      <c r="H102" s="357">
        <v>3445</v>
      </c>
      <c r="I102" s="357">
        <v>12887</v>
      </c>
      <c r="J102" s="357">
        <v>-5919</v>
      </c>
      <c r="K102" s="349">
        <v>607056</v>
      </c>
      <c r="L102" s="350">
        <v>401108</v>
      </c>
      <c r="M102" s="350">
        <v>243778</v>
      </c>
      <c r="N102" s="350">
        <v>170873</v>
      </c>
      <c r="O102" s="349">
        <v>848252</v>
      </c>
      <c r="P102" s="357">
        <v>738456</v>
      </c>
      <c r="Q102" s="357">
        <v>295968</v>
      </c>
      <c r="R102" s="357">
        <v>243248</v>
      </c>
      <c r="S102" s="349">
        <v>298018</v>
      </c>
      <c r="T102" s="350">
        <v>260360</v>
      </c>
      <c r="U102" s="350">
        <v>88214</v>
      </c>
      <c r="V102" s="350">
        <v>81057</v>
      </c>
      <c r="W102" s="349">
        <v>85198</v>
      </c>
      <c r="X102" s="350">
        <v>0</v>
      </c>
      <c r="Y102" s="350">
        <v>45181</v>
      </c>
      <c r="Z102" s="350">
        <v>0</v>
      </c>
      <c r="AA102" s="349">
        <v>-1</v>
      </c>
      <c r="AB102" s="350">
        <v>0</v>
      </c>
      <c r="AC102" s="350">
        <v>-1</v>
      </c>
      <c r="AD102" s="350">
        <v>0</v>
      </c>
      <c r="AE102" s="349">
        <v>1798298</v>
      </c>
      <c r="AF102" s="359">
        <v>1383437</v>
      </c>
      <c r="AG102" s="350">
        <v>677560</v>
      </c>
      <c r="AH102" s="350">
        <v>480812</v>
      </c>
      <c r="AI102" s="393"/>
      <c r="AJ102" s="393"/>
      <c r="AK102" s="393"/>
      <c r="AL102" s="393"/>
      <c r="AM102" s="393"/>
      <c r="AN102" s="393"/>
      <c r="AO102" s="393"/>
      <c r="AP102" s="393"/>
      <c r="AQ102" s="235"/>
      <c r="AR102" s="235"/>
      <c r="AS102" s="235"/>
      <c r="AT102" s="235"/>
      <c r="AU102" s="235"/>
      <c r="AV102" s="235"/>
      <c r="AW102" s="235"/>
      <c r="AX102" s="235"/>
      <c r="AY102" s="235"/>
      <c r="AZ102" s="235"/>
      <c r="BA102" s="235"/>
      <c r="BB102" s="235"/>
      <c r="BC102" s="235"/>
      <c r="BD102" s="235"/>
      <c r="BE102" s="235"/>
      <c r="BF102" s="235"/>
      <c r="BG102" s="235"/>
      <c r="BH102" s="235"/>
      <c r="BI102" s="235"/>
      <c r="BJ102" s="235"/>
      <c r="BK102" s="235"/>
      <c r="BL102" s="235"/>
      <c r="BM102" s="235"/>
      <c r="BN102" s="235"/>
      <c r="BO102" s="235"/>
      <c r="BP102" s="235"/>
      <c r="BQ102" s="235"/>
      <c r="BR102" s="235"/>
      <c r="BS102" s="235"/>
      <c r="BT102" s="235"/>
      <c r="BU102" s="235"/>
      <c r="BV102" s="235"/>
      <c r="BW102" s="235"/>
      <c r="BX102" s="235"/>
      <c r="BY102" s="235"/>
      <c r="BZ102" s="235"/>
      <c r="CA102" s="235"/>
      <c r="CB102" s="235"/>
      <c r="CC102" s="235"/>
      <c r="CD102" s="235"/>
      <c r="CE102" s="235"/>
      <c r="CF102" s="235"/>
      <c r="CG102" s="235"/>
      <c r="CH102" s="235"/>
      <c r="CI102" s="235"/>
      <c r="CJ102" s="235"/>
      <c r="CK102" s="235"/>
      <c r="CL102" s="235"/>
      <c r="CM102" s="235"/>
      <c r="CN102" s="235"/>
      <c r="CO102" s="235"/>
      <c r="CP102" s="235"/>
      <c r="CQ102" s="235"/>
      <c r="CR102" s="235"/>
      <c r="CS102" s="235"/>
      <c r="CT102" s="235"/>
      <c r="CU102" s="235"/>
      <c r="CV102" s="235"/>
      <c r="CW102" s="235"/>
      <c r="CX102" s="235"/>
      <c r="CY102" s="235"/>
      <c r="CZ102" s="235"/>
      <c r="DA102" s="235"/>
      <c r="DB102" s="235"/>
      <c r="DC102" s="235"/>
      <c r="DD102" s="235"/>
      <c r="DE102" s="235"/>
      <c r="DF102" s="235"/>
      <c r="DG102" s="235"/>
      <c r="DH102" s="235"/>
      <c r="DI102" s="235"/>
      <c r="DJ102" s="235"/>
      <c r="DK102" s="235"/>
      <c r="DL102" s="235"/>
      <c r="DM102" s="235"/>
      <c r="DN102" s="235"/>
      <c r="DO102" s="235"/>
      <c r="DP102" s="235"/>
      <c r="DQ102" s="235"/>
      <c r="DR102" s="235"/>
      <c r="DS102" s="235"/>
      <c r="DT102" s="235"/>
      <c r="DU102" s="235"/>
      <c r="DV102" s="235"/>
      <c r="DW102" s="235"/>
      <c r="DX102" s="235"/>
      <c r="DY102" s="235"/>
      <c r="DZ102" s="235"/>
      <c r="EA102" s="235"/>
      <c r="EB102" s="235"/>
      <c r="EC102" s="235"/>
      <c r="ED102" s="235"/>
      <c r="EE102" s="235"/>
      <c r="EF102" s="235"/>
      <c r="EG102" s="235"/>
      <c r="EH102" s="235"/>
      <c r="EI102" s="235"/>
      <c r="EJ102" s="235"/>
      <c r="EK102" s="235"/>
      <c r="EL102" s="235"/>
      <c r="EM102" s="235"/>
      <c r="EN102" s="235"/>
      <c r="EO102" s="235"/>
      <c r="EP102" s="235"/>
      <c r="EQ102" s="235"/>
      <c r="ER102" s="235"/>
      <c r="ES102" s="235"/>
      <c r="ET102" s="235"/>
      <c r="EU102" s="235"/>
      <c r="EV102" s="235"/>
      <c r="EW102" s="235"/>
      <c r="EX102" s="235"/>
      <c r="EY102" s="235"/>
      <c r="EZ102" s="235"/>
      <c r="FA102" s="235"/>
      <c r="FB102" s="235"/>
      <c r="FC102" s="235"/>
      <c r="FD102" s="235"/>
      <c r="FE102" s="235"/>
      <c r="FF102" s="235"/>
      <c r="FG102" s="235"/>
      <c r="FH102" s="235"/>
      <c r="FI102" s="235"/>
      <c r="FJ102" s="235"/>
      <c r="FK102" s="235"/>
      <c r="FL102" s="235"/>
      <c r="FM102" s="235"/>
      <c r="FN102" s="235"/>
      <c r="FO102" s="235"/>
      <c r="FP102" s="235"/>
      <c r="FQ102" s="235"/>
      <c r="FR102" s="235"/>
      <c r="FS102" s="235"/>
      <c r="FT102" s="235"/>
      <c r="FU102" s="235"/>
      <c r="FV102" s="235"/>
      <c r="FW102" s="235"/>
      <c r="FX102" s="235"/>
      <c r="FY102" s="235"/>
      <c r="FZ102" s="235"/>
      <c r="GA102" s="235"/>
      <c r="GB102" s="235"/>
      <c r="GC102" s="235"/>
      <c r="GD102" s="235"/>
      <c r="GE102" s="235"/>
      <c r="GF102" s="235"/>
      <c r="GG102" s="235"/>
      <c r="GH102" s="235"/>
      <c r="GI102" s="235"/>
    </row>
    <row r="103" spans="1:191">
      <c r="A103" s="393"/>
      <c r="B103" s="393"/>
      <c r="C103" s="393"/>
      <c r="D103" s="393"/>
      <c r="E103" s="393"/>
      <c r="F103" s="393"/>
      <c r="G103" s="393"/>
      <c r="H103" s="393"/>
      <c r="I103" s="393"/>
      <c r="J103" s="393"/>
      <c r="K103" s="393"/>
      <c r="L103" s="393"/>
      <c r="M103" s="393"/>
      <c r="N103" s="393"/>
      <c r="O103" s="393"/>
      <c r="P103" s="393"/>
      <c r="Q103" s="393"/>
      <c r="R103" s="393"/>
      <c r="S103" s="393"/>
      <c r="T103" s="393"/>
      <c r="U103" s="393"/>
      <c r="V103" s="393"/>
      <c r="W103" s="393"/>
      <c r="X103" s="393"/>
      <c r="Y103" s="393"/>
      <c r="Z103" s="393"/>
      <c r="AA103" s="393"/>
      <c r="AB103" s="393"/>
      <c r="AC103" s="393"/>
      <c r="AD103" s="393"/>
      <c r="AE103" s="393"/>
      <c r="AF103" s="393"/>
      <c r="AG103" s="393"/>
      <c r="AH103" s="393"/>
      <c r="AI103" s="393"/>
      <c r="AJ103" s="393"/>
      <c r="AK103" s="393"/>
      <c r="FT103" s="132"/>
      <c r="FU103" s="132"/>
      <c r="FV103" s="132"/>
      <c r="FW103" s="132"/>
      <c r="FX103" s="132"/>
      <c r="FY103" s="132"/>
      <c r="FZ103" s="132"/>
      <c r="GA103" s="132"/>
      <c r="GB103" s="132"/>
      <c r="GC103" s="132"/>
      <c r="GD103" s="132"/>
      <c r="GE103" s="132"/>
      <c r="GF103" s="132"/>
      <c r="GG103" s="132"/>
      <c r="GH103" s="132"/>
      <c r="GI103" s="132"/>
    </row>
    <row r="104" spans="1:191" s="392" customFormat="1">
      <c r="A104" s="368" t="s">
        <v>303</v>
      </c>
      <c r="B104" s="369"/>
      <c r="C104" s="349">
        <v>-24433</v>
      </c>
      <c r="D104" s="350">
        <v>-8454</v>
      </c>
      <c r="E104" s="350">
        <v>-14289</v>
      </c>
      <c r="F104" s="350">
        <v>-5245</v>
      </c>
      <c r="G104" s="349">
        <v>-1114</v>
      </c>
      <c r="H104" s="357">
        <v>50935</v>
      </c>
      <c r="I104" s="357">
        <v>9816</v>
      </c>
      <c r="J104" s="357">
        <v>13431</v>
      </c>
      <c r="K104" s="349">
        <v>-120895</v>
      </c>
      <c r="L104" s="357">
        <v>-321522</v>
      </c>
      <c r="M104" s="357">
        <v>-87220</v>
      </c>
      <c r="N104" s="357">
        <v>-81296</v>
      </c>
      <c r="O104" s="349">
        <v>-74443</v>
      </c>
      <c r="P104" s="357">
        <v>-97613</v>
      </c>
      <c r="Q104" s="357">
        <v>-27615</v>
      </c>
      <c r="R104" s="357">
        <v>-43955</v>
      </c>
      <c r="S104" s="349">
        <v>-27196</v>
      </c>
      <c r="T104" s="350">
        <v>-18827</v>
      </c>
      <c r="U104" s="350">
        <v>-8888</v>
      </c>
      <c r="V104" s="350">
        <v>-7423</v>
      </c>
      <c r="W104" s="349">
        <v>-2316</v>
      </c>
      <c r="X104" s="350">
        <v>0</v>
      </c>
      <c r="Y104" s="350">
        <v>-1230</v>
      </c>
      <c r="Z104" s="350">
        <v>0</v>
      </c>
      <c r="AA104" s="349">
        <v>23568</v>
      </c>
      <c r="AB104" s="350">
        <v>110728</v>
      </c>
      <c r="AC104" s="350">
        <v>31558</v>
      </c>
      <c r="AD104" s="350">
        <v>14997</v>
      </c>
      <c r="AE104" s="349">
        <v>-226829</v>
      </c>
      <c r="AF104" s="357">
        <v>-284753</v>
      </c>
      <c r="AG104" s="350">
        <v>-97868</v>
      </c>
      <c r="AH104" s="350">
        <v>-109491</v>
      </c>
      <c r="AI104" s="393"/>
      <c r="AJ104" s="393"/>
      <c r="AK104" s="393"/>
      <c r="AL104" s="393"/>
      <c r="AM104" s="393"/>
      <c r="AN104" s="393"/>
      <c r="AO104" s="393"/>
      <c r="AP104" s="393"/>
      <c r="AQ104" s="235"/>
      <c r="AR104" s="235"/>
      <c r="AS104" s="235"/>
      <c r="AT104" s="235"/>
      <c r="AU104" s="235"/>
      <c r="AV104" s="235"/>
      <c r="AW104" s="235"/>
      <c r="AX104" s="235"/>
      <c r="AY104" s="235"/>
      <c r="AZ104" s="235"/>
      <c r="BA104" s="235"/>
      <c r="BB104" s="235"/>
      <c r="BC104" s="235"/>
      <c r="BD104" s="235"/>
      <c r="BE104" s="235"/>
      <c r="BF104" s="235"/>
      <c r="BG104" s="235"/>
      <c r="BH104" s="235"/>
      <c r="BI104" s="235"/>
      <c r="BJ104" s="235"/>
      <c r="BK104" s="235"/>
      <c r="BL104" s="235"/>
      <c r="BM104" s="235"/>
      <c r="BN104" s="235"/>
      <c r="BO104" s="235"/>
      <c r="BP104" s="235"/>
      <c r="BQ104" s="235"/>
      <c r="BR104" s="235"/>
      <c r="BS104" s="235"/>
      <c r="BT104" s="235"/>
      <c r="BU104" s="235"/>
      <c r="BV104" s="235"/>
      <c r="BW104" s="235"/>
      <c r="BX104" s="235"/>
      <c r="BY104" s="235"/>
      <c r="BZ104" s="235"/>
      <c r="CA104" s="235"/>
      <c r="CB104" s="235"/>
      <c r="CC104" s="235"/>
      <c r="CD104" s="235"/>
      <c r="CE104" s="235"/>
      <c r="CF104" s="235"/>
      <c r="CG104" s="235"/>
      <c r="CH104" s="235"/>
      <c r="CI104" s="235"/>
      <c r="CJ104" s="235"/>
      <c r="CK104" s="235"/>
      <c r="CL104" s="235"/>
      <c r="CM104" s="235"/>
      <c r="CN104" s="235"/>
      <c r="CO104" s="235"/>
      <c r="CP104" s="235"/>
      <c r="CQ104" s="235"/>
      <c r="CR104" s="235"/>
      <c r="CS104" s="235"/>
      <c r="CT104" s="235"/>
      <c r="CU104" s="235"/>
      <c r="CV104" s="235"/>
      <c r="CW104" s="235"/>
      <c r="CX104" s="235"/>
      <c r="CY104" s="235"/>
      <c r="CZ104" s="235"/>
      <c r="DA104" s="235"/>
      <c r="DB104" s="235"/>
      <c r="DC104" s="235"/>
      <c r="DD104" s="235"/>
      <c r="DE104" s="235"/>
      <c r="DF104" s="235"/>
      <c r="DG104" s="235"/>
      <c r="DH104" s="235"/>
      <c r="DI104" s="235"/>
      <c r="DJ104" s="235"/>
      <c r="DK104" s="235"/>
      <c r="DL104" s="235"/>
      <c r="DM104" s="235"/>
      <c r="DN104" s="235"/>
      <c r="DO104" s="235"/>
      <c r="DP104" s="235"/>
      <c r="DQ104" s="235"/>
      <c r="DR104" s="235"/>
      <c r="DS104" s="235"/>
      <c r="DT104" s="235"/>
      <c r="DU104" s="235"/>
      <c r="DV104" s="235"/>
      <c r="DW104" s="235"/>
      <c r="DX104" s="235"/>
      <c r="DY104" s="235"/>
      <c r="DZ104" s="235"/>
      <c r="EA104" s="235"/>
      <c r="EB104" s="235"/>
      <c r="EC104" s="235"/>
      <c r="ED104" s="235"/>
      <c r="EE104" s="235"/>
      <c r="EF104" s="235"/>
      <c r="EG104" s="235"/>
      <c r="EH104" s="235"/>
      <c r="EI104" s="235"/>
      <c r="EJ104" s="235"/>
      <c r="EK104" s="235"/>
      <c r="EL104" s="235"/>
      <c r="EM104" s="235"/>
      <c r="EN104" s="235"/>
      <c r="EO104" s="235"/>
      <c r="EP104" s="235"/>
      <c r="EQ104" s="235"/>
      <c r="ER104" s="235"/>
      <c r="ES104" s="235"/>
      <c r="ET104" s="235"/>
      <c r="EU104" s="235"/>
      <c r="EV104" s="235"/>
      <c r="EW104" s="235"/>
      <c r="EX104" s="235"/>
      <c r="EY104" s="235"/>
      <c r="EZ104" s="235"/>
      <c r="FA104" s="235"/>
      <c r="FB104" s="235"/>
      <c r="FC104" s="235"/>
      <c r="FD104" s="235"/>
      <c r="FE104" s="235"/>
      <c r="FF104" s="235"/>
      <c r="FG104" s="235"/>
      <c r="FH104" s="235"/>
      <c r="FI104" s="235"/>
      <c r="FJ104" s="235"/>
      <c r="FK104" s="235"/>
      <c r="FL104" s="235"/>
      <c r="FM104" s="235"/>
      <c r="FN104" s="235"/>
      <c r="FO104" s="235"/>
      <c r="FP104" s="235"/>
      <c r="FQ104" s="235"/>
      <c r="FR104" s="235"/>
      <c r="FS104" s="235"/>
      <c r="FT104" s="235"/>
      <c r="FU104" s="235"/>
      <c r="FV104" s="235"/>
      <c r="FW104" s="235"/>
      <c r="FX104" s="235"/>
      <c r="FY104" s="235"/>
      <c r="FZ104" s="235"/>
      <c r="GA104" s="235"/>
      <c r="GB104" s="235"/>
      <c r="GC104" s="235"/>
      <c r="GD104" s="235"/>
      <c r="GE104" s="235"/>
      <c r="GF104" s="235"/>
      <c r="GG104" s="235"/>
      <c r="GH104" s="235"/>
      <c r="GI104" s="235"/>
    </row>
    <row r="105" spans="1:191" s="392" customFormat="1">
      <c r="A105" s="368"/>
      <c r="B105" s="381" t="s">
        <v>88</v>
      </c>
      <c r="C105" s="360">
        <v>16102</v>
      </c>
      <c r="D105" s="350">
        <v>19726</v>
      </c>
      <c r="E105" s="350">
        <v>5315</v>
      </c>
      <c r="F105" s="350">
        <v>5299</v>
      </c>
      <c r="G105" s="349">
        <v>62512</v>
      </c>
      <c r="H105" s="357">
        <v>40464</v>
      </c>
      <c r="I105" s="357">
        <v>22797</v>
      </c>
      <c r="J105" s="357">
        <v>12478</v>
      </c>
      <c r="K105" s="349">
        <v>295728</v>
      </c>
      <c r="L105" s="357">
        <v>120445</v>
      </c>
      <c r="M105" s="357">
        <v>137087</v>
      </c>
      <c r="N105" s="357">
        <v>53251</v>
      </c>
      <c r="O105" s="349">
        <v>10328</v>
      </c>
      <c r="P105" s="357">
        <v>11204</v>
      </c>
      <c r="Q105" s="357">
        <v>3792</v>
      </c>
      <c r="R105" s="357">
        <v>2858</v>
      </c>
      <c r="S105" s="360">
        <v>3936</v>
      </c>
      <c r="T105" s="350">
        <v>4867</v>
      </c>
      <c r="U105" s="350">
        <v>1163</v>
      </c>
      <c r="V105" s="350">
        <v>984</v>
      </c>
      <c r="W105" s="360">
        <v>1703</v>
      </c>
      <c r="X105" s="350">
        <v>0</v>
      </c>
      <c r="Y105" s="350">
        <v>658</v>
      </c>
      <c r="Z105" s="350">
        <v>0</v>
      </c>
      <c r="AA105" s="360">
        <v>-15661</v>
      </c>
      <c r="AB105" s="350">
        <v>-15719</v>
      </c>
      <c r="AC105" s="350">
        <v>-5277</v>
      </c>
      <c r="AD105" s="350">
        <v>-5278</v>
      </c>
      <c r="AE105" s="349">
        <v>374648</v>
      </c>
      <c r="AF105" s="357">
        <v>180987</v>
      </c>
      <c r="AG105" s="350">
        <v>165535</v>
      </c>
      <c r="AH105" s="350">
        <v>69592</v>
      </c>
      <c r="AI105" s="393"/>
      <c r="AJ105" s="393"/>
      <c r="AK105" s="393"/>
      <c r="AL105" s="393"/>
      <c r="AM105" s="393"/>
      <c r="AN105" s="393"/>
      <c r="AO105" s="393"/>
      <c r="AP105" s="393"/>
      <c r="AQ105" s="235"/>
      <c r="AR105" s="235"/>
      <c r="AS105" s="235"/>
      <c r="AT105" s="235"/>
      <c r="AU105" s="235"/>
      <c r="AV105" s="235"/>
      <c r="AW105" s="235"/>
      <c r="AX105" s="235"/>
      <c r="AY105" s="235"/>
      <c r="AZ105" s="235"/>
      <c r="BA105" s="235"/>
      <c r="BB105" s="235"/>
      <c r="BC105" s="235"/>
      <c r="BD105" s="235"/>
      <c r="BE105" s="235"/>
      <c r="BF105" s="235"/>
      <c r="BG105" s="235"/>
      <c r="BH105" s="235"/>
      <c r="BI105" s="235"/>
      <c r="BJ105" s="235"/>
      <c r="BK105" s="235"/>
      <c r="BL105" s="235"/>
      <c r="BM105" s="235"/>
      <c r="BN105" s="235"/>
      <c r="BO105" s="235"/>
      <c r="BP105" s="235"/>
      <c r="BQ105" s="235"/>
      <c r="BR105" s="235"/>
      <c r="BS105" s="235"/>
      <c r="BT105" s="235"/>
      <c r="BU105" s="235"/>
      <c r="BV105" s="235"/>
      <c r="BW105" s="235"/>
      <c r="BX105" s="235"/>
      <c r="BY105" s="235"/>
      <c r="BZ105" s="235"/>
      <c r="CA105" s="235"/>
      <c r="CB105" s="235"/>
      <c r="CC105" s="235"/>
      <c r="CD105" s="235"/>
      <c r="CE105" s="235"/>
      <c r="CF105" s="235"/>
      <c r="CG105" s="235"/>
      <c r="CH105" s="235"/>
      <c r="CI105" s="235"/>
      <c r="CJ105" s="235"/>
      <c r="CK105" s="235"/>
      <c r="CL105" s="235"/>
      <c r="CM105" s="235"/>
      <c r="CN105" s="235"/>
      <c r="CO105" s="235"/>
      <c r="CP105" s="235"/>
      <c r="CQ105" s="235"/>
      <c r="CR105" s="235"/>
      <c r="CS105" s="235"/>
      <c r="CT105" s="235"/>
      <c r="CU105" s="235"/>
      <c r="CV105" s="235"/>
      <c r="CW105" s="235"/>
      <c r="CX105" s="235"/>
      <c r="CY105" s="235"/>
      <c r="CZ105" s="235"/>
      <c r="DA105" s="235"/>
      <c r="DB105" s="235"/>
      <c r="DC105" s="235"/>
      <c r="DD105" s="235"/>
      <c r="DE105" s="235"/>
      <c r="DF105" s="235"/>
      <c r="DG105" s="235"/>
      <c r="DH105" s="235"/>
      <c r="DI105" s="235"/>
      <c r="DJ105" s="235"/>
      <c r="DK105" s="235"/>
      <c r="DL105" s="235"/>
      <c r="DM105" s="235"/>
      <c r="DN105" s="235"/>
      <c r="DO105" s="235"/>
      <c r="DP105" s="235"/>
      <c r="DQ105" s="235"/>
      <c r="DR105" s="235"/>
      <c r="DS105" s="235"/>
      <c r="DT105" s="235"/>
      <c r="DU105" s="235"/>
      <c r="DV105" s="235"/>
      <c r="DW105" s="235"/>
      <c r="DX105" s="235"/>
      <c r="DY105" s="235"/>
      <c r="DZ105" s="235"/>
      <c r="EA105" s="235"/>
      <c r="EB105" s="235"/>
      <c r="EC105" s="235"/>
      <c r="ED105" s="235"/>
      <c r="EE105" s="235"/>
      <c r="EF105" s="235"/>
      <c r="EG105" s="235"/>
      <c r="EH105" s="235"/>
      <c r="EI105" s="235"/>
      <c r="EJ105" s="235"/>
      <c r="EK105" s="235"/>
      <c r="EL105" s="235"/>
      <c r="EM105" s="235"/>
      <c r="EN105" s="235"/>
      <c r="EO105" s="235"/>
      <c r="EP105" s="235"/>
      <c r="EQ105" s="235"/>
      <c r="ER105" s="235"/>
      <c r="ES105" s="235"/>
      <c r="ET105" s="235"/>
      <c r="EU105" s="235"/>
      <c r="EV105" s="235"/>
      <c r="EW105" s="235"/>
      <c r="EX105" s="235"/>
      <c r="EY105" s="235"/>
      <c r="EZ105" s="235"/>
      <c r="FA105" s="235"/>
      <c r="FB105" s="235"/>
      <c r="FC105" s="235"/>
      <c r="FD105" s="235"/>
      <c r="FE105" s="235"/>
      <c r="FF105" s="235"/>
      <c r="FG105" s="235"/>
      <c r="FH105" s="235"/>
      <c r="FI105" s="235"/>
      <c r="FJ105" s="235"/>
      <c r="FK105" s="235"/>
      <c r="FL105" s="235"/>
      <c r="FM105" s="235"/>
      <c r="FN105" s="235"/>
      <c r="FO105" s="235"/>
      <c r="FP105" s="235"/>
      <c r="FQ105" s="235"/>
      <c r="FR105" s="235"/>
      <c r="FS105" s="235"/>
      <c r="FT105" s="235"/>
      <c r="FU105" s="235"/>
      <c r="FV105" s="235"/>
      <c r="FW105" s="235"/>
      <c r="FX105" s="235"/>
      <c r="FY105" s="235"/>
      <c r="FZ105" s="235"/>
      <c r="GA105" s="235"/>
      <c r="GB105" s="235"/>
      <c r="GC105" s="235"/>
      <c r="GD105" s="235"/>
      <c r="GE105" s="235"/>
      <c r="GF105" s="235"/>
      <c r="GG105" s="235"/>
      <c r="GH105" s="235"/>
      <c r="GI105" s="235"/>
    </row>
    <row r="106" spans="1:191">
      <c r="A106" s="379"/>
      <c r="B106" s="395" t="s">
        <v>224</v>
      </c>
      <c r="C106" s="352">
        <v>441</v>
      </c>
      <c r="D106" s="353">
        <v>4008</v>
      </c>
      <c r="E106" s="353">
        <v>38</v>
      </c>
      <c r="F106" s="353">
        <v>22</v>
      </c>
      <c r="G106" s="354">
        <v>35025</v>
      </c>
      <c r="H106" s="358">
        <v>25326</v>
      </c>
      <c r="I106" s="358">
        <v>6057</v>
      </c>
      <c r="J106" s="358">
        <v>7585</v>
      </c>
      <c r="K106" s="354">
        <v>9515</v>
      </c>
      <c r="L106" s="358">
        <v>10560</v>
      </c>
      <c r="M106" s="358">
        <v>5547</v>
      </c>
      <c r="N106" s="358">
        <v>2970</v>
      </c>
      <c r="O106" s="354">
        <v>2917</v>
      </c>
      <c r="P106" s="358">
        <v>6164</v>
      </c>
      <c r="Q106" s="358">
        <v>-18</v>
      </c>
      <c r="R106" s="358">
        <v>1692</v>
      </c>
      <c r="S106" s="352">
        <v>366</v>
      </c>
      <c r="T106" s="353">
        <v>2709</v>
      </c>
      <c r="U106" s="353">
        <v>163</v>
      </c>
      <c r="V106" s="353">
        <v>53</v>
      </c>
      <c r="W106" s="352">
        <v>35</v>
      </c>
      <c r="X106" s="353">
        <v>0</v>
      </c>
      <c r="Y106" s="353">
        <v>21</v>
      </c>
      <c r="Z106" s="353">
        <v>0</v>
      </c>
      <c r="AA106" s="352">
        <v>0</v>
      </c>
      <c r="AB106" s="353">
        <v>0</v>
      </c>
      <c r="AC106" s="353">
        <v>0</v>
      </c>
      <c r="AD106" s="353">
        <v>0</v>
      </c>
      <c r="AE106" s="354">
        <v>48299</v>
      </c>
      <c r="AF106" s="358">
        <v>48767</v>
      </c>
      <c r="AG106" s="353">
        <v>11808</v>
      </c>
      <c r="AH106" s="353">
        <v>12322</v>
      </c>
      <c r="AI106" s="393"/>
      <c r="AJ106" s="393"/>
      <c r="AK106" s="393"/>
      <c r="AL106" s="393"/>
      <c r="AM106" s="393"/>
      <c r="AN106" s="393"/>
      <c r="AO106" s="393"/>
      <c r="AP106" s="393"/>
      <c r="FT106" s="132"/>
      <c r="FU106" s="132"/>
      <c r="FV106" s="132"/>
      <c r="FW106" s="132"/>
      <c r="FX106" s="132"/>
      <c r="FY106" s="132"/>
      <c r="FZ106" s="132"/>
      <c r="GA106" s="132"/>
      <c r="GB106" s="132"/>
      <c r="GC106" s="132"/>
      <c r="GD106" s="132"/>
      <c r="GE106" s="132"/>
      <c r="GF106" s="132"/>
      <c r="GG106" s="132"/>
      <c r="GH106" s="132"/>
      <c r="GI106" s="132"/>
    </row>
    <row r="107" spans="1:191">
      <c r="A107" s="379"/>
      <c r="B107" s="395" t="s">
        <v>271</v>
      </c>
      <c r="C107" s="352">
        <v>15661</v>
      </c>
      <c r="D107" s="353">
        <v>15718</v>
      </c>
      <c r="E107" s="353">
        <v>5277</v>
      </c>
      <c r="F107" s="353">
        <v>5277</v>
      </c>
      <c r="G107" s="354">
        <v>27487</v>
      </c>
      <c r="H107" s="358">
        <v>15138</v>
      </c>
      <c r="I107" s="358">
        <v>16740</v>
      </c>
      <c r="J107" s="358">
        <v>4893</v>
      </c>
      <c r="K107" s="354">
        <v>286213</v>
      </c>
      <c r="L107" s="358">
        <v>109885</v>
      </c>
      <c r="M107" s="358">
        <v>131540</v>
      </c>
      <c r="N107" s="358">
        <v>50281</v>
      </c>
      <c r="O107" s="354">
        <v>7411</v>
      </c>
      <c r="P107" s="358">
        <v>5040</v>
      </c>
      <c r="Q107" s="358">
        <v>3810</v>
      </c>
      <c r="R107" s="358">
        <v>1166</v>
      </c>
      <c r="S107" s="352">
        <v>3570</v>
      </c>
      <c r="T107" s="353">
        <v>2158</v>
      </c>
      <c r="U107" s="353">
        <v>1000</v>
      </c>
      <c r="V107" s="353">
        <v>931</v>
      </c>
      <c r="W107" s="352">
        <v>1668</v>
      </c>
      <c r="X107" s="353">
        <v>0</v>
      </c>
      <c r="Y107" s="353">
        <v>637</v>
      </c>
      <c r="Z107" s="353">
        <v>0</v>
      </c>
      <c r="AA107" s="352">
        <v>-15661</v>
      </c>
      <c r="AB107" s="353">
        <v>-15719</v>
      </c>
      <c r="AC107" s="353">
        <v>-5277</v>
      </c>
      <c r="AD107" s="353">
        <v>-5278</v>
      </c>
      <c r="AE107" s="354">
        <v>326349</v>
      </c>
      <c r="AF107" s="358">
        <v>132220</v>
      </c>
      <c r="AG107" s="353">
        <v>153727</v>
      </c>
      <c r="AH107" s="353">
        <v>57270</v>
      </c>
      <c r="AI107" s="393"/>
      <c r="AJ107" s="393"/>
      <c r="AK107" s="393"/>
      <c r="AL107" s="393"/>
      <c r="AM107" s="393"/>
      <c r="AN107" s="393"/>
      <c r="AO107" s="393"/>
      <c r="AP107" s="393"/>
      <c r="FT107" s="132"/>
      <c r="FU107" s="132"/>
      <c r="FV107" s="132"/>
      <c r="FW107" s="132"/>
      <c r="FX107" s="132"/>
      <c r="FY107" s="132"/>
      <c r="FZ107" s="132"/>
      <c r="GA107" s="132"/>
      <c r="GB107" s="132"/>
      <c r="GC107" s="132"/>
      <c r="GD107" s="132"/>
      <c r="GE107" s="132"/>
      <c r="GF107" s="132"/>
      <c r="GG107" s="132"/>
      <c r="GH107" s="132"/>
      <c r="GI107" s="132"/>
    </row>
    <row r="108" spans="1:191" s="392" customFormat="1">
      <c r="A108" s="368"/>
      <c r="B108" s="381" t="s">
        <v>108</v>
      </c>
      <c r="C108" s="360">
        <v>-43136</v>
      </c>
      <c r="D108" s="350">
        <v>-43205</v>
      </c>
      <c r="E108" s="350">
        <v>-19326</v>
      </c>
      <c r="F108" s="350">
        <v>-13223</v>
      </c>
      <c r="G108" s="349">
        <v>-168469</v>
      </c>
      <c r="H108" s="357">
        <v>-77117</v>
      </c>
      <c r="I108" s="357">
        <v>-63556</v>
      </c>
      <c r="J108" s="357">
        <v>-29681</v>
      </c>
      <c r="K108" s="349">
        <v>-409575</v>
      </c>
      <c r="L108" s="357">
        <v>-297311</v>
      </c>
      <c r="M108" s="357">
        <v>-148925</v>
      </c>
      <c r="N108" s="357">
        <v>-111899</v>
      </c>
      <c r="O108" s="349">
        <v>-81091</v>
      </c>
      <c r="P108" s="357">
        <v>-104733</v>
      </c>
      <c r="Q108" s="357">
        <v>-30072</v>
      </c>
      <c r="R108" s="357">
        <v>-44970</v>
      </c>
      <c r="S108" s="360">
        <v>-23401</v>
      </c>
      <c r="T108" s="350">
        <v>-23965</v>
      </c>
      <c r="U108" s="350">
        <v>-7447</v>
      </c>
      <c r="V108" s="350">
        <v>-6746</v>
      </c>
      <c r="W108" s="360">
        <v>-4016</v>
      </c>
      <c r="X108" s="350">
        <v>0</v>
      </c>
      <c r="Y108" s="350">
        <v>-2130</v>
      </c>
      <c r="Z108" s="350">
        <v>0</v>
      </c>
      <c r="AA108" s="360">
        <v>15661</v>
      </c>
      <c r="AB108" s="350">
        <v>15719</v>
      </c>
      <c r="AC108" s="350">
        <v>5266</v>
      </c>
      <c r="AD108" s="350">
        <v>5278</v>
      </c>
      <c r="AE108" s="349">
        <v>-714027</v>
      </c>
      <c r="AF108" s="357">
        <v>-530612</v>
      </c>
      <c r="AG108" s="350">
        <v>-266190</v>
      </c>
      <c r="AH108" s="350">
        <v>-201241</v>
      </c>
      <c r="AI108" s="393"/>
      <c r="AJ108" s="393"/>
      <c r="AK108" s="393"/>
      <c r="AL108" s="393"/>
      <c r="AM108" s="393"/>
      <c r="AN108" s="393"/>
      <c r="AO108" s="393"/>
      <c r="AP108" s="393"/>
      <c r="AQ108" s="235"/>
      <c r="AR108" s="235"/>
      <c r="AS108" s="235"/>
      <c r="AT108" s="235"/>
      <c r="AU108" s="235"/>
      <c r="AV108" s="235"/>
      <c r="AW108" s="235"/>
      <c r="AX108" s="235"/>
      <c r="AY108" s="235"/>
      <c r="AZ108" s="235"/>
      <c r="BA108" s="235"/>
      <c r="BB108" s="235"/>
      <c r="BC108" s="235"/>
      <c r="BD108" s="235"/>
      <c r="BE108" s="235"/>
      <c r="BF108" s="235"/>
      <c r="BG108" s="235"/>
      <c r="BH108" s="235"/>
      <c r="BI108" s="235"/>
      <c r="BJ108" s="235"/>
      <c r="BK108" s="235"/>
      <c r="BL108" s="235"/>
      <c r="BM108" s="235"/>
      <c r="BN108" s="235"/>
      <c r="BO108" s="235"/>
      <c r="BP108" s="235"/>
      <c r="BQ108" s="235"/>
      <c r="BR108" s="235"/>
      <c r="BS108" s="235"/>
      <c r="BT108" s="235"/>
      <c r="BU108" s="235"/>
      <c r="BV108" s="235"/>
      <c r="BW108" s="235"/>
      <c r="BX108" s="235"/>
      <c r="BY108" s="235"/>
      <c r="BZ108" s="235"/>
      <c r="CA108" s="235"/>
      <c r="CB108" s="235"/>
      <c r="CC108" s="235"/>
      <c r="CD108" s="235"/>
      <c r="CE108" s="235"/>
      <c r="CF108" s="235"/>
      <c r="CG108" s="235"/>
      <c r="CH108" s="235"/>
      <c r="CI108" s="235"/>
      <c r="CJ108" s="235"/>
      <c r="CK108" s="235"/>
      <c r="CL108" s="235"/>
      <c r="CM108" s="235"/>
      <c r="CN108" s="235"/>
      <c r="CO108" s="235"/>
      <c r="CP108" s="235"/>
      <c r="CQ108" s="235"/>
      <c r="CR108" s="235"/>
      <c r="CS108" s="235"/>
      <c r="CT108" s="235"/>
      <c r="CU108" s="235"/>
      <c r="CV108" s="235"/>
      <c r="CW108" s="235"/>
      <c r="CX108" s="235"/>
      <c r="CY108" s="235"/>
      <c r="CZ108" s="235"/>
      <c r="DA108" s="235"/>
      <c r="DB108" s="235"/>
      <c r="DC108" s="235"/>
      <c r="DD108" s="235"/>
      <c r="DE108" s="235"/>
      <c r="DF108" s="235"/>
      <c r="DG108" s="235"/>
      <c r="DH108" s="235"/>
      <c r="DI108" s="235"/>
      <c r="DJ108" s="235"/>
      <c r="DK108" s="235"/>
      <c r="DL108" s="235"/>
      <c r="DM108" s="235"/>
      <c r="DN108" s="235"/>
      <c r="DO108" s="235"/>
      <c r="DP108" s="235"/>
      <c r="DQ108" s="235"/>
      <c r="DR108" s="235"/>
      <c r="DS108" s="235"/>
      <c r="DT108" s="235"/>
      <c r="DU108" s="235"/>
      <c r="DV108" s="235"/>
      <c r="DW108" s="235"/>
      <c r="DX108" s="235"/>
      <c r="DY108" s="235"/>
      <c r="DZ108" s="235"/>
      <c r="EA108" s="235"/>
      <c r="EB108" s="235"/>
      <c r="EC108" s="235"/>
      <c r="ED108" s="235"/>
      <c r="EE108" s="235"/>
      <c r="EF108" s="235"/>
      <c r="EG108" s="235"/>
      <c r="EH108" s="235"/>
      <c r="EI108" s="235"/>
      <c r="EJ108" s="235"/>
      <c r="EK108" s="235"/>
      <c r="EL108" s="235"/>
      <c r="EM108" s="235"/>
      <c r="EN108" s="235"/>
      <c r="EO108" s="235"/>
      <c r="EP108" s="235"/>
      <c r="EQ108" s="235"/>
      <c r="ER108" s="235"/>
      <c r="ES108" s="235"/>
      <c r="ET108" s="235"/>
      <c r="EU108" s="235"/>
      <c r="EV108" s="235"/>
      <c r="EW108" s="235"/>
      <c r="EX108" s="235"/>
      <c r="EY108" s="235"/>
      <c r="EZ108" s="235"/>
      <c r="FA108" s="235"/>
      <c r="FB108" s="235"/>
      <c r="FC108" s="235"/>
      <c r="FD108" s="235"/>
      <c r="FE108" s="235"/>
      <c r="FF108" s="235"/>
      <c r="FG108" s="235"/>
      <c r="FH108" s="235"/>
      <c r="FI108" s="235"/>
      <c r="FJ108" s="235"/>
      <c r="FK108" s="235"/>
      <c r="FL108" s="235"/>
      <c r="FM108" s="235"/>
      <c r="FN108" s="235"/>
      <c r="FO108" s="235"/>
      <c r="FP108" s="235"/>
      <c r="FQ108" s="235"/>
      <c r="FR108" s="235"/>
      <c r="FS108" s="235"/>
      <c r="FT108" s="235"/>
      <c r="FU108" s="235"/>
      <c r="FV108" s="235"/>
      <c r="FW108" s="235"/>
      <c r="FX108" s="235"/>
      <c r="FY108" s="235"/>
      <c r="FZ108" s="235"/>
      <c r="GA108" s="235"/>
      <c r="GB108" s="235"/>
      <c r="GC108" s="235"/>
      <c r="GD108" s="235"/>
      <c r="GE108" s="235"/>
      <c r="GF108" s="235"/>
      <c r="GG108" s="235"/>
      <c r="GH108" s="235"/>
      <c r="GI108" s="235"/>
    </row>
    <row r="109" spans="1:191">
      <c r="A109" s="379"/>
      <c r="B109" s="395" t="s">
        <v>272</v>
      </c>
      <c r="C109" s="352">
        <v>-1563</v>
      </c>
      <c r="D109" s="353">
        <v>-7395</v>
      </c>
      <c r="E109" s="353">
        <v>-146</v>
      </c>
      <c r="F109" s="353">
        <v>-2709</v>
      </c>
      <c r="G109" s="354">
        <v>-629</v>
      </c>
      <c r="H109" s="358">
        <v>-2518</v>
      </c>
      <c r="I109" s="358">
        <v>-171</v>
      </c>
      <c r="J109" s="358">
        <v>-735</v>
      </c>
      <c r="K109" s="354">
        <v>-71482</v>
      </c>
      <c r="L109" s="358">
        <v>-32436</v>
      </c>
      <c r="M109" s="358">
        <v>-26752</v>
      </c>
      <c r="N109" s="358">
        <v>-9988</v>
      </c>
      <c r="O109" s="354">
        <v>-8251</v>
      </c>
      <c r="P109" s="358">
        <v>-6571</v>
      </c>
      <c r="Q109" s="358">
        <v>-3332</v>
      </c>
      <c r="R109" s="358">
        <v>-2271</v>
      </c>
      <c r="S109" s="352">
        <v>-4959</v>
      </c>
      <c r="T109" s="353">
        <v>-2062</v>
      </c>
      <c r="U109" s="353">
        <v>-1960</v>
      </c>
      <c r="V109" s="353">
        <v>-1009</v>
      </c>
      <c r="W109" s="352">
        <v>0</v>
      </c>
      <c r="X109" s="353">
        <v>0</v>
      </c>
      <c r="Y109" s="353">
        <v>0</v>
      </c>
      <c r="Z109" s="353">
        <v>0</v>
      </c>
      <c r="AA109" s="352">
        <v>0</v>
      </c>
      <c r="AB109" s="353">
        <v>0</v>
      </c>
      <c r="AC109" s="353">
        <v>0</v>
      </c>
      <c r="AD109" s="353">
        <v>0</v>
      </c>
      <c r="AE109" s="354">
        <v>-86884</v>
      </c>
      <c r="AF109" s="358">
        <v>-50982</v>
      </c>
      <c r="AG109" s="353">
        <v>-32361</v>
      </c>
      <c r="AH109" s="353">
        <v>-16712</v>
      </c>
      <c r="AI109" s="393"/>
      <c r="AJ109" s="393"/>
      <c r="AK109" s="393"/>
      <c r="AL109" s="393"/>
      <c r="AM109" s="393"/>
      <c r="AN109" s="393"/>
      <c r="AO109" s="393"/>
      <c r="AP109" s="393"/>
      <c r="FT109" s="132"/>
      <c r="FU109" s="132"/>
      <c r="FV109" s="132"/>
      <c r="FW109" s="132"/>
      <c r="FX109" s="132"/>
      <c r="FY109" s="132"/>
      <c r="FZ109" s="132"/>
      <c r="GA109" s="132"/>
      <c r="GB109" s="132"/>
      <c r="GC109" s="132"/>
      <c r="GD109" s="132"/>
      <c r="GE109" s="132"/>
      <c r="GF109" s="132"/>
      <c r="GG109" s="132"/>
      <c r="GH109" s="132"/>
      <c r="GI109" s="132"/>
    </row>
    <row r="110" spans="1:191">
      <c r="A110" s="379"/>
      <c r="B110" s="395" t="s">
        <v>273</v>
      </c>
      <c r="C110" s="352">
        <v>-18365</v>
      </c>
      <c r="D110" s="353">
        <v>-18719</v>
      </c>
      <c r="E110" s="353">
        <v>-6106</v>
      </c>
      <c r="F110" s="353">
        <v>-6326</v>
      </c>
      <c r="G110" s="354">
        <v>0</v>
      </c>
      <c r="H110" s="358">
        <v>-1</v>
      </c>
      <c r="I110" s="358">
        <v>0</v>
      </c>
      <c r="J110" s="358">
        <v>0</v>
      </c>
      <c r="K110" s="354">
        <v>-64793</v>
      </c>
      <c r="L110" s="358">
        <v>-49102</v>
      </c>
      <c r="M110" s="358">
        <v>-26955</v>
      </c>
      <c r="N110" s="358">
        <v>-14718</v>
      </c>
      <c r="O110" s="354">
        <v>-60215</v>
      </c>
      <c r="P110" s="358">
        <v>-69381</v>
      </c>
      <c r="Q110" s="358">
        <v>-21492</v>
      </c>
      <c r="R110" s="358">
        <v>-21006</v>
      </c>
      <c r="S110" s="352">
        <v>-15203</v>
      </c>
      <c r="T110" s="353">
        <v>-19292</v>
      </c>
      <c r="U110" s="353">
        <v>-4746</v>
      </c>
      <c r="V110" s="353">
        <v>-6143</v>
      </c>
      <c r="W110" s="352">
        <v>0</v>
      </c>
      <c r="X110" s="353">
        <v>0</v>
      </c>
      <c r="Y110" s="353">
        <v>0</v>
      </c>
      <c r="Z110" s="353">
        <v>0</v>
      </c>
      <c r="AA110" s="352">
        <v>0</v>
      </c>
      <c r="AB110" s="353">
        <v>0</v>
      </c>
      <c r="AC110" s="353">
        <v>0</v>
      </c>
      <c r="AD110" s="353">
        <v>0</v>
      </c>
      <c r="AE110" s="354">
        <v>-158576</v>
      </c>
      <c r="AF110" s="358">
        <v>-156495</v>
      </c>
      <c r="AG110" s="353">
        <v>-59299</v>
      </c>
      <c r="AH110" s="353">
        <v>-48193</v>
      </c>
      <c r="AI110" s="393"/>
      <c r="AJ110" s="393"/>
      <c r="AK110" s="393"/>
      <c r="AL110" s="393"/>
      <c r="AM110" s="393"/>
      <c r="AN110" s="393"/>
      <c r="AO110" s="393"/>
      <c r="AP110" s="393"/>
      <c r="FT110" s="132"/>
      <c r="FU110" s="132"/>
      <c r="FV110" s="132"/>
      <c r="FW110" s="132"/>
      <c r="FX110" s="132"/>
      <c r="FY110" s="132"/>
      <c r="FZ110" s="132"/>
      <c r="GA110" s="132"/>
      <c r="GB110" s="132"/>
      <c r="GC110" s="132"/>
      <c r="GD110" s="132"/>
      <c r="GE110" s="132"/>
      <c r="GF110" s="132"/>
      <c r="GG110" s="132"/>
      <c r="GH110" s="132"/>
      <c r="GI110" s="132"/>
    </row>
    <row r="111" spans="1:191">
      <c r="A111" s="379"/>
      <c r="B111" s="395" t="s">
        <v>127</v>
      </c>
      <c r="C111" s="352">
        <v>-23208</v>
      </c>
      <c r="D111" s="353">
        <v>-17091</v>
      </c>
      <c r="E111" s="353">
        <v>-13074</v>
      </c>
      <c r="F111" s="353">
        <v>-4188</v>
      </c>
      <c r="G111" s="354">
        <v>-167840</v>
      </c>
      <c r="H111" s="358">
        <v>-74598</v>
      </c>
      <c r="I111" s="358">
        <v>-63385</v>
      </c>
      <c r="J111" s="358">
        <v>-28946</v>
      </c>
      <c r="K111" s="354">
        <v>-273300</v>
      </c>
      <c r="L111" s="358">
        <v>-215773</v>
      </c>
      <c r="M111" s="358">
        <v>-95218</v>
      </c>
      <c r="N111" s="358">
        <v>-87193</v>
      </c>
      <c r="O111" s="354">
        <v>-12625</v>
      </c>
      <c r="P111" s="358">
        <v>-28781</v>
      </c>
      <c r="Q111" s="358">
        <v>-5248</v>
      </c>
      <c r="R111" s="358">
        <v>-21693</v>
      </c>
      <c r="S111" s="352">
        <v>-3239</v>
      </c>
      <c r="T111" s="353">
        <v>-2611</v>
      </c>
      <c r="U111" s="353">
        <v>-741</v>
      </c>
      <c r="V111" s="353">
        <v>406</v>
      </c>
      <c r="W111" s="352">
        <v>-4016</v>
      </c>
      <c r="X111" s="353">
        <v>0</v>
      </c>
      <c r="Y111" s="353">
        <v>-2130</v>
      </c>
      <c r="Z111" s="353">
        <v>0</v>
      </c>
      <c r="AA111" s="352">
        <v>15661</v>
      </c>
      <c r="AB111" s="353">
        <v>15719</v>
      </c>
      <c r="AC111" s="353">
        <v>5266</v>
      </c>
      <c r="AD111" s="353">
        <v>5278</v>
      </c>
      <c r="AE111" s="354">
        <v>-468567</v>
      </c>
      <c r="AF111" s="358">
        <v>-323135</v>
      </c>
      <c r="AG111" s="353">
        <v>-174530</v>
      </c>
      <c r="AH111" s="353">
        <v>-136336</v>
      </c>
      <c r="AI111" s="393"/>
      <c r="AJ111" s="393"/>
      <c r="AK111" s="393"/>
      <c r="AL111" s="393"/>
      <c r="AM111" s="393"/>
      <c r="AN111" s="393"/>
      <c r="AO111" s="393"/>
      <c r="AP111" s="393"/>
      <c r="FT111" s="132"/>
      <c r="FU111" s="132"/>
      <c r="FV111" s="132"/>
      <c r="FW111" s="132"/>
      <c r="FX111" s="132"/>
      <c r="FY111" s="132"/>
      <c r="FZ111" s="132"/>
      <c r="GA111" s="132"/>
      <c r="GB111" s="132"/>
      <c r="GC111" s="132"/>
      <c r="GD111" s="132"/>
      <c r="GE111" s="132"/>
      <c r="GF111" s="132"/>
      <c r="GG111" s="132"/>
      <c r="GH111" s="132"/>
      <c r="GI111" s="132"/>
    </row>
    <row r="112" spans="1:191">
      <c r="A112" s="379"/>
      <c r="B112" s="395" t="s">
        <v>274</v>
      </c>
      <c r="C112" s="352">
        <v>0</v>
      </c>
      <c r="D112" s="353">
        <v>0</v>
      </c>
      <c r="E112" s="353">
        <v>0</v>
      </c>
      <c r="F112" s="353">
        <v>0</v>
      </c>
      <c r="G112" s="354">
        <v>95123</v>
      </c>
      <c r="H112" s="358">
        <v>57368</v>
      </c>
      <c r="I112" s="358">
        <v>50716</v>
      </c>
      <c r="J112" s="358">
        <v>21598</v>
      </c>
      <c r="K112" s="354">
        <v>0</v>
      </c>
      <c r="L112" s="358">
        <v>0</v>
      </c>
      <c r="M112" s="358">
        <v>0</v>
      </c>
      <c r="N112" s="358">
        <v>0</v>
      </c>
      <c r="O112" s="354">
        <v>0</v>
      </c>
      <c r="P112" s="358">
        <v>0</v>
      </c>
      <c r="Q112" s="358">
        <v>0</v>
      </c>
      <c r="R112" s="358">
        <v>0</v>
      </c>
      <c r="S112" s="352">
        <v>0</v>
      </c>
      <c r="T112" s="353">
        <v>0</v>
      </c>
      <c r="U112" s="353">
        <v>0</v>
      </c>
      <c r="V112" s="353">
        <v>0</v>
      </c>
      <c r="W112" s="352">
        <v>0</v>
      </c>
      <c r="X112" s="353">
        <v>0</v>
      </c>
      <c r="Y112" s="353">
        <v>0</v>
      </c>
      <c r="Z112" s="353">
        <v>0</v>
      </c>
      <c r="AA112" s="352">
        <v>0</v>
      </c>
      <c r="AB112" s="353">
        <v>0</v>
      </c>
      <c r="AC112" s="353">
        <v>0</v>
      </c>
      <c r="AD112" s="353">
        <v>0</v>
      </c>
      <c r="AE112" s="354">
        <v>95123</v>
      </c>
      <c r="AF112" s="358">
        <v>57368</v>
      </c>
      <c r="AG112" s="353">
        <v>50716</v>
      </c>
      <c r="AH112" s="353">
        <v>21598</v>
      </c>
      <c r="AI112" s="393"/>
      <c r="AJ112" s="393"/>
      <c r="AK112" s="393"/>
      <c r="AL112" s="393"/>
      <c r="AM112" s="393"/>
      <c r="AN112" s="393"/>
      <c r="AO112" s="393"/>
      <c r="AP112" s="393"/>
      <c r="FT112" s="132"/>
      <c r="FU112" s="132"/>
      <c r="FV112" s="132"/>
      <c r="FW112" s="132"/>
      <c r="FX112" s="132"/>
      <c r="FY112" s="132"/>
      <c r="FZ112" s="132"/>
      <c r="GA112" s="132"/>
      <c r="GB112" s="132"/>
      <c r="GC112" s="132"/>
      <c r="GD112" s="132"/>
      <c r="GE112" s="132"/>
      <c r="GF112" s="132"/>
      <c r="GG112" s="132"/>
      <c r="GH112" s="132"/>
      <c r="GI112" s="132"/>
    </row>
    <row r="113" spans="1:191" s="392" customFormat="1">
      <c r="A113" s="368"/>
      <c r="B113" s="381" t="s">
        <v>398</v>
      </c>
      <c r="C113" s="385">
        <v>0</v>
      </c>
      <c r="D113" s="361">
        <v>0</v>
      </c>
      <c r="E113" s="361">
        <v>0</v>
      </c>
      <c r="F113" s="361">
        <v>0</v>
      </c>
      <c r="G113" s="349">
        <v>0</v>
      </c>
      <c r="H113" s="357">
        <v>0</v>
      </c>
      <c r="I113" s="357">
        <v>0</v>
      </c>
      <c r="J113" s="357">
        <v>0</v>
      </c>
      <c r="K113" s="349">
        <v>0</v>
      </c>
      <c r="L113" s="357">
        <v>0</v>
      </c>
      <c r="M113" s="357">
        <v>0</v>
      </c>
      <c r="N113" s="357">
        <v>0</v>
      </c>
      <c r="O113" s="349">
        <v>0</v>
      </c>
      <c r="P113" s="357">
        <v>0</v>
      </c>
      <c r="Q113" s="357">
        <v>0</v>
      </c>
      <c r="R113" s="357">
        <v>0</v>
      </c>
      <c r="S113" s="354">
        <v>0</v>
      </c>
      <c r="T113" s="353">
        <v>0</v>
      </c>
      <c r="U113" s="353">
        <v>0</v>
      </c>
      <c r="V113" s="353">
        <v>0</v>
      </c>
      <c r="W113" s="354">
        <v>0</v>
      </c>
      <c r="X113" s="353">
        <v>0</v>
      </c>
      <c r="Y113" s="353">
        <v>0</v>
      </c>
      <c r="Z113" s="353">
        <v>0</v>
      </c>
      <c r="AA113" s="354">
        <v>0</v>
      </c>
      <c r="AB113" s="353">
        <v>0</v>
      </c>
      <c r="AC113" s="353">
        <v>0</v>
      </c>
      <c r="AD113" s="353">
        <v>0</v>
      </c>
      <c r="AE113" s="354">
        <v>0</v>
      </c>
      <c r="AF113" s="358">
        <v>0</v>
      </c>
      <c r="AG113" s="353">
        <v>0</v>
      </c>
      <c r="AH113" s="353">
        <v>0</v>
      </c>
      <c r="AI113" s="235"/>
      <c r="AJ113" s="235"/>
      <c r="AK113" s="235"/>
      <c r="AL113" s="235"/>
      <c r="AM113" s="235"/>
      <c r="AN113" s="235"/>
      <c r="AO113" s="235"/>
      <c r="AP113" s="235"/>
      <c r="AQ113" s="235"/>
      <c r="AR113" s="235"/>
      <c r="AS113" s="235"/>
      <c r="AT113" s="235"/>
      <c r="AU113" s="235"/>
      <c r="AV113" s="235"/>
      <c r="AW113" s="235"/>
      <c r="AX113" s="235"/>
      <c r="AY113" s="235"/>
      <c r="AZ113" s="235"/>
      <c r="BA113" s="235"/>
      <c r="BB113" s="235"/>
      <c r="BC113" s="235"/>
      <c r="BD113" s="235"/>
      <c r="BE113" s="235"/>
      <c r="BF113" s="235"/>
      <c r="BG113" s="235"/>
      <c r="BH113" s="235"/>
      <c r="BI113" s="235"/>
      <c r="BJ113" s="235"/>
      <c r="BK113" s="235"/>
      <c r="BL113" s="235"/>
      <c r="BM113" s="235"/>
      <c r="BN113" s="235"/>
      <c r="BO113" s="235"/>
      <c r="BP113" s="235"/>
      <c r="BQ113" s="235"/>
      <c r="BR113" s="235"/>
      <c r="BS113" s="235"/>
      <c r="BT113" s="235"/>
      <c r="BU113" s="235"/>
      <c r="BV113" s="235"/>
      <c r="BW113" s="235"/>
      <c r="BX113" s="235"/>
      <c r="BY113" s="235"/>
      <c r="BZ113" s="235"/>
      <c r="CA113" s="235"/>
      <c r="CB113" s="235"/>
      <c r="CC113" s="235"/>
      <c r="CD113" s="235"/>
      <c r="CE113" s="235"/>
      <c r="CF113" s="235"/>
      <c r="CG113" s="235"/>
      <c r="CH113" s="235"/>
      <c r="CI113" s="235"/>
      <c r="CJ113" s="235"/>
      <c r="CK113" s="235"/>
      <c r="CL113" s="235"/>
      <c r="CM113" s="235"/>
      <c r="CN113" s="235"/>
      <c r="CO113" s="235"/>
      <c r="CP113" s="235"/>
      <c r="CQ113" s="235"/>
      <c r="CR113" s="235"/>
      <c r="CS113" s="235"/>
      <c r="CT113" s="235"/>
      <c r="CU113" s="235"/>
      <c r="CV113" s="235"/>
      <c r="CW113" s="235"/>
      <c r="CX113" s="235"/>
      <c r="CY113" s="235"/>
      <c r="CZ113" s="235"/>
      <c r="DA113" s="235"/>
      <c r="DB113" s="235"/>
      <c r="DC113" s="235"/>
      <c r="DD113" s="235"/>
      <c r="DE113" s="235"/>
      <c r="DF113" s="235"/>
      <c r="DG113" s="235"/>
      <c r="DH113" s="235"/>
      <c r="DI113" s="235"/>
      <c r="DJ113" s="235"/>
      <c r="DK113" s="235"/>
      <c r="DL113" s="235"/>
      <c r="DM113" s="235"/>
      <c r="DN113" s="235"/>
      <c r="DO113" s="235"/>
      <c r="DP113" s="235"/>
      <c r="DQ113" s="235"/>
      <c r="DR113" s="235"/>
      <c r="DS113" s="235"/>
      <c r="DT113" s="235"/>
      <c r="DU113" s="235"/>
      <c r="DV113" s="235"/>
      <c r="DW113" s="235"/>
      <c r="DX113" s="235"/>
      <c r="DY113" s="235"/>
      <c r="DZ113" s="235"/>
      <c r="EA113" s="235"/>
      <c r="EB113" s="235"/>
      <c r="EC113" s="235"/>
      <c r="ED113" s="235"/>
      <c r="EE113" s="235"/>
      <c r="EF113" s="235"/>
      <c r="EG113" s="235"/>
      <c r="EH113" s="235"/>
      <c r="EI113" s="235"/>
      <c r="EJ113" s="235"/>
      <c r="EK113" s="235"/>
      <c r="EL113" s="235"/>
      <c r="EM113" s="235"/>
      <c r="EN113" s="235"/>
      <c r="EO113" s="235"/>
      <c r="EP113" s="235"/>
      <c r="EQ113" s="235"/>
      <c r="ER113" s="235"/>
      <c r="ES113" s="235"/>
      <c r="ET113" s="235"/>
      <c r="EU113" s="235"/>
      <c r="EV113" s="235"/>
      <c r="EW113" s="235"/>
      <c r="EX113" s="235"/>
      <c r="EY113" s="235"/>
      <c r="EZ113" s="235"/>
      <c r="FA113" s="235"/>
      <c r="FB113" s="235"/>
      <c r="FC113" s="235"/>
      <c r="FD113" s="235"/>
      <c r="FE113" s="235"/>
      <c r="FF113" s="235"/>
      <c r="FG113" s="235"/>
      <c r="FH113" s="235"/>
      <c r="FI113" s="235"/>
      <c r="FJ113" s="235"/>
      <c r="FK113" s="235"/>
      <c r="FL113" s="235"/>
      <c r="FM113" s="235"/>
      <c r="FN113" s="235"/>
      <c r="FO113" s="235"/>
      <c r="FP113" s="235"/>
      <c r="FQ113" s="235"/>
      <c r="FR113" s="235"/>
      <c r="FS113" s="235"/>
      <c r="FT113" s="235"/>
      <c r="FU113" s="235"/>
      <c r="FV113" s="235"/>
      <c r="FW113" s="235"/>
      <c r="FX113" s="235"/>
      <c r="FY113" s="235"/>
      <c r="FZ113" s="235"/>
      <c r="GA113" s="235"/>
      <c r="GB113" s="235"/>
      <c r="GC113" s="235"/>
      <c r="GD113" s="235"/>
      <c r="GE113" s="235"/>
      <c r="GF113" s="235"/>
      <c r="GG113" s="235"/>
      <c r="GH113" s="235"/>
      <c r="GI113" s="235"/>
    </row>
    <row r="114" spans="1:191">
      <c r="A114" s="379"/>
      <c r="B114" s="381" t="s">
        <v>275</v>
      </c>
      <c r="C114" s="354">
        <v>2601</v>
      </c>
      <c r="D114" s="353">
        <v>15025</v>
      </c>
      <c r="E114" s="353">
        <v>-278</v>
      </c>
      <c r="F114" s="353">
        <v>2679</v>
      </c>
      <c r="G114" s="354">
        <v>9720</v>
      </c>
      <c r="H114" s="358">
        <v>30220</v>
      </c>
      <c r="I114" s="358">
        <v>-141</v>
      </c>
      <c r="J114" s="358">
        <v>9036</v>
      </c>
      <c r="K114" s="354">
        <v>-7048</v>
      </c>
      <c r="L114" s="358">
        <v>-144656</v>
      </c>
      <c r="M114" s="358">
        <v>-75382</v>
      </c>
      <c r="N114" s="358">
        <v>-22648</v>
      </c>
      <c r="O114" s="354">
        <v>-3680</v>
      </c>
      <c r="P114" s="358">
        <v>-4084</v>
      </c>
      <c r="Q114" s="358">
        <v>-1335</v>
      </c>
      <c r="R114" s="358">
        <v>-1843</v>
      </c>
      <c r="S114" s="354">
        <v>-7731</v>
      </c>
      <c r="T114" s="353">
        <v>271</v>
      </c>
      <c r="U114" s="353">
        <v>-2604</v>
      </c>
      <c r="V114" s="353">
        <v>-1661</v>
      </c>
      <c r="W114" s="354">
        <v>-3</v>
      </c>
      <c r="X114" s="353">
        <v>0</v>
      </c>
      <c r="Y114" s="353">
        <v>242</v>
      </c>
      <c r="Z114" s="353">
        <v>0</v>
      </c>
      <c r="AA114" s="354">
        <v>23568</v>
      </c>
      <c r="AB114" s="353">
        <v>110728</v>
      </c>
      <c r="AC114" s="353">
        <v>31569</v>
      </c>
      <c r="AD114" s="353">
        <v>14997</v>
      </c>
      <c r="AE114" s="354">
        <v>17427</v>
      </c>
      <c r="AF114" s="358">
        <v>7504</v>
      </c>
      <c r="AG114" s="353">
        <v>-47929</v>
      </c>
      <c r="AH114" s="353">
        <v>560</v>
      </c>
      <c r="FT114" s="132"/>
      <c r="FU114" s="132"/>
      <c r="FV114" s="132"/>
      <c r="FW114" s="132"/>
      <c r="FX114" s="132"/>
      <c r="FY114" s="132"/>
      <c r="FZ114" s="132"/>
      <c r="GA114" s="132"/>
      <c r="GB114" s="132"/>
      <c r="GC114" s="132"/>
      <c r="GD114" s="132"/>
      <c r="GE114" s="132"/>
      <c r="GF114" s="132"/>
      <c r="GG114" s="132"/>
      <c r="GH114" s="132"/>
      <c r="GI114" s="132"/>
    </row>
    <row r="115" spans="1:191">
      <c r="A115" s="393"/>
      <c r="B115" s="393"/>
      <c r="C115" s="393"/>
      <c r="D115" s="393"/>
      <c r="E115" s="393"/>
      <c r="F115" s="393"/>
      <c r="G115" s="393"/>
      <c r="H115" s="393"/>
      <c r="I115" s="393"/>
      <c r="J115" s="393"/>
      <c r="K115" s="393"/>
      <c r="L115" s="393"/>
      <c r="M115" s="393"/>
      <c r="N115" s="393"/>
      <c r="O115" s="393"/>
      <c r="P115" s="393"/>
      <c r="Q115" s="393"/>
      <c r="R115" s="393"/>
      <c r="S115" s="393"/>
      <c r="T115" s="393"/>
      <c r="U115" s="393"/>
      <c r="V115" s="393"/>
      <c r="W115" s="393"/>
      <c r="X115" s="393"/>
      <c r="Y115" s="393"/>
      <c r="Z115" s="393"/>
      <c r="AA115" s="393"/>
      <c r="AB115" s="393"/>
      <c r="AC115" s="393"/>
      <c r="AD115" s="393"/>
      <c r="AE115" s="393"/>
      <c r="AF115" s="393"/>
      <c r="AG115" s="393"/>
      <c r="AH115" s="393"/>
      <c r="AI115" s="393"/>
      <c r="AJ115" s="356"/>
      <c r="AK115" s="356"/>
      <c r="AL115" s="356"/>
      <c r="FT115" s="132"/>
      <c r="FU115" s="132"/>
      <c r="FV115" s="132"/>
      <c r="FW115" s="132"/>
      <c r="FX115" s="132"/>
      <c r="FY115" s="132"/>
      <c r="FZ115" s="132"/>
      <c r="GA115" s="132"/>
      <c r="GB115" s="132"/>
      <c r="GC115" s="132"/>
      <c r="GD115" s="132"/>
      <c r="GE115" s="132"/>
      <c r="GF115" s="132"/>
      <c r="GG115" s="132"/>
      <c r="GH115" s="132"/>
      <c r="GI115" s="132"/>
    </row>
    <row r="116" spans="1:191" ht="25.5">
      <c r="A116" s="371"/>
      <c r="B116" s="380" t="s">
        <v>276</v>
      </c>
      <c r="C116" s="354">
        <v>169</v>
      </c>
      <c r="D116" s="358">
        <v>557</v>
      </c>
      <c r="E116" s="358">
        <v>-17</v>
      </c>
      <c r="F116" s="358">
        <v>64</v>
      </c>
      <c r="G116" s="354">
        <v>676</v>
      </c>
      <c r="H116" s="358">
        <v>2750</v>
      </c>
      <c r="I116" s="358">
        <v>225</v>
      </c>
      <c r="J116" s="358">
        <v>546</v>
      </c>
      <c r="K116" s="352">
        <v>0</v>
      </c>
      <c r="L116" s="353">
        <v>0</v>
      </c>
      <c r="M116" s="353">
        <v>0</v>
      </c>
      <c r="N116" s="353">
        <v>0</v>
      </c>
      <c r="O116" s="352">
        <v>0</v>
      </c>
      <c r="P116" s="353">
        <v>0</v>
      </c>
      <c r="Q116" s="353">
        <v>0</v>
      </c>
      <c r="R116" s="353">
        <v>0</v>
      </c>
      <c r="S116" s="352">
        <v>0</v>
      </c>
      <c r="T116" s="353">
        <v>0</v>
      </c>
      <c r="U116" s="353">
        <v>0</v>
      </c>
      <c r="V116" s="353">
        <v>0</v>
      </c>
      <c r="W116" s="352">
        <v>0</v>
      </c>
      <c r="X116" s="353">
        <v>0</v>
      </c>
      <c r="Y116" s="353">
        <v>0</v>
      </c>
      <c r="Z116" s="353">
        <v>0</v>
      </c>
      <c r="AA116" s="352">
        <v>0</v>
      </c>
      <c r="AB116" s="353">
        <v>0</v>
      </c>
      <c r="AC116" s="353">
        <v>0</v>
      </c>
      <c r="AD116" s="353">
        <v>0</v>
      </c>
      <c r="AE116" s="354">
        <v>845</v>
      </c>
      <c r="AF116" s="358">
        <v>3307</v>
      </c>
      <c r="AG116" s="353">
        <v>208</v>
      </c>
      <c r="AH116" s="353">
        <v>610</v>
      </c>
      <c r="FT116" s="132"/>
      <c r="FU116" s="132"/>
      <c r="FV116" s="132"/>
      <c r="FW116" s="132"/>
      <c r="FX116" s="132"/>
      <c r="FY116" s="132"/>
      <c r="FZ116" s="132"/>
      <c r="GA116" s="132"/>
      <c r="GB116" s="132"/>
      <c r="GC116" s="132"/>
      <c r="GD116" s="132"/>
      <c r="GE116" s="132"/>
      <c r="GF116" s="132"/>
      <c r="GG116" s="132"/>
      <c r="GH116" s="132"/>
      <c r="GI116" s="132"/>
    </row>
    <row r="117" spans="1:191">
      <c r="A117" s="379"/>
      <c r="B117" s="395" t="s">
        <v>277</v>
      </c>
      <c r="C117" s="349">
        <v>-273</v>
      </c>
      <c r="D117" s="357">
        <v>0</v>
      </c>
      <c r="E117" s="357">
        <v>-273</v>
      </c>
      <c r="F117" s="357">
        <v>0</v>
      </c>
      <c r="G117" s="349">
        <v>20</v>
      </c>
      <c r="H117" s="357">
        <v>-203</v>
      </c>
      <c r="I117" s="357">
        <v>20</v>
      </c>
      <c r="J117" s="357">
        <v>17</v>
      </c>
      <c r="K117" s="349">
        <v>433</v>
      </c>
      <c r="L117" s="350">
        <v>601</v>
      </c>
      <c r="M117" s="350">
        <v>208</v>
      </c>
      <c r="N117" s="350">
        <v>23</v>
      </c>
      <c r="O117" s="349">
        <v>20</v>
      </c>
      <c r="P117" s="350">
        <v>27</v>
      </c>
      <c r="Q117" s="350">
        <v>-1</v>
      </c>
      <c r="R117" s="350">
        <v>0</v>
      </c>
      <c r="S117" s="349">
        <v>25</v>
      </c>
      <c r="T117" s="350">
        <v>3514</v>
      </c>
      <c r="U117" s="350">
        <v>24</v>
      </c>
      <c r="V117" s="350">
        <v>3514</v>
      </c>
      <c r="W117" s="349">
        <v>0</v>
      </c>
      <c r="X117" s="350">
        <v>0</v>
      </c>
      <c r="Y117" s="350">
        <v>0</v>
      </c>
      <c r="Z117" s="350">
        <v>0</v>
      </c>
      <c r="AA117" s="349">
        <v>0</v>
      </c>
      <c r="AB117" s="350">
        <v>0</v>
      </c>
      <c r="AC117" s="350">
        <v>0</v>
      </c>
      <c r="AD117" s="350">
        <v>0</v>
      </c>
      <c r="AE117" s="349">
        <v>225</v>
      </c>
      <c r="AF117" s="362">
        <v>3939</v>
      </c>
      <c r="AG117" s="350">
        <v>-22</v>
      </c>
      <c r="AH117" s="350">
        <v>3554</v>
      </c>
      <c r="FT117" s="132"/>
      <c r="FU117" s="132"/>
      <c r="FV117" s="132"/>
      <c r="FW117" s="132"/>
      <c r="FX117" s="132"/>
      <c r="FY117" s="132"/>
      <c r="FZ117" s="132"/>
      <c r="GA117" s="132"/>
      <c r="GB117" s="132"/>
      <c r="GC117" s="132"/>
      <c r="GD117" s="132"/>
      <c r="GE117" s="132"/>
      <c r="GF117" s="132"/>
      <c r="GG117" s="132"/>
      <c r="GH117" s="132"/>
      <c r="GI117" s="132"/>
    </row>
    <row r="118" spans="1:191">
      <c r="A118" s="379"/>
      <c r="B118" s="395" t="s">
        <v>278</v>
      </c>
      <c r="C118" s="354">
        <v>-273</v>
      </c>
      <c r="D118" s="358">
        <v>0</v>
      </c>
      <c r="E118" s="358">
        <v>-273</v>
      </c>
      <c r="F118" s="358">
        <v>0</v>
      </c>
      <c r="G118" s="354">
        <v>0</v>
      </c>
      <c r="H118" s="358">
        <v>-210</v>
      </c>
      <c r="I118" s="358">
        <v>0</v>
      </c>
      <c r="J118" s="358">
        <v>17</v>
      </c>
      <c r="K118" s="352">
        <v>458</v>
      </c>
      <c r="L118" s="353">
        <v>0</v>
      </c>
      <c r="M118" s="353">
        <v>194</v>
      </c>
      <c r="N118" s="353">
        <v>0</v>
      </c>
      <c r="O118" s="352">
        <v>0</v>
      </c>
      <c r="P118" s="353">
        <v>0</v>
      </c>
      <c r="Q118" s="353">
        <v>0</v>
      </c>
      <c r="R118" s="353">
        <v>0</v>
      </c>
      <c r="S118" s="352">
        <v>0</v>
      </c>
      <c r="T118" s="353">
        <v>0</v>
      </c>
      <c r="U118" s="353">
        <v>0</v>
      </c>
      <c r="V118" s="353">
        <v>0</v>
      </c>
      <c r="W118" s="352">
        <v>0</v>
      </c>
      <c r="X118" s="353">
        <v>0</v>
      </c>
      <c r="Y118" s="353">
        <v>0</v>
      </c>
      <c r="Z118" s="353">
        <v>0</v>
      </c>
      <c r="AA118" s="352">
        <v>0</v>
      </c>
      <c r="AB118" s="353">
        <v>0</v>
      </c>
      <c r="AC118" s="353">
        <v>0</v>
      </c>
      <c r="AD118" s="353">
        <v>0</v>
      </c>
      <c r="AE118" s="354">
        <v>185</v>
      </c>
      <c r="AF118" s="358">
        <v>-210</v>
      </c>
      <c r="AG118" s="353">
        <v>-79</v>
      </c>
      <c r="AH118" s="353">
        <v>17</v>
      </c>
      <c r="FT118" s="132"/>
      <c r="FU118" s="132"/>
      <c r="FV118" s="132"/>
      <c r="FW118" s="132"/>
      <c r="FX118" s="132"/>
      <c r="FY118" s="132"/>
      <c r="FZ118" s="132"/>
      <c r="GA118" s="132"/>
      <c r="GB118" s="132"/>
      <c r="GC118" s="132"/>
      <c r="GD118" s="132"/>
      <c r="GE118" s="132"/>
      <c r="GF118" s="132"/>
      <c r="GG118" s="132"/>
      <c r="GH118" s="132"/>
      <c r="GI118" s="132"/>
    </row>
    <row r="119" spans="1:191">
      <c r="A119" s="379"/>
      <c r="B119" s="395" t="s">
        <v>279</v>
      </c>
      <c r="C119" s="354">
        <v>0</v>
      </c>
      <c r="D119" s="358">
        <v>0</v>
      </c>
      <c r="E119" s="358">
        <v>0</v>
      </c>
      <c r="F119" s="358">
        <v>0</v>
      </c>
      <c r="G119" s="354">
        <v>20</v>
      </c>
      <c r="H119" s="358">
        <v>7</v>
      </c>
      <c r="I119" s="358">
        <v>20</v>
      </c>
      <c r="J119" s="358">
        <v>0</v>
      </c>
      <c r="K119" s="352">
        <v>-25</v>
      </c>
      <c r="L119" s="353">
        <v>601</v>
      </c>
      <c r="M119" s="353">
        <v>14</v>
      </c>
      <c r="N119" s="353">
        <v>23</v>
      </c>
      <c r="O119" s="352">
        <v>20</v>
      </c>
      <c r="P119" s="353">
        <v>27</v>
      </c>
      <c r="Q119" s="353">
        <v>-1</v>
      </c>
      <c r="R119" s="353">
        <v>0</v>
      </c>
      <c r="S119" s="352">
        <v>25</v>
      </c>
      <c r="T119" s="353">
        <v>3514</v>
      </c>
      <c r="U119" s="353">
        <v>24</v>
      </c>
      <c r="V119" s="353">
        <v>3514</v>
      </c>
      <c r="W119" s="352">
        <v>0</v>
      </c>
      <c r="X119" s="353">
        <v>0</v>
      </c>
      <c r="Y119" s="353">
        <v>0</v>
      </c>
      <c r="Z119" s="353">
        <v>0</v>
      </c>
      <c r="AA119" s="352">
        <v>0</v>
      </c>
      <c r="AB119" s="353">
        <v>0</v>
      </c>
      <c r="AC119" s="353">
        <v>0</v>
      </c>
      <c r="AD119" s="353">
        <v>0</v>
      </c>
      <c r="AE119" s="354">
        <v>40</v>
      </c>
      <c r="AF119" s="358">
        <v>4149</v>
      </c>
      <c r="AG119" s="353">
        <v>57</v>
      </c>
      <c r="AH119" s="353">
        <v>3537</v>
      </c>
      <c r="FT119" s="132"/>
      <c r="FU119" s="132"/>
      <c r="FV119" s="132"/>
      <c r="FW119" s="132"/>
      <c r="FX119" s="132"/>
      <c r="FY119" s="132"/>
      <c r="FZ119" s="132"/>
      <c r="GA119" s="132"/>
      <c r="GB119" s="132"/>
      <c r="GC119" s="132"/>
      <c r="GD119" s="132"/>
      <c r="GE119" s="132"/>
      <c r="GF119" s="132"/>
      <c r="GG119" s="132"/>
      <c r="GH119" s="132"/>
      <c r="GI119" s="132"/>
    </row>
    <row r="120" spans="1:191">
      <c r="A120" s="393"/>
      <c r="B120" s="393"/>
      <c r="C120" s="393"/>
      <c r="D120" s="393"/>
      <c r="E120" s="393"/>
      <c r="F120" s="393"/>
      <c r="G120" s="393"/>
      <c r="H120" s="393"/>
      <c r="I120" s="393"/>
      <c r="J120" s="393"/>
      <c r="K120" s="393"/>
      <c r="L120" s="393"/>
      <c r="M120" s="393"/>
      <c r="N120" s="393"/>
      <c r="O120" s="393"/>
      <c r="P120" s="393"/>
      <c r="Q120" s="393"/>
      <c r="R120" s="393"/>
      <c r="S120" s="393"/>
      <c r="T120" s="393"/>
      <c r="U120" s="393"/>
      <c r="V120" s="393"/>
      <c r="W120" s="393"/>
      <c r="X120" s="393"/>
      <c r="Y120" s="393"/>
      <c r="Z120" s="393"/>
      <c r="AA120" s="393"/>
      <c r="AB120" s="393"/>
      <c r="AC120" s="393"/>
      <c r="AD120" s="393"/>
      <c r="AE120" s="393"/>
      <c r="AF120" s="393"/>
      <c r="AG120" s="393"/>
      <c r="AH120" s="393"/>
      <c r="AI120" s="393"/>
      <c r="AJ120" s="393"/>
      <c r="AK120" s="356"/>
      <c r="AL120" s="356"/>
      <c r="FT120" s="132"/>
      <c r="FU120" s="132"/>
      <c r="FV120" s="132"/>
      <c r="FW120" s="132"/>
      <c r="FX120" s="132"/>
      <c r="FY120" s="132"/>
      <c r="FZ120" s="132"/>
      <c r="GA120" s="132"/>
      <c r="GB120" s="132"/>
      <c r="GC120" s="132"/>
      <c r="GD120" s="132"/>
      <c r="GE120" s="132"/>
      <c r="GF120" s="132"/>
      <c r="GG120" s="132"/>
      <c r="GH120" s="132"/>
      <c r="GI120" s="132"/>
    </row>
    <row r="121" spans="1:191" s="392" customFormat="1">
      <c r="A121" s="368" t="s">
        <v>304</v>
      </c>
      <c r="B121" s="369"/>
      <c r="C121" s="349">
        <v>-49657</v>
      </c>
      <c r="D121" s="357">
        <v>-27829</v>
      </c>
      <c r="E121" s="357">
        <v>-23046</v>
      </c>
      <c r="F121" s="357">
        <v>-13628</v>
      </c>
      <c r="G121" s="349">
        <v>-15523</v>
      </c>
      <c r="H121" s="357">
        <v>56927</v>
      </c>
      <c r="I121" s="357">
        <v>22948</v>
      </c>
      <c r="J121" s="357">
        <v>8075</v>
      </c>
      <c r="K121" s="349">
        <v>486594</v>
      </c>
      <c r="L121" s="357">
        <v>80187</v>
      </c>
      <c r="M121" s="357">
        <v>156766</v>
      </c>
      <c r="N121" s="357">
        <v>89600</v>
      </c>
      <c r="O121" s="349">
        <v>773829</v>
      </c>
      <c r="P121" s="350">
        <v>640870</v>
      </c>
      <c r="Q121" s="350">
        <v>268352</v>
      </c>
      <c r="R121" s="350">
        <v>199293</v>
      </c>
      <c r="S121" s="349">
        <v>270847</v>
      </c>
      <c r="T121" s="350">
        <v>245047</v>
      </c>
      <c r="U121" s="350">
        <v>79350</v>
      </c>
      <c r="V121" s="350">
        <v>77148</v>
      </c>
      <c r="W121" s="349">
        <v>82882</v>
      </c>
      <c r="X121" s="350">
        <v>0</v>
      </c>
      <c r="Y121" s="350">
        <v>43951</v>
      </c>
      <c r="Z121" s="350">
        <v>0</v>
      </c>
      <c r="AA121" s="349">
        <v>23567</v>
      </c>
      <c r="AB121" s="350">
        <v>110728</v>
      </c>
      <c r="AC121" s="350">
        <v>31557</v>
      </c>
      <c r="AD121" s="350">
        <v>14997</v>
      </c>
      <c r="AE121" s="349">
        <v>1572539</v>
      </c>
      <c r="AF121" s="362">
        <v>1105930</v>
      </c>
      <c r="AG121" s="350">
        <v>579878</v>
      </c>
      <c r="AH121" s="350">
        <v>375485</v>
      </c>
      <c r="AI121" s="235"/>
      <c r="AJ121" s="235"/>
      <c r="AK121" s="235"/>
      <c r="AL121" s="235"/>
      <c r="AM121" s="235"/>
      <c r="AN121" s="235"/>
      <c r="AO121" s="235"/>
      <c r="AP121" s="235"/>
      <c r="AQ121" s="235"/>
      <c r="AR121" s="235"/>
      <c r="AS121" s="235"/>
      <c r="AT121" s="235"/>
      <c r="AU121" s="235"/>
      <c r="AV121" s="235"/>
      <c r="AW121" s="235"/>
      <c r="AX121" s="235"/>
      <c r="AY121" s="235"/>
      <c r="AZ121" s="235"/>
      <c r="BA121" s="235"/>
      <c r="BB121" s="235"/>
      <c r="BC121" s="235"/>
      <c r="BD121" s="235"/>
      <c r="BE121" s="235"/>
      <c r="BF121" s="235"/>
      <c r="BG121" s="235"/>
      <c r="BH121" s="235"/>
      <c r="BI121" s="235"/>
      <c r="BJ121" s="235"/>
      <c r="BK121" s="235"/>
      <c r="BL121" s="235"/>
      <c r="BM121" s="235"/>
      <c r="BN121" s="235"/>
      <c r="BO121" s="235"/>
      <c r="BP121" s="235"/>
      <c r="BQ121" s="235"/>
      <c r="BR121" s="235"/>
      <c r="BS121" s="235"/>
      <c r="BT121" s="235"/>
      <c r="BU121" s="235"/>
      <c r="BV121" s="235"/>
      <c r="BW121" s="235"/>
      <c r="BX121" s="235"/>
      <c r="BY121" s="235"/>
      <c r="BZ121" s="235"/>
      <c r="CA121" s="235"/>
      <c r="CB121" s="235"/>
      <c r="CC121" s="235"/>
      <c r="CD121" s="235"/>
      <c r="CE121" s="235"/>
      <c r="CF121" s="235"/>
      <c r="CG121" s="235"/>
      <c r="CH121" s="235"/>
      <c r="CI121" s="235"/>
      <c r="CJ121" s="235"/>
      <c r="CK121" s="235"/>
      <c r="CL121" s="235"/>
      <c r="CM121" s="235"/>
      <c r="CN121" s="235"/>
      <c r="CO121" s="235"/>
      <c r="CP121" s="235"/>
      <c r="CQ121" s="235"/>
      <c r="CR121" s="235"/>
      <c r="CS121" s="235"/>
      <c r="CT121" s="235"/>
      <c r="CU121" s="235"/>
      <c r="CV121" s="235"/>
      <c r="CW121" s="235"/>
      <c r="CX121" s="235"/>
      <c r="CY121" s="235"/>
      <c r="CZ121" s="235"/>
      <c r="DA121" s="235"/>
      <c r="DB121" s="235"/>
      <c r="DC121" s="235"/>
      <c r="DD121" s="235"/>
      <c r="DE121" s="235"/>
      <c r="DF121" s="235"/>
      <c r="DG121" s="235"/>
      <c r="DH121" s="235"/>
      <c r="DI121" s="235"/>
      <c r="DJ121" s="235"/>
      <c r="DK121" s="235"/>
      <c r="DL121" s="235"/>
      <c r="DM121" s="235"/>
      <c r="DN121" s="235"/>
      <c r="DO121" s="235"/>
      <c r="DP121" s="235"/>
      <c r="DQ121" s="235"/>
      <c r="DR121" s="235"/>
      <c r="DS121" s="235"/>
      <c r="DT121" s="235"/>
      <c r="DU121" s="235"/>
      <c r="DV121" s="235"/>
      <c r="DW121" s="235"/>
      <c r="DX121" s="235"/>
      <c r="DY121" s="235"/>
      <c r="DZ121" s="235"/>
      <c r="EA121" s="235"/>
      <c r="EB121" s="235"/>
      <c r="EC121" s="235"/>
      <c r="ED121" s="235"/>
      <c r="EE121" s="235"/>
      <c r="EF121" s="235"/>
      <c r="EG121" s="235"/>
      <c r="EH121" s="235"/>
      <c r="EI121" s="235"/>
      <c r="EJ121" s="235"/>
      <c r="EK121" s="235"/>
      <c r="EL121" s="235"/>
      <c r="EM121" s="235"/>
      <c r="EN121" s="235"/>
      <c r="EO121" s="235"/>
      <c r="EP121" s="235"/>
      <c r="EQ121" s="235"/>
      <c r="ER121" s="235"/>
      <c r="ES121" s="235"/>
      <c r="ET121" s="235"/>
      <c r="EU121" s="235"/>
      <c r="EV121" s="235"/>
      <c r="EW121" s="235"/>
      <c r="EX121" s="235"/>
      <c r="EY121" s="235"/>
      <c r="EZ121" s="235"/>
      <c r="FA121" s="235"/>
      <c r="FB121" s="235"/>
      <c r="FC121" s="235"/>
      <c r="FD121" s="235"/>
      <c r="FE121" s="235"/>
      <c r="FF121" s="235"/>
      <c r="FG121" s="235"/>
      <c r="FH121" s="235"/>
      <c r="FI121" s="235"/>
      <c r="FJ121" s="235"/>
      <c r="FK121" s="235"/>
      <c r="FL121" s="235"/>
      <c r="FM121" s="235"/>
      <c r="FN121" s="235"/>
      <c r="FO121" s="235"/>
      <c r="FP121" s="235"/>
      <c r="FQ121" s="235"/>
      <c r="FR121" s="235"/>
      <c r="FS121" s="235"/>
      <c r="FT121" s="235"/>
      <c r="FU121" s="235"/>
      <c r="FV121" s="235"/>
      <c r="FW121" s="235"/>
      <c r="FX121" s="235"/>
      <c r="FY121" s="235"/>
      <c r="FZ121" s="235"/>
      <c r="GA121" s="235"/>
      <c r="GB121" s="235"/>
      <c r="GC121" s="235"/>
      <c r="GD121" s="235"/>
      <c r="GE121" s="235"/>
      <c r="GF121" s="235"/>
      <c r="GG121" s="235"/>
      <c r="GH121" s="235"/>
      <c r="GI121" s="235"/>
    </row>
    <row r="122" spans="1:191">
      <c r="A122" s="393"/>
      <c r="B122" s="393"/>
      <c r="C122" s="393"/>
      <c r="D122" s="393"/>
      <c r="E122" s="393"/>
      <c r="F122" s="393"/>
      <c r="G122" s="393"/>
      <c r="H122" s="393"/>
      <c r="I122" s="393"/>
      <c r="J122" s="393"/>
      <c r="K122" s="393"/>
      <c r="L122" s="393"/>
      <c r="M122" s="393"/>
      <c r="N122" s="393"/>
      <c r="O122" s="393"/>
      <c r="P122" s="393"/>
      <c r="Q122" s="393"/>
      <c r="R122" s="393"/>
      <c r="S122" s="393"/>
      <c r="T122" s="393"/>
      <c r="U122" s="393"/>
      <c r="V122" s="393"/>
      <c r="W122" s="393"/>
      <c r="X122" s="393"/>
      <c r="Y122" s="393"/>
      <c r="Z122" s="393"/>
      <c r="AA122" s="393"/>
      <c r="AB122" s="393"/>
      <c r="AC122" s="393"/>
      <c r="AD122" s="393"/>
      <c r="AE122" s="393"/>
      <c r="AF122" s="393"/>
      <c r="AG122" s="393"/>
      <c r="AH122" s="393"/>
      <c r="AI122" s="393"/>
      <c r="AJ122" s="393"/>
      <c r="FT122" s="132"/>
      <c r="FU122" s="132"/>
      <c r="FV122" s="132"/>
      <c r="FW122" s="132"/>
      <c r="FX122" s="132"/>
      <c r="FY122" s="132"/>
      <c r="FZ122" s="132"/>
      <c r="GA122" s="132"/>
      <c r="GB122" s="132"/>
      <c r="GC122" s="132"/>
      <c r="GD122" s="132"/>
      <c r="GE122" s="132"/>
      <c r="GF122" s="132"/>
      <c r="GG122" s="132"/>
      <c r="GH122" s="132"/>
      <c r="GI122" s="132"/>
    </row>
    <row r="123" spans="1:191">
      <c r="A123" s="379"/>
      <c r="B123" s="395" t="s">
        <v>280</v>
      </c>
      <c r="C123" s="354">
        <v>-508</v>
      </c>
      <c r="D123" s="358">
        <v>-3340</v>
      </c>
      <c r="E123" s="358">
        <v>1045</v>
      </c>
      <c r="F123" s="358">
        <v>126</v>
      </c>
      <c r="G123" s="354">
        <v>-143078</v>
      </c>
      <c r="H123" s="358">
        <v>-41465</v>
      </c>
      <c r="I123" s="358">
        <v>-24084</v>
      </c>
      <c r="J123" s="358">
        <v>39128</v>
      </c>
      <c r="K123" s="354">
        <v>-154062</v>
      </c>
      <c r="L123" s="358">
        <v>-32180</v>
      </c>
      <c r="M123" s="358">
        <v>-55039</v>
      </c>
      <c r="N123" s="358">
        <v>-33081</v>
      </c>
      <c r="O123" s="352">
        <v>-244835</v>
      </c>
      <c r="P123" s="353">
        <v>-213410</v>
      </c>
      <c r="Q123" s="353">
        <v>-95939</v>
      </c>
      <c r="R123" s="353">
        <v>-83625</v>
      </c>
      <c r="S123" s="352">
        <v>-94999</v>
      </c>
      <c r="T123" s="353">
        <v>-66550</v>
      </c>
      <c r="U123" s="353">
        <v>-26776</v>
      </c>
      <c r="V123" s="353">
        <v>-25203</v>
      </c>
      <c r="W123" s="352">
        <v>-21949</v>
      </c>
      <c r="X123" s="353">
        <v>0</v>
      </c>
      <c r="Y123" s="353">
        <v>-10321</v>
      </c>
      <c r="Z123" s="353">
        <v>0</v>
      </c>
      <c r="AA123" s="352">
        <v>0</v>
      </c>
      <c r="AB123" s="353">
        <v>0</v>
      </c>
      <c r="AC123" s="353">
        <v>0</v>
      </c>
      <c r="AD123" s="353">
        <v>0</v>
      </c>
      <c r="AE123" s="354">
        <v>-659431</v>
      </c>
      <c r="AF123" s="358">
        <v>-356945</v>
      </c>
      <c r="AG123" s="353">
        <v>-211114</v>
      </c>
      <c r="AH123" s="353">
        <v>-102655</v>
      </c>
      <c r="FT123" s="132"/>
      <c r="FU123" s="132"/>
      <c r="FV123" s="132"/>
      <c r="FW123" s="132"/>
      <c r="FX123" s="132"/>
      <c r="FY123" s="132"/>
      <c r="FZ123" s="132"/>
      <c r="GA123" s="132"/>
      <c r="GB123" s="132"/>
      <c r="GC123" s="132"/>
      <c r="GD123" s="132"/>
      <c r="GE123" s="132"/>
      <c r="GF123" s="132"/>
      <c r="GG123" s="132"/>
      <c r="GH123" s="132"/>
      <c r="GI123" s="132"/>
    </row>
    <row r="124" spans="1:191">
      <c r="A124" s="393"/>
      <c r="B124" s="393"/>
      <c r="C124" s="393"/>
      <c r="D124" s="393"/>
      <c r="E124" s="393"/>
      <c r="F124" s="393"/>
      <c r="G124" s="393"/>
      <c r="H124" s="393"/>
      <c r="I124" s="393"/>
      <c r="J124" s="393"/>
      <c r="K124" s="393"/>
      <c r="L124" s="393"/>
      <c r="M124" s="393"/>
      <c r="N124" s="393"/>
      <c r="O124" s="393"/>
      <c r="P124" s="393"/>
      <c r="Q124" s="393"/>
      <c r="R124" s="393"/>
      <c r="S124" s="393"/>
      <c r="T124" s="393"/>
      <c r="U124" s="393"/>
      <c r="V124" s="393"/>
      <c r="W124" s="393"/>
      <c r="X124" s="393"/>
      <c r="Y124" s="393"/>
      <c r="Z124" s="393"/>
      <c r="AA124" s="393"/>
      <c r="AB124" s="393"/>
      <c r="AC124" s="393"/>
      <c r="AD124" s="393"/>
      <c r="AE124" s="393"/>
      <c r="AF124" s="393"/>
      <c r="AG124" s="393"/>
      <c r="AH124" s="393"/>
      <c r="AI124" s="393"/>
      <c r="AJ124" s="393"/>
      <c r="FT124" s="132"/>
      <c r="FU124" s="132"/>
      <c r="FV124" s="132"/>
      <c r="FW124" s="132"/>
      <c r="FX124" s="132"/>
      <c r="FY124" s="132"/>
      <c r="FZ124" s="132"/>
      <c r="GA124" s="132"/>
      <c r="GB124" s="132"/>
      <c r="GC124" s="132"/>
      <c r="GD124" s="132"/>
      <c r="GE124" s="132"/>
      <c r="GF124" s="132"/>
      <c r="GG124" s="132"/>
      <c r="GH124" s="132"/>
      <c r="GI124" s="132"/>
    </row>
    <row r="125" spans="1:191" s="392" customFormat="1">
      <c r="A125" s="368" t="s">
        <v>305</v>
      </c>
      <c r="B125" s="369"/>
      <c r="C125" s="349">
        <v>-50165</v>
      </c>
      <c r="D125" s="350">
        <v>-31169</v>
      </c>
      <c r="E125" s="350">
        <v>-22001</v>
      </c>
      <c r="F125" s="350">
        <v>-13502</v>
      </c>
      <c r="G125" s="349">
        <v>-158601</v>
      </c>
      <c r="H125" s="350">
        <v>15462</v>
      </c>
      <c r="I125" s="350">
        <v>-1136</v>
      </c>
      <c r="J125" s="350">
        <v>47203</v>
      </c>
      <c r="K125" s="349">
        <v>332532</v>
      </c>
      <c r="L125" s="350">
        <v>48007</v>
      </c>
      <c r="M125" s="350">
        <v>101727</v>
      </c>
      <c r="N125" s="350">
        <v>56519</v>
      </c>
      <c r="O125" s="349">
        <v>528994</v>
      </c>
      <c r="P125" s="350">
        <v>427460</v>
      </c>
      <c r="Q125" s="350">
        <v>172413</v>
      </c>
      <c r="R125" s="350">
        <v>115668</v>
      </c>
      <c r="S125" s="349">
        <v>175848</v>
      </c>
      <c r="T125" s="350">
        <v>178497</v>
      </c>
      <c r="U125" s="350">
        <v>52574</v>
      </c>
      <c r="V125" s="350">
        <v>51945</v>
      </c>
      <c r="W125" s="349">
        <v>60933</v>
      </c>
      <c r="X125" s="350">
        <v>0</v>
      </c>
      <c r="Y125" s="350">
        <v>33630</v>
      </c>
      <c r="Z125" s="350">
        <v>0</v>
      </c>
      <c r="AA125" s="349">
        <v>23567</v>
      </c>
      <c r="AB125" s="350">
        <v>110728</v>
      </c>
      <c r="AC125" s="350">
        <v>31557</v>
      </c>
      <c r="AD125" s="350">
        <v>14997</v>
      </c>
      <c r="AE125" s="349">
        <v>913108</v>
      </c>
      <c r="AF125" s="357">
        <v>748985</v>
      </c>
      <c r="AG125" s="350">
        <v>368764</v>
      </c>
      <c r="AH125" s="350">
        <v>272830</v>
      </c>
      <c r="AI125" s="235"/>
      <c r="AJ125" s="235"/>
      <c r="AK125" s="235"/>
      <c r="AL125" s="235"/>
      <c r="AM125" s="235"/>
      <c r="AN125" s="235"/>
      <c r="AO125" s="235"/>
      <c r="AP125" s="235"/>
      <c r="AQ125" s="235"/>
      <c r="AR125" s="235"/>
      <c r="AS125" s="235"/>
      <c r="AT125" s="235"/>
      <c r="AU125" s="235"/>
      <c r="AV125" s="235"/>
      <c r="AW125" s="235"/>
      <c r="AX125" s="235"/>
      <c r="AY125" s="235"/>
      <c r="AZ125" s="235"/>
      <c r="BA125" s="235"/>
      <c r="BB125" s="235"/>
      <c r="BC125" s="235"/>
      <c r="BD125" s="235"/>
      <c r="BE125" s="235"/>
      <c r="BF125" s="235"/>
      <c r="BG125" s="235"/>
      <c r="BH125" s="235"/>
      <c r="BI125" s="235"/>
      <c r="BJ125" s="235"/>
      <c r="BK125" s="235"/>
      <c r="BL125" s="235"/>
      <c r="BM125" s="235"/>
      <c r="BN125" s="235"/>
      <c r="BO125" s="235"/>
      <c r="BP125" s="235"/>
      <c r="BQ125" s="235"/>
      <c r="BR125" s="235"/>
      <c r="BS125" s="235"/>
      <c r="BT125" s="235"/>
      <c r="BU125" s="235"/>
      <c r="BV125" s="235"/>
      <c r="BW125" s="235"/>
      <c r="BX125" s="235"/>
      <c r="BY125" s="235"/>
      <c r="BZ125" s="235"/>
      <c r="CA125" s="235"/>
      <c r="CB125" s="235"/>
      <c r="CC125" s="235"/>
      <c r="CD125" s="235"/>
      <c r="CE125" s="235"/>
      <c r="CF125" s="235"/>
      <c r="CG125" s="235"/>
      <c r="CH125" s="235"/>
      <c r="CI125" s="235"/>
      <c r="CJ125" s="235"/>
      <c r="CK125" s="235"/>
      <c r="CL125" s="235"/>
      <c r="CM125" s="235"/>
      <c r="CN125" s="235"/>
      <c r="CO125" s="235"/>
      <c r="CP125" s="235"/>
      <c r="CQ125" s="235"/>
      <c r="CR125" s="235"/>
      <c r="CS125" s="235"/>
      <c r="CT125" s="235"/>
      <c r="CU125" s="235"/>
      <c r="CV125" s="235"/>
      <c r="CW125" s="235"/>
      <c r="CX125" s="235"/>
      <c r="CY125" s="235"/>
      <c r="CZ125" s="235"/>
      <c r="DA125" s="235"/>
      <c r="DB125" s="235"/>
      <c r="DC125" s="235"/>
      <c r="DD125" s="235"/>
      <c r="DE125" s="235"/>
      <c r="DF125" s="235"/>
      <c r="DG125" s="235"/>
      <c r="DH125" s="235"/>
      <c r="DI125" s="235"/>
      <c r="DJ125" s="235"/>
      <c r="DK125" s="235"/>
      <c r="DL125" s="235"/>
      <c r="DM125" s="235"/>
      <c r="DN125" s="235"/>
      <c r="DO125" s="235"/>
      <c r="DP125" s="235"/>
      <c r="DQ125" s="235"/>
      <c r="DR125" s="235"/>
      <c r="DS125" s="235"/>
      <c r="DT125" s="235"/>
      <c r="DU125" s="235"/>
      <c r="DV125" s="235"/>
      <c r="DW125" s="235"/>
      <c r="DX125" s="235"/>
      <c r="DY125" s="235"/>
      <c r="DZ125" s="235"/>
      <c r="EA125" s="235"/>
      <c r="EB125" s="235"/>
      <c r="EC125" s="235"/>
      <c r="ED125" s="235"/>
      <c r="EE125" s="235"/>
      <c r="EF125" s="235"/>
      <c r="EG125" s="235"/>
      <c r="EH125" s="235"/>
      <c r="EI125" s="235"/>
      <c r="EJ125" s="235"/>
      <c r="EK125" s="235"/>
      <c r="EL125" s="235"/>
      <c r="EM125" s="235"/>
      <c r="EN125" s="235"/>
      <c r="EO125" s="235"/>
      <c r="EP125" s="235"/>
      <c r="EQ125" s="235"/>
      <c r="ER125" s="235"/>
      <c r="ES125" s="235"/>
      <c r="ET125" s="235"/>
      <c r="EU125" s="235"/>
      <c r="EV125" s="235"/>
      <c r="EW125" s="235"/>
      <c r="EX125" s="235"/>
      <c r="EY125" s="235"/>
      <c r="EZ125" s="235"/>
      <c r="FA125" s="235"/>
      <c r="FB125" s="235"/>
      <c r="FC125" s="235"/>
      <c r="FD125" s="235"/>
      <c r="FE125" s="235"/>
      <c r="FF125" s="235"/>
      <c r="FG125" s="235"/>
      <c r="FH125" s="235"/>
      <c r="FI125" s="235"/>
      <c r="FJ125" s="235"/>
      <c r="FK125" s="235"/>
      <c r="FL125" s="235"/>
      <c r="FM125" s="235"/>
      <c r="FN125" s="235"/>
      <c r="FO125" s="235"/>
      <c r="FP125" s="235"/>
      <c r="FQ125" s="235"/>
      <c r="FR125" s="235"/>
      <c r="FS125" s="235"/>
      <c r="FT125" s="235"/>
      <c r="FU125" s="235"/>
      <c r="FV125" s="235"/>
      <c r="FW125" s="235"/>
      <c r="FX125" s="235"/>
      <c r="FY125" s="235"/>
      <c r="FZ125" s="235"/>
      <c r="GA125" s="235"/>
      <c r="GB125" s="235"/>
      <c r="GC125" s="235"/>
      <c r="GD125" s="235"/>
      <c r="GE125" s="235"/>
      <c r="GF125" s="235"/>
      <c r="GG125" s="235"/>
      <c r="GH125" s="235"/>
      <c r="GI125" s="235"/>
    </row>
    <row r="126" spans="1:191">
      <c r="A126" s="371"/>
      <c r="B126" s="380" t="s">
        <v>281</v>
      </c>
      <c r="C126" s="352">
        <v>0</v>
      </c>
      <c r="D126" s="353">
        <v>0</v>
      </c>
      <c r="E126" s="353">
        <v>0</v>
      </c>
      <c r="F126" s="353">
        <v>0</v>
      </c>
      <c r="G126" s="352">
        <v>0</v>
      </c>
      <c r="H126" s="353">
        <v>0</v>
      </c>
      <c r="I126" s="353">
        <v>0</v>
      </c>
      <c r="J126" s="353">
        <v>0</v>
      </c>
      <c r="K126" s="352">
        <v>0</v>
      </c>
      <c r="L126" s="353">
        <v>0</v>
      </c>
      <c r="M126" s="353">
        <v>0</v>
      </c>
      <c r="N126" s="353">
        <v>0</v>
      </c>
      <c r="O126" s="352">
        <v>0</v>
      </c>
      <c r="P126" s="353">
        <v>0</v>
      </c>
      <c r="Q126" s="353">
        <v>0</v>
      </c>
      <c r="R126" s="353">
        <v>0</v>
      </c>
      <c r="S126" s="352">
        <v>0</v>
      </c>
      <c r="T126" s="353">
        <v>0</v>
      </c>
      <c r="U126" s="353">
        <v>0</v>
      </c>
      <c r="V126" s="353">
        <v>0</v>
      </c>
      <c r="W126" s="352">
        <v>0</v>
      </c>
      <c r="X126" s="353">
        <v>0</v>
      </c>
      <c r="Y126" s="353">
        <v>0</v>
      </c>
      <c r="Z126" s="353">
        <v>0</v>
      </c>
      <c r="AA126" s="352">
        <v>0</v>
      </c>
      <c r="AB126" s="353">
        <v>0</v>
      </c>
      <c r="AC126" s="353">
        <v>0</v>
      </c>
      <c r="AD126" s="353">
        <v>0</v>
      </c>
      <c r="AE126" s="354">
        <v>0</v>
      </c>
      <c r="AF126" s="358">
        <v>0</v>
      </c>
      <c r="AG126" s="353">
        <v>0</v>
      </c>
      <c r="AH126" s="353">
        <v>0</v>
      </c>
      <c r="FT126" s="132"/>
      <c r="FU126" s="132"/>
      <c r="FV126" s="132"/>
      <c r="FW126" s="132"/>
      <c r="FX126" s="132"/>
      <c r="FY126" s="132"/>
      <c r="FZ126" s="132"/>
      <c r="GA126" s="132"/>
      <c r="GB126" s="132"/>
      <c r="GC126" s="132"/>
      <c r="GD126" s="132"/>
      <c r="GE126" s="132"/>
      <c r="GF126" s="132"/>
      <c r="GG126" s="132"/>
      <c r="GH126" s="132"/>
      <c r="GI126" s="132"/>
    </row>
    <row r="127" spans="1:191" s="392" customFormat="1">
      <c r="A127" s="368" t="s">
        <v>87</v>
      </c>
      <c r="B127" s="369"/>
      <c r="C127" s="349">
        <v>-50165</v>
      </c>
      <c r="D127" s="350">
        <v>-31169</v>
      </c>
      <c r="E127" s="350">
        <v>-22001</v>
      </c>
      <c r="F127" s="350">
        <v>-13502</v>
      </c>
      <c r="G127" s="349">
        <v>-158601</v>
      </c>
      <c r="H127" s="350">
        <v>15462</v>
      </c>
      <c r="I127" s="350">
        <v>-1136</v>
      </c>
      <c r="J127" s="350">
        <v>47203</v>
      </c>
      <c r="K127" s="349">
        <v>332532</v>
      </c>
      <c r="L127" s="350">
        <v>48007</v>
      </c>
      <c r="M127" s="350">
        <v>101727</v>
      </c>
      <c r="N127" s="350">
        <v>56519</v>
      </c>
      <c r="O127" s="349">
        <v>528994</v>
      </c>
      <c r="P127" s="350">
        <v>427460</v>
      </c>
      <c r="Q127" s="350">
        <v>172413</v>
      </c>
      <c r="R127" s="350">
        <v>115668</v>
      </c>
      <c r="S127" s="349">
        <v>175848</v>
      </c>
      <c r="T127" s="350">
        <v>178497</v>
      </c>
      <c r="U127" s="350">
        <v>52574</v>
      </c>
      <c r="V127" s="350">
        <v>51945</v>
      </c>
      <c r="W127" s="349">
        <v>60933</v>
      </c>
      <c r="X127" s="350">
        <v>0</v>
      </c>
      <c r="Y127" s="350">
        <v>33630</v>
      </c>
      <c r="Z127" s="350">
        <v>0</v>
      </c>
      <c r="AA127" s="349">
        <v>23567</v>
      </c>
      <c r="AB127" s="350">
        <v>110728</v>
      </c>
      <c r="AC127" s="350">
        <v>31557</v>
      </c>
      <c r="AD127" s="350">
        <v>14997</v>
      </c>
      <c r="AE127" s="349">
        <v>913108</v>
      </c>
      <c r="AF127" s="357">
        <v>748985</v>
      </c>
      <c r="AG127" s="350">
        <v>368764</v>
      </c>
      <c r="AH127" s="350">
        <v>272830</v>
      </c>
      <c r="AI127" s="235"/>
      <c r="AJ127" s="235"/>
      <c r="AK127" s="235"/>
      <c r="AL127" s="235"/>
      <c r="AM127" s="235"/>
      <c r="AN127" s="235"/>
      <c r="AO127" s="235"/>
      <c r="AP127" s="235"/>
      <c r="AQ127" s="235"/>
      <c r="AR127" s="235"/>
      <c r="AS127" s="235"/>
      <c r="AT127" s="235"/>
      <c r="AU127" s="235"/>
      <c r="AV127" s="235"/>
      <c r="AW127" s="235"/>
      <c r="AX127" s="235"/>
      <c r="AY127" s="235"/>
      <c r="AZ127" s="235"/>
      <c r="BA127" s="235"/>
      <c r="BB127" s="235"/>
      <c r="BC127" s="235"/>
      <c r="BD127" s="235"/>
      <c r="BE127" s="235"/>
      <c r="BF127" s="235"/>
      <c r="BG127" s="235"/>
      <c r="BH127" s="235"/>
      <c r="BI127" s="235"/>
      <c r="BJ127" s="235"/>
      <c r="BK127" s="235"/>
      <c r="BL127" s="235"/>
      <c r="BM127" s="235"/>
      <c r="BN127" s="235"/>
      <c r="BO127" s="235"/>
      <c r="BP127" s="235"/>
      <c r="BQ127" s="235"/>
      <c r="BR127" s="235"/>
      <c r="BS127" s="235"/>
      <c r="BT127" s="235"/>
      <c r="BU127" s="235"/>
      <c r="BV127" s="235"/>
      <c r="BW127" s="235"/>
      <c r="BX127" s="235"/>
      <c r="BY127" s="235"/>
      <c r="BZ127" s="235"/>
      <c r="CA127" s="235"/>
      <c r="CB127" s="235"/>
      <c r="CC127" s="235"/>
      <c r="CD127" s="235"/>
      <c r="CE127" s="235"/>
      <c r="CF127" s="235"/>
      <c r="CG127" s="235"/>
      <c r="CH127" s="235"/>
      <c r="CI127" s="235"/>
      <c r="CJ127" s="235"/>
      <c r="CK127" s="235"/>
      <c r="CL127" s="235"/>
      <c r="CM127" s="235"/>
      <c r="CN127" s="235"/>
      <c r="CO127" s="235"/>
      <c r="CP127" s="235"/>
      <c r="CQ127" s="235"/>
      <c r="CR127" s="235"/>
      <c r="CS127" s="235"/>
      <c r="CT127" s="235"/>
      <c r="CU127" s="235"/>
      <c r="CV127" s="235"/>
      <c r="CW127" s="235"/>
      <c r="CX127" s="235"/>
      <c r="CY127" s="235"/>
      <c r="CZ127" s="235"/>
      <c r="DA127" s="235"/>
      <c r="DB127" s="235"/>
      <c r="DC127" s="235"/>
      <c r="DD127" s="235"/>
      <c r="DE127" s="235"/>
      <c r="DF127" s="235"/>
      <c r="DG127" s="235"/>
      <c r="DH127" s="235"/>
      <c r="DI127" s="235"/>
      <c r="DJ127" s="235"/>
      <c r="DK127" s="235"/>
      <c r="DL127" s="235"/>
      <c r="DM127" s="235"/>
      <c r="DN127" s="235"/>
      <c r="DO127" s="235"/>
      <c r="DP127" s="235"/>
      <c r="DQ127" s="235"/>
      <c r="DR127" s="235"/>
      <c r="DS127" s="235"/>
      <c r="DT127" s="235"/>
      <c r="DU127" s="235"/>
      <c r="DV127" s="235"/>
      <c r="DW127" s="235"/>
      <c r="DX127" s="235"/>
      <c r="DY127" s="235"/>
      <c r="DZ127" s="235"/>
      <c r="EA127" s="235"/>
      <c r="EB127" s="235"/>
      <c r="EC127" s="235"/>
      <c r="ED127" s="235"/>
      <c r="EE127" s="235"/>
      <c r="EF127" s="235"/>
      <c r="EG127" s="235"/>
      <c r="EH127" s="235"/>
      <c r="EI127" s="235"/>
      <c r="EJ127" s="235"/>
      <c r="EK127" s="235"/>
      <c r="EL127" s="235"/>
      <c r="EM127" s="235"/>
      <c r="EN127" s="235"/>
      <c r="EO127" s="235"/>
      <c r="EP127" s="235"/>
      <c r="EQ127" s="235"/>
      <c r="ER127" s="235"/>
      <c r="ES127" s="235"/>
      <c r="ET127" s="235"/>
      <c r="EU127" s="235"/>
      <c r="EV127" s="235"/>
      <c r="EW127" s="235"/>
      <c r="EX127" s="235"/>
      <c r="EY127" s="235"/>
      <c r="EZ127" s="235"/>
      <c r="FA127" s="235"/>
      <c r="FB127" s="235"/>
      <c r="FC127" s="235"/>
      <c r="FD127" s="235"/>
      <c r="FE127" s="235"/>
      <c r="FF127" s="235"/>
      <c r="FG127" s="235"/>
      <c r="FH127" s="235"/>
      <c r="FI127" s="235"/>
      <c r="FJ127" s="235"/>
      <c r="FK127" s="235"/>
      <c r="FL127" s="235"/>
      <c r="FM127" s="235"/>
      <c r="FN127" s="235"/>
      <c r="FO127" s="235"/>
      <c r="FP127" s="235"/>
      <c r="FQ127" s="235"/>
      <c r="FR127" s="235"/>
      <c r="FS127" s="235"/>
      <c r="FT127" s="235"/>
      <c r="FU127" s="235"/>
      <c r="FV127" s="235"/>
      <c r="FW127" s="235"/>
      <c r="FX127" s="235"/>
      <c r="FY127" s="235"/>
      <c r="FZ127" s="235"/>
      <c r="GA127" s="235"/>
      <c r="GB127" s="235"/>
      <c r="GC127" s="235"/>
      <c r="GD127" s="235"/>
      <c r="GE127" s="235"/>
      <c r="GF127" s="235"/>
      <c r="GG127" s="235"/>
      <c r="GH127" s="235"/>
      <c r="GI127" s="235"/>
    </row>
    <row r="128" spans="1:191">
      <c r="A128" s="393"/>
      <c r="B128" s="393"/>
      <c r="C128" s="393"/>
      <c r="D128" s="393"/>
      <c r="E128" s="393"/>
      <c r="F128" s="393"/>
      <c r="G128" s="393"/>
      <c r="H128" s="393"/>
      <c r="I128" s="393"/>
      <c r="J128" s="393"/>
      <c r="K128" s="393"/>
      <c r="L128" s="393"/>
      <c r="M128" s="393"/>
      <c r="N128" s="393"/>
      <c r="O128" s="393"/>
      <c r="P128" s="393"/>
      <c r="Q128" s="393"/>
      <c r="R128" s="393"/>
      <c r="S128" s="393"/>
      <c r="T128" s="393"/>
      <c r="U128" s="393"/>
      <c r="V128" s="393"/>
      <c r="W128" s="393"/>
      <c r="X128" s="393"/>
      <c r="Y128" s="393"/>
      <c r="Z128" s="393"/>
      <c r="AA128" s="393"/>
      <c r="AB128" s="393"/>
      <c r="AC128" s="393"/>
      <c r="AD128" s="393"/>
      <c r="AE128" s="393"/>
      <c r="AF128" s="393"/>
      <c r="AG128" s="393"/>
      <c r="AH128" s="393"/>
      <c r="AI128" s="393"/>
      <c r="FT128" s="132"/>
      <c r="FU128" s="132"/>
      <c r="FV128" s="132"/>
      <c r="FW128" s="132"/>
      <c r="FX128" s="132"/>
      <c r="FY128" s="132"/>
      <c r="FZ128" s="132"/>
      <c r="GA128" s="132"/>
      <c r="GB128" s="132"/>
      <c r="GC128" s="132"/>
      <c r="GD128" s="132"/>
      <c r="GE128" s="132"/>
      <c r="GF128" s="132"/>
      <c r="GG128" s="132"/>
      <c r="GH128" s="132"/>
      <c r="GI128" s="132"/>
    </row>
    <row r="129" spans="1:191">
      <c r="A129" s="371"/>
      <c r="B129" s="380" t="s">
        <v>282</v>
      </c>
      <c r="C129" s="349">
        <v>-50165</v>
      </c>
      <c r="D129" s="350">
        <v>-31169</v>
      </c>
      <c r="E129" s="350">
        <v>-22001</v>
      </c>
      <c r="F129" s="350">
        <v>-13502</v>
      </c>
      <c r="G129" s="349">
        <v>-158601</v>
      </c>
      <c r="H129" s="350">
        <v>15462</v>
      </c>
      <c r="I129" s="350">
        <v>-1136</v>
      </c>
      <c r="J129" s="350">
        <v>47203</v>
      </c>
      <c r="K129" s="349">
        <v>332532</v>
      </c>
      <c r="L129" s="350">
        <v>48007</v>
      </c>
      <c r="M129" s="350">
        <v>101727</v>
      </c>
      <c r="N129" s="350">
        <v>56519</v>
      </c>
      <c r="O129" s="349">
        <v>528994</v>
      </c>
      <c r="P129" s="350">
        <v>427460</v>
      </c>
      <c r="Q129" s="350">
        <v>172413</v>
      </c>
      <c r="R129" s="350">
        <v>115668</v>
      </c>
      <c r="S129" s="349">
        <v>175848</v>
      </c>
      <c r="T129" s="350">
        <v>178497</v>
      </c>
      <c r="U129" s="350">
        <v>52574</v>
      </c>
      <c r="V129" s="350">
        <v>51945</v>
      </c>
      <c r="W129" s="349">
        <v>60933</v>
      </c>
      <c r="X129" s="350">
        <v>0</v>
      </c>
      <c r="Y129" s="350">
        <v>33630</v>
      </c>
      <c r="Z129" s="350">
        <v>0</v>
      </c>
      <c r="AA129" s="349">
        <v>23567</v>
      </c>
      <c r="AB129" s="350">
        <v>110728</v>
      </c>
      <c r="AC129" s="350">
        <v>31557</v>
      </c>
      <c r="AD129" s="350">
        <v>14997</v>
      </c>
      <c r="AE129" s="349">
        <v>913108</v>
      </c>
      <c r="AF129" s="357">
        <v>748985</v>
      </c>
      <c r="AG129" s="350">
        <v>368764</v>
      </c>
      <c r="AH129" s="350">
        <v>272830</v>
      </c>
      <c r="FT129" s="132"/>
      <c r="FU129" s="132"/>
      <c r="FV129" s="132"/>
      <c r="FW129" s="132"/>
      <c r="FX129" s="132"/>
      <c r="FY129" s="132"/>
      <c r="FZ129" s="132"/>
      <c r="GA129" s="132"/>
      <c r="GB129" s="132"/>
      <c r="GC129" s="132"/>
      <c r="GD129" s="132"/>
      <c r="GE129" s="132"/>
      <c r="GF129" s="132"/>
      <c r="GG129" s="132"/>
      <c r="GH129" s="132"/>
      <c r="GI129" s="132"/>
    </row>
    <row r="130" spans="1:191">
      <c r="A130" s="379"/>
      <c r="B130" s="381" t="s">
        <v>56</v>
      </c>
      <c r="C130" s="383">
        <v>0</v>
      </c>
      <c r="D130" s="384">
        <v>0</v>
      </c>
      <c r="E130" s="357">
        <v>0</v>
      </c>
      <c r="F130" s="357">
        <v>0</v>
      </c>
      <c r="G130" s="349">
        <v>0</v>
      </c>
      <c r="H130" s="357">
        <v>0</v>
      </c>
      <c r="I130" s="357">
        <v>0</v>
      </c>
      <c r="J130" s="357">
        <v>0</v>
      </c>
      <c r="K130" s="349">
        <v>0</v>
      </c>
      <c r="L130" s="357">
        <v>0</v>
      </c>
      <c r="M130" s="357">
        <v>0</v>
      </c>
      <c r="N130" s="357">
        <v>0</v>
      </c>
      <c r="O130" s="349">
        <v>0</v>
      </c>
      <c r="P130" s="357">
        <v>0</v>
      </c>
      <c r="Q130" s="357">
        <v>0</v>
      </c>
      <c r="R130" s="357">
        <v>0</v>
      </c>
      <c r="S130" s="387">
        <v>0</v>
      </c>
      <c r="T130" s="388">
        <v>0</v>
      </c>
      <c r="U130" s="357">
        <v>0</v>
      </c>
      <c r="V130" s="357">
        <v>0</v>
      </c>
      <c r="W130" s="387">
        <v>0</v>
      </c>
      <c r="X130" s="357">
        <v>0</v>
      </c>
      <c r="Y130" s="357">
        <v>0</v>
      </c>
      <c r="Z130" s="357">
        <v>0</v>
      </c>
      <c r="AA130" s="349">
        <v>0</v>
      </c>
      <c r="AB130" s="357">
        <v>0</v>
      </c>
      <c r="AC130" s="357">
        <v>0</v>
      </c>
      <c r="AD130" s="357">
        <v>0</v>
      </c>
      <c r="AE130" s="349">
        <v>622127</v>
      </c>
      <c r="AF130" s="357">
        <v>486611</v>
      </c>
      <c r="AG130" s="357">
        <v>263781</v>
      </c>
      <c r="AH130" s="357">
        <v>189530</v>
      </c>
      <c r="FT130" s="132"/>
      <c r="FU130" s="132"/>
      <c r="FV130" s="132"/>
      <c r="FW130" s="132"/>
      <c r="FX130" s="132"/>
      <c r="FY130" s="132"/>
      <c r="FZ130" s="132"/>
      <c r="GA130" s="132"/>
      <c r="GB130" s="132"/>
      <c r="GC130" s="132"/>
      <c r="GD130" s="132"/>
      <c r="GE130" s="132"/>
      <c r="GF130" s="132"/>
      <c r="GG130" s="132"/>
      <c r="GH130" s="132"/>
      <c r="GI130" s="132"/>
    </row>
    <row r="131" spans="1:191">
      <c r="A131" s="379"/>
      <c r="B131" s="381" t="s">
        <v>57</v>
      </c>
      <c r="C131" s="383">
        <v>0</v>
      </c>
      <c r="D131" s="384">
        <v>0</v>
      </c>
      <c r="E131" s="357">
        <v>0</v>
      </c>
      <c r="F131" s="357">
        <v>0</v>
      </c>
      <c r="G131" s="349">
        <v>0</v>
      </c>
      <c r="H131" s="357">
        <v>0</v>
      </c>
      <c r="I131" s="357">
        <v>0</v>
      </c>
      <c r="J131" s="357">
        <v>0</v>
      </c>
      <c r="K131" s="349">
        <v>0</v>
      </c>
      <c r="L131" s="357">
        <v>0</v>
      </c>
      <c r="M131" s="357">
        <v>0</v>
      </c>
      <c r="N131" s="357">
        <v>0</v>
      </c>
      <c r="O131" s="349">
        <v>0</v>
      </c>
      <c r="P131" s="357">
        <v>0</v>
      </c>
      <c r="Q131" s="357">
        <v>0</v>
      </c>
      <c r="R131" s="357">
        <v>0</v>
      </c>
      <c r="S131" s="387">
        <v>0</v>
      </c>
      <c r="T131" s="389">
        <v>0</v>
      </c>
      <c r="U131" s="357">
        <v>0</v>
      </c>
      <c r="V131" s="357">
        <v>0</v>
      </c>
      <c r="W131" s="387">
        <v>0</v>
      </c>
      <c r="X131" s="357">
        <v>0</v>
      </c>
      <c r="Y131" s="357">
        <v>0</v>
      </c>
      <c r="Z131" s="357">
        <v>0</v>
      </c>
      <c r="AA131" s="349">
        <v>0</v>
      </c>
      <c r="AB131" s="357">
        <v>0</v>
      </c>
      <c r="AC131" s="357">
        <v>0</v>
      </c>
      <c r="AD131" s="357">
        <v>0</v>
      </c>
      <c r="AE131" s="349">
        <v>290981</v>
      </c>
      <c r="AF131" s="357">
        <v>262374</v>
      </c>
      <c r="AG131" s="357">
        <v>104983</v>
      </c>
      <c r="AH131" s="357">
        <v>83300</v>
      </c>
      <c r="FT131" s="132"/>
      <c r="FU131" s="132"/>
      <c r="FV131" s="132"/>
      <c r="FW131" s="132"/>
      <c r="FX131" s="132"/>
      <c r="FY131" s="132"/>
      <c r="FZ131" s="132"/>
      <c r="GA131" s="132"/>
      <c r="GB131" s="132"/>
      <c r="GC131" s="132"/>
      <c r="GD131" s="132"/>
      <c r="GE131" s="132"/>
      <c r="GF131" s="132"/>
      <c r="GG131" s="132"/>
      <c r="GH131" s="132"/>
      <c r="GI131" s="132"/>
    </row>
    <row r="132" spans="1:191">
      <c r="A132" s="393"/>
      <c r="B132" s="393"/>
      <c r="C132" s="393"/>
      <c r="D132" s="393"/>
      <c r="E132" s="393"/>
      <c r="F132" s="393"/>
      <c r="G132" s="393"/>
      <c r="H132" s="393"/>
      <c r="I132" s="393"/>
      <c r="J132" s="393"/>
      <c r="K132" s="393"/>
      <c r="L132" s="393"/>
      <c r="M132" s="393"/>
      <c r="N132" s="393"/>
      <c r="O132" s="393"/>
      <c r="P132" s="393"/>
    </row>
    <row r="133" spans="1:191">
      <c r="A133" s="393"/>
      <c r="B133" s="393"/>
      <c r="C133" s="559"/>
      <c r="D133" s="393"/>
      <c r="E133" s="393"/>
      <c r="F133" s="393"/>
      <c r="G133" s="393"/>
      <c r="H133" s="393"/>
      <c r="I133" s="393"/>
      <c r="J133" s="393"/>
      <c r="K133" s="393"/>
      <c r="L133" s="393"/>
      <c r="M133" s="393"/>
      <c r="N133" s="393"/>
      <c r="O133" s="393"/>
      <c r="P133" s="393"/>
    </row>
    <row r="134" spans="1:191" ht="12.75" customHeight="1">
      <c r="A134" s="777" t="s">
        <v>73</v>
      </c>
      <c r="B134" s="778"/>
      <c r="C134" s="757" t="s">
        <v>311</v>
      </c>
      <c r="D134" s="759"/>
      <c r="E134" s="757" t="s">
        <v>10</v>
      </c>
      <c r="F134" s="759"/>
      <c r="G134" s="757" t="s">
        <v>46</v>
      </c>
      <c r="H134" s="759"/>
      <c r="I134" s="757" t="s">
        <v>14</v>
      </c>
      <c r="J134" s="759"/>
      <c r="K134" s="757" t="s">
        <v>47</v>
      </c>
      <c r="L134" s="759">
        <v>0</v>
      </c>
      <c r="M134" s="757" t="s">
        <v>443</v>
      </c>
      <c r="N134" s="759"/>
      <c r="O134" s="757" t="s">
        <v>312</v>
      </c>
      <c r="P134" s="759"/>
      <c r="Q134" s="757" t="s">
        <v>17</v>
      </c>
      <c r="R134" s="759">
        <v>0</v>
      </c>
      <c r="FT134" s="132"/>
      <c r="FU134" s="132"/>
    </row>
    <row r="135" spans="1:191">
      <c r="A135" s="783" t="s">
        <v>306</v>
      </c>
      <c r="B135" s="791"/>
      <c r="C135" s="390" t="s">
        <v>509</v>
      </c>
      <c r="D135" s="391" t="s">
        <v>510</v>
      </c>
      <c r="E135" s="390" t="s">
        <v>509</v>
      </c>
      <c r="F135" s="391" t="s">
        <v>510</v>
      </c>
      <c r="G135" s="390" t="s">
        <v>509</v>
      </c>
      <c r="H135" s="391" t="s">
        <v>510</v>
      </c>
      <c r="I135" s="390" t="s">
        <v>509</v>
      </c>
      <c r="J135" s="391" t="s">
        <v>510</v>
      </c>
      <c r="K135" s="390" t="s">
        <v>509</v>
      </c>
      <c r="L135" s="391" t="s">
        <v>510</v>
      </c>
      <c r="M135" s="390" t="s">
        <v>509</v>
      </c>
      <c r="N135" s="391" t="s">
        <v>510</v>
      </c>
      <c r="O135" s="390" t="s">
        <v>509</v>
      </c>
      <c r="P135" s="391" t="s">
        <v>510</v>
      </c>
      <c r="Q135" s="390" t="s">
        <v>509</v>
      </c>
      <c r="R135" s="391" t="s">
        <v>510</v>
      </c>
      <c r="FT135" s="132"/>
      <c r="FU135" s="132"/>
    </row>
    <row r="136" spans="1:191">
      <c r="A136" s="792"/>
      <c r="B136" s="793"/>
      <c r="C136" s="366" t="s">
        <v>405</v>
      </c>
      <c r="D136" s="367" t="s">
        <v>405</v>
      </c>
      <c r="E136" s="366" t="s">
        <v>405</v>
      </c>
      <c r="F136" s="367" t="s">
        <v>405</v>
      </c>
      <c r="G136" s="366" t="s">
        <v>405</v>
      </c>
      <c r="H136" s="367" t="s">
        <v>405</v>
      </c>
      <c r="I136" s="366" t="s">
        <v>405</v>
      </c>
      <c r="J136" s="367" t="s">
        <v>405</v>
      </c>
      <c r="K136" s="366" t="s">
        <v>405</v>
      </c>
      <c r="L136" s="367" t="s">
        <v>405</v>
      </c>
      <c r="M136" s="366" t="s">
        <v>405</v>
      </c>
      <c r="N136" s="367" t="s">
        <v>405</v>
      </c>
      <c r="O136" s="366" t="s">
        <v>405</v>
      </c>
      <c r="P136" s="367" t="s">
        <v>405</v>
      </c>
      <c r="Q136" s="366" t="s">
        <v>405</v>
      </c>
      <c r="R136" s="367" t="s">
        <v>405</v>
      </c>
      <c r="FT136" s="132"/>
      <c r="FU136" s="132"/>
    </row>
    <row r="137" spans="1:191">
      <c r="A137" s="393"/>
      <c r="B137" s="393"/>
      <c r="C137" s="393"/>
      <c r="D137" s="393"/>
      <c r="E137" s="393"/>
      <c r="F137" s="393"/>
      <c r="G137" s="393"/>
      <c r="H137" s="393"/>
      <c r="I137" s="393"/>
      <c r="J137" s="393"/>
      <c r="K137" s="393"/>
      <c r="L137" s="393"/>
      <c r="M137" s="393"/>
      <c r="N137" s="393"/>
      <c r="O137" s="393"/>
      <c r="P137" s="393"/>
      <c r="Q137" s="393"/>
      <c r="R137" s="393"/>
      <c r="FT137" s="132"/>
      <c r="FU137" s="132"/>
    </row>
    <row r="138" spans="1:191">
      <c r="A138" s="368"/>
      <c r="B138" s="395" t="s">
        <v>283</v>
      </c>
      <c r="C138" s="385">
        <v>-52214</v>
      </c>
      <c r="D138" s="386">
        <v>-35616</v>
      </c>
      <c r="E138" s="354">
        <v>290859</v>
      </c>
      <c r="F138" s="358">
        <v>201329</v>
      </c>
      <c r="G138" s="354">
        <v>-8330</v>
      </c>
      <c r="H138" s="358">
        <v>566958</v>
      </c>
      <c r="I138" s="354">
        <v>747382</v>
      </c>
      <c r="J138" s="358">
        <v>681652</v>
      </c>
      <c r="K138" s="354">
        <v>341180</v>
      </c>
      <c r="L138" s="358">
        <v>161821</v>
      </c>
      <c r="M138" s="354">
        <v>75942</v>
      </c>
      <c r="N138" s="358">
        <v>0</v>
      </c>
      <c r="O138" s="354">
        <v>3120</v>
      </c>
      <c r="P138" s="358">
        <v>7850</v>
      </c>
      <c r="Q138" s="354">
        <v>1397939</v>
      </c>
      <c r="R138" s="376">
        <v>1583994</v>
      </c>
      <c r="FT138" s="132"/>
      <c r="FU138" s="132"/>
    </row>
    <row r="139" spans="1:191">
      <c r="A139" s="368"/>
      <c r="B139" s="395" t="s">
        <v>284</v>
      </c>
      <c r="C139" s="385">
        <v>165600</v>
      </c>
      <c r="D139" s="386">
        <v>-242054</v>
      </c>
      <c r="E139" s="354">
        <v>-191050</v>
      </c>
      <c r="F139" s="358">
        <v>-97219</v>
      </c>
      <c r="G139" s="354">
        <v>-1187513</v>
      </c>
      <c r="H139" s="358">
        <v>-645732</v>
      </c>
      <c r="I139" s="354">
        <v>-388874</v>
      </c>
      <c r="J139" s="358">
        <v>-354646</v>
      </c>
      <c r="K139" s="354">
        <v>-168747</v>
      </c>
      <c r="L139" s="358">
        <v>-135551</v>
      </c>
      <c r="M139" s="354">
        <v>-14535</v>
      </c>
      <c r="N139" s="358">
        <v>0</v>
      </c>
      <c r="O139" s="354">
        <v>858006</v>
      </c>
      <c r="P139" s="358">
        <v>263053</v>
      </c>
      <c r="Q139" s="354">
        <v>-927113</v>
      </c>
      <c r="R139" s="376">
        <v>-1212149</v>
      </c>
      <c r="FT139" s="132"/>
      <c r="FU139" s="132"/>
    </row>
    <row r="140" spans="1:191">
      <c r="A140" s="368"/>
      <c r="B140" s="395" t="s">
        <v>285</v>
      </c>
      <c r="C140" s="385">
        <v>-804100</v>
      </c>
      <c r="D140" s="386">
        <v>-312509</v>
      </c>
      <c r="E140" s="354">
        <v>-43724</v>
      </c>
      <c r="F140" s="358">
        <v>-70614</v>
      </c>
      <c r="G140" s="354">
        <v>970802</v>
      </c>
      <c r="H140" s="358">
        <v>511697</v>
      </c>
      <c r="I140" s="354">
        <v>-426283</v>
      </c>
      <c r="J140" s="358">
        <v>-135824</v>
      </c>
      <c r="K140" s="354">
        <v>-230471</v>
      </c>
      <c r="L140" s="358">
        <v>-143288</v>
      </c>
      <c r="M140" s="354">
        <v>-16359</v>
      </c>
      <c r="N140" s="358">
        <v>0</v>
      </c>
      <c r="O140" s="354">
        <v>163976</v>
      </c>
      <c r="P140" s="358">
        <v>-270901</v>
      </c>
      <c r="Q140" s="354">
        <v>-386159</v>
      </c>
      <c r="R140" s="376">
        <v>-421439</v>
      </c>
      <c r="FT140" s="132"/>
      <c r="FU140" s="132"/>
    </row>
    <row r="141" spans="1:191" s="132" customFormat="1"/>
    <row r="142" spans="1:191" s="132" customFormat="1"/>
    <row r="143" spans="1:191" s="132" customFormat="1"/>
    <row r="144" spans="1:191" s="132" customFormat="1"/>
    <row r="145" s="132" customFormat="1"/>
    <row r="146" s="132" customFormat="1"/>
    <row r="147" s="132" customFormat="1"/>
    <row r="148" s="132" customFormat="1"/>
    <row r="149" s="132" customFormat="1"/>
    <row r="150" s="132" customFormat="1"/>
    <row r="151" s="132" customFormat="1"/>
    <row r="152" s="132" customFormat="1"/>
    <row r="153" s="132" customFormat="1"/>
    <row r="154" s="132" customFormat="1"/>
    <row r="155" s="132" customFormat="1"/>
    <row r="156" s="132" customFormat="1"/>
    <row r="157" s="132" customFormat="1"/>
    <row r="158" s="132" customFormat="1"/>
    <row r="159" s="132" customFormat="1"/>
    <row r="160" s="132" customFormat="1"/>
    <row r="161" s="132" customFormat="1"/>
    <row r="162" s="132" customFormat="1"/>
    <row r="163" s="132" customFormat="1"/>
    <row r="164" s="132" customFormat="1"/>
    <row r="165" s="132" customFormat="1"/>
    <row r="166" s="132" customFormat="1"/>
    <row r="167" s="132" customFormat="1"/>
    <row r="168" s="132" customFormat="1"/>
    <row r="169" s="132" customFormat="1"/>
    <row r="170" s="132" customFormat="1"/>
    <row r="171" s="132" customFormat="1"/>
    <row r="172" s="132" customFormat="1"/>
    <row r="173" s="132" customFormat="1"/>
    <row r="174" s="132" customFormat="1"/>
    <row r="175" s="132" customFormat="1"/>
    <row r="176" s="132" customFormat="1"/>
    <row r="177" s="132" customFormat="1"/>
    <row r="178" s="132" customFormat="1"/>
    <row r="179" s="132" customFormat="1"/>
    <row r="180" s="132" customFormat="1"/>
    <row r="181" s="132" customFormat="1"/>
    <row r="182" s="132" customFormat="1"/>
    <row r="183" s="132" customFormat="1"/>
    <row r="184" s="132" customFormat="1"/>
    <row r="185" s="132" customFormat="1"/>
    <row r="186" s="132" customFormat="1"/>
    <row r="187" s="132" customFormat="1"/>
    <row r="188" s="132" customFormat="1"/>
    <row r="189" s="132" customFormat="1"/>
    <row r="190" s="132" customFormat="1"/>
    <row r="191" s="132" customFormat="1"/>
    <row r="192" s="132" customFormat="1"/>
    <row r="193" s="132" customFormat="1"/>
    <row r="194" s="132" customFormat="1"/>
    <row r="195" s="132" customFormat="1"/>
    <row r="196" s="132" customFormat="1"/>
    <row r="197" s="132" customFormat="1"/>
    <row r="198" s="132" customFormat="1"/>
    <row r="199" s="132" customFormat="1"/>
    <row r="200" s="132" customFormat="1"/>
    <row r="201" s="132" customFormat="1"/>
    <row r="202" s="132" customFormat="1"/>
    <row r="203" s="132" customFormat="1"/>
    <row r="204" s="132" customFormat="1"/>
  </sheetData>
  <mergeCells count="54">
    <mergeCell ref="AC74:AD74"/>
    <mergeCell ref="AE73:AH73"/>
    <mergeCell ref="C134:D134"/>
    <mergeCell ref="E134:F134"/>
    <mergeCell ref="G134:H134"/>
    <mergeCell ref="I134:J134"/>
    <mergeCell ref="G73:J73"/>
    <mergeCell ref="AE74:AF74"/>
    <mergeCell ref="AG74:AH74"/>
    <mergeCell ref="C73:F73"/>
    <mergeCell ref="C74:D74"/>
    <mergeCell ref="E74:F74"/>
    <mergeCell ref="K73:N73"/>
    <mergeCell ref="K74:L74"/>
    <mergeCell ref="AA73:AD73"/>
    <mergeCell ref="W74:X74"/>
    <mergeCell ref="A135:B136"/>
    <mergeCell ref="A74:B76"/>
    <mergeCell ref="A134:B134"/>
    <mergeCell ref="S73:V73"/>
    <mergeCell ref="S74:T74"/>
    <mergeCell ref="U74:V74"/>
    <mergeCell ref="M74:N74"/>
    <mergeCell ref="O73:R73"/>
    <mergeCell ref="O74:P74"/>
    <mergeCell ref="O134:P134"/>
    <mergeCell ref="M134:N134"/>
    <mergeCell ref="AA74:AB74"/>
    <mergeCell ref="K2:L2"/>
    <mergeCell ref="K134:L134"/>
    <mergeCell ref="Q34:R34"/>
    <mergeCell ref="Q134:R134"/>
    <mergeCell ref="M2:N2"/>
    <mergeCell ref="Q2:R2"/>
    <mergeCell ref="O2:P2"/>
    <mergeCell ref="Q74:R74"/>
    <mergeCell ref="Y74:Z74"/>
    <mergeCell ref="W73:Z73"/>
    <mergeCell ref="I34:J34"/>
    <mergeCell ref="K34:L34"/>
    <mergeCell ref="A35:B36"/>
    <mergeCell ref="A73:B73"/>
    <mergeCell ref="G74:H74"/>
    <mergeCell ref="I74:J74"/>
    <mergeCell ref="A3:B4"/>
    <mergeCell ref="A34:B34"/>
    <mergeCell ref="C34:D34"/>
    <mergeCell ref="E34:F34"/>
    <mergeCell ref="G34:H34"/>
    <mergeCell ref="A2:B2"/>
    <mergeCell ref="C2:D2"/>
    <mergeCell ref="E2:F2"/>
    <mergeCell ref="G2:H2"/>
    <mergeCell ref="I2:J2"/>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3:S47"/>
  <sheetViews>
    <sheetView showGridLines="0" workbookViewId="0"/>
  </sheetViews>
  <sheetFormatPr baseColWidth="10" defaultColWidth="4" defaultRowHeight="12.75"/>
  <cols>
    <col min="1" max="1" width="3.42578125" style="172" customWidth="1"/>
    <col min="2" max="2" width="31.42578125" style="172" customWidth="1"/>
    <col min="3" max="3" width="13.85546875" style="172" customWidth="1"/>
    <col min="4" max="4" width="12.85546875" style="172" customWidth="1"/>
    <col min="5" max="5" width="12.42578125" style="172" customWidth="1"/>
    <col min="6" max="6" width="8.7109375" style="172" customWidth="1"/>
    <col min="7" max="7" width="12" style="172" customWidth="1"/>
    <col min="8" max="8" width="10.5703125" style="172" customWidth="1"/>
    <col min="9" max="9" width="9.5703125" style="172" customWidth="1"/>
    <col min="10" max="10" width="1.7109375" style="165" customWidth="1"/>
    <col min="11" max="11" width="19.28515625" style="172" customWidth="1"/>
    <col min="12" max="12" width="17.5703125" style="172" customWidth="1"/>
    <col min="13" max="13" width="8.42578125" style="172" customWidth="1"/>
    <col min="14" max="14" width="11" style="172" customWidth="1"/>
    <col min="15" max="15" width="11.85546875" style="172" customWidth="1"/>
    <col min="16" max="16" width="8.7109375" style="172" customWidth="1"/>
    <col min="17" max="17" width="7.85546875" style="172" customWidth="1"/>
    <col min="18" max="18" width="8.140625" style="172" customWidth="1"/>
    <col min="19" max="16384" width="4" style="172"/>
  </cols>
  <sheetData>
    <row r="3" spans="2:19" s="165" customFormat="1" ht="15" customHeight="1">
      <c r="B3" s="686" t="s">
        <v>48</v>
      </c>
      <c r="C3" s="686" t="s">
        <v>342</v>
      </c>
      <c r="D3" s="692" t="s">
        <v>344</v>
      </c>
      <c r="E3" s="692"/>
      <c r="F3" s="692"/>
      <c r="G3" s="692"/>
      <c r="H3" s="692"/>
      <c r="I3" s="692"/>
      <c r="K3" s="692" t="s">
        <v>343</v>
      </c>
      <c r="L3" s="692"/>
      <c r="M3" s="144"/>
      <c r="N3" s="144"/>
      <c r="P3" s="144"/>
      <c r="Q3" s="144"/>
      <c r="R3" s="144"/>
    </row>
    <row r="4" spans="2:19" s="165" customFormat="1" ht="15" customHeight="1">
      <c r="B4" s="686"/>
      <c r="C4" s="686"/>
      <c r="D4" s="693" t="s">
        <v>340</v>
      </c>
      <c r="E4" s="693"/>
      <c r="F4" s="693"/>
      <c r="G4" s="693" t="s">
        <v>341</v>
      </c>
      <c r="H4" s="693"/>
      <c r="I4" s="693"/>
      <c r="J4" s="151"/>
      <c r="K4" s="691"/>
      <c r="L4" s="691"/>
      <c r="M4" s="144"/>
      <c r="N4" s="144"/>
      <c r="P4" s="144"/>
      <c r="Q4" s="144"/>
      <c r="R4" s="144"/>
    </row>
    <row r="5" spans="2:19" s="166" customFormat="1">
      <c r="B5" s="687"/>
      <c r="C5" s="687"/>
      <c r="D5" s="185" t="s">
        <v>486</v>
      </c>
      <c r="E5" s="184" t="s">
        <v>487</v>
      </c>
      <c r="F5" s="184" t="s">
        <v>18</v>
      </c>
      <c r="G5" s="185" t="s">
        <v>488</v>
      </c>
      <c r="H5" s="184" t="s">
        <v>489</v>
      </c>
      <c r="I5" s="184" t="s">
        <v>18</v>
      </c>
      <c r="J5" s="153"/>
      <c r="K5" s="187" t="s">
        <v>490</v>
      </c>
      <c r="L5" s="183" t="s">
        <v>491</v>
      </c>
      <c r="M5" s="154"/>
      <c r="N5" s="154"/>
      <c r="P5" s="154"/>
      <c r="Q5" s="154"/>
      <c r="R5" s="154"/>
    </row>
    <row r="6" spans="2:19" s="166" customFormat="1" ht="9" customHeight="1">
      <c r="B6" s="152"/>
      <c r="C6" s="152"/>
      <c r="D6" s="186"/>
      <c r="E6" s="153"/>
      <c r="F6" s="153"/>
      <c r="G6" s="186"/>
      <c r="H6" s="153"/>
      <c r="I6" s="153"/>
      <c r="J6" s="153"/>
      <c r="K6" s="188"/>
      <c r="L6" s="154"/>
      <c r="M6" s="154"/>
      <c r="N6" s="154"/>
      <c r="P6" s="154"/>
      <c r="Q6" s="154"/>
      <c r="R6" s="154"/>
    </row>
    <row r="7" spans="2:19" s="165" customFormat="1">
      <c r="B7" s="148" t="s">
        <v>177</v>
      </c>
      <c r="C7" s="148" t="s">
        <v>220</v>
      </c>
      <c r="D7" s="513">
        <v>4956</v>
      </c>
      <c r="E7" s="149">
        <v>4995</v>
      </c>
      <c r="F7" s="416">
        <v>-8.0000000000000002E-3</v>
      </c>
      <c r="G7" s="513">
        <v>1732</v>
      </c>
      <c r="H7" s="149">
        <v>1352</v>
      </c>
      <c r="I7" s="416">
        <v>0.28100000000000003</v>
      </c>
      <c r="J7" s="150"/>
      <c r="K7" s="515">
        <v>4.5999999999999999E-2</v>
      </c>
      <c r="L7" s="145">
        <v>5.8000000000000003E-2</v>
      </c>
      <c r="M7" s="163"/>
      <c r="N7" s="145"/>
      <c r="P7" s="144"/>
      <c r="Q7" s="163"/>
      <c r="R7" s="163"/>
      <c r="S7" s="167"/>
    </row>
    <row r="8" spans="2:19" s="165" customFormat="1">
      <c r="B8" s="148" t="s">
        <v>178</v>
      </c>
      <c r="C8" s="148" t="s">
        <v>220</v>
      </c>
      <c r="D8" s="513">
        <v>1601</v>
      </c>
      <c r="E8" s="149">
        <v>2389</v>
      </c>
      <c r="F8" s="416">
        <v>-0.33</v>
      </c>
      <c r="G8" s="513">
        <v>472</v>
      </c>
      <c r="H8" s="149">
        <v>1084</v>
      </c>
      <c r="I8" s="416">
        <v>-0.56499999999999995</v>
      </c>
      <c r="J8" s="150"/>
      <c r="K8" s="515">
        <v>1.4999999999999999E-2</v>
      </c>
      <c r="L8" s="145">
        <v>2.1000000000000001E-2</v>
      </c>
      <c r="M8" s="163"/>
      <c r="N8" s="145"/>
      <c r="P8" s="144"/>
      <c r="Q8" s="163"/>
      <c r="R8" s="163"/>
      <c r="S8" s="167"/>
    </row>
    <row r="9" spans="2:19" s="165" customFormat="1">
      <c r="B9" s="148" t="s">
        <v>221</v>
      </c>
      <c r="C9" s="148" t="s">
        <v>220</v>
      </c>
      <c r="D9" s="513">
        <v>3930</v>
      </c>
      <c r="E9" s="149">
        <v>3085</v>
      </c>
      <c r="F9" s="416">
        <v>0.27400000000000002</v>
      </c>
      <c r="G9" s="513">
        <v>1335</v>
      </c>
      <c r="H9" s="149">
        <v>1206</v>
      </c>
      <c r="I9" s="416">
        <v>0.107</v>
      </c>
      <c r="J9" s="150"/>
      <c r="K9" s="515">
        <v>3.6999999999999998E-2</v>
      </c>
      <c r="L9" s="145">
        <v>0.03</v>
      </c>
      <c r="M9" s="163"/>
      <c r="N9" s="145"/>
      <c r="P9" s="144"/>
      <c r="Q9" s="163"/>
      <c r="R9" s="163"/>
      <c r="S9" s="167"/>
    </row>
    <row r="10" spans="2:19" s="165" customFormat="1">
      <c r="B10" s="148" t="s">
        <v>463</v>
      </c>
      <c r="C10" s="148" t="s">
        <v>222</v>
      </c>
      <c r="D10" s="513">
        <v>7448</v>
      </c>
      <c r="E10" s="149">
        <v>7177</v>
      </c>
      <c r="F10" s="416">
        <v>3.7999999999999999E-2</v>
      </c>
      <c r="G10" s="513">
        <v>2193</v>
      </c>
      <c r="H10" s="149">
        <v>2306</v>
      </c>
      <c r="I10" s="416">
        <v>-4.9000000000000002E-2</v>
      </c>
      <c r="J10" s="150"/>
      <c r="K10" s="515">
        <v>0.186</v>
      </c>
      <c r="L10" s="145">
        <v>0.21</v>
      </c>
      <c r="M10" s="163"/>
      <c r="N10" s="145"/>
      <c r="O10" s="168"/>
      <c r="P10" s="164"/>
      <c r="Q10" s="169"/>
      <c r="R10" s="169"/>
      <c r="S10" s="167"/>
    </row>
    <row r="11" spans="2:19" s="165" customFormat="1">
      <c r="B11" s="148" t="s">
        <v>464</v>
      </c>
      <c r="C11" s="148" t="s">
        <v>222</v>
      </c>
      <c r="D11" s="513">
        <v>526</v>
      </c>
      <c r="E11" s="149">
        <v>418</v>
      </c>
      <c r="F11" s="416">
        <v>0.25800000000000001</v>
      </c>
      <c r="G11" s="513">
        <v>196</v>
      </c>
      <c r="H11" s="149">
        <v>161</v>
      </c>
      <c r="I11" s="416">
        <v>0.217</v>
      </c>
      <c r="J11" s="150"/>
      <c r="K11" s="515">
        <v>1.2999999999999999E-2</v>
      </c>
      <c r="L11" s="145">
        <v>1.0999999999999999E-2</v>
      </c>
      <c r="M11" s="163"/>
      <c r="N11" s="145"/>
      <c r="P11" s="144"/>
      <c r="Q11" s="163"/>
      <c r="R11" s="163"/>
      <c r="S11" s="167"/>
    </row>
    <row r="12" spans="2:19" s="165" customFormat="1">
      <c r="B12" s="148" t="s">
        <v>465</v>
      </c>
      <c r="C12" s="148" t="s">
        <v>223</v>
      </c>
      <c r="D12" s="513">
        <v>13007</v>
      </c>
      <c r="E12" s="149">
        <v>13301</v>
      </c>
      <c r="F12" s="416">
        <v>-2.1999999999999999E-2</v>
      </c>
      <c r="G12" s="513">
        <v>4664</v>
      </c>
      <c r="H12" s="149">
        <v>4703</v>
      </c>
      <c r="I12" s="416">
        <v>-8.0000000000000002E-3</v>
      </c>
      <c r="J12" s="150"/>
      <c r="K12" s="515">
        <v>0.23699999999999999</v>
      </c>
      <c r="L12" s="145">
        <v>0.249</v>
      </c>
      <c r="M12" s="163"/>
      <c r="N12" s="170"/>
      <c r="O12" s="171"/>
      <c r="P12" s="144"/>
      <c r="Q12" s="144"/>
      <c r="R12" s="144"/>
      <c r="S12" s="167"/>
    </row>
    <row r="13" spans="2:19" s="165" customFormat="1">
      <c r="B13" s="148" t="s">
        <v>482</v>
      </c>
      <c r="C13" s="148" t="s">
        <v>320</v>
      </c>
      <c r="D13" s="513">
        <v>5703</v>
      </c>
      <c r="E13" s="149">
        <v>8356</v>
      </c>
      <c r="F13" s="416">
        <v>-0.317</v>
      </c>
      <c r="G13" s="513">
        <v>1538</v>
      </c>
      <c r="H13" s="149">
        <v>3265</v>
      </c>
      <c r="I13" s="416">
        <v>-0.52900000000000003</v>
      </c>
      <c r="J13" s="150"/>
      <c r="K13" s="515">
        <v>1.4999999999999999E-2</v>
      </c>
      <c r="L13" s="145">
        <v>3.5999999999999997E-2</v>
      </c>
      <c r="M13" s="163"/>
      <c r="N13" s="145"/>
      <c r="O13" s="171"/>
      <c r="P13" s="144"/>
      <c r="Q13" s="144"/>
      <c r="R13" s="144"/>
      <c r="S13" s="167"/>
    </row>
    <row r="14" spans="2:19" s="165" customFormat="1">
      <c r="B14" s="148" t="s">
        <v>182</v>
      </c>
      <c r="C14" s="148" t="s">
        <v>320</v>
      </c>
      <c r="D14" s="513">
        <v>3807</v>
      </c>
      <c r="E14" s="149">
        <v>2303</v>
      </c>
      <c r="F14" s="416">
        <v>0.65300000000000002</v>
      </c>
      <c r="G14" s="513">
        <v>1163</v>
      </c>
      <c r="H14" s="149">
        <v>879</v>
      </c>
      <c r="I14" s="416">
        <v>0.32300000000000001</v>
      </c>
      <c r="J14" s="150"/>
      <c r="K14" s="515">
        <v>0.01</v>
      </c>
      <c r="L14" s="145">
        <v>6.0000000000000001E-3</v>
      </c>
      <c r="M14" s="163"/>
      <c r="N14" s="145"/>
      <c r="P14" s="144"/>
      <c r="Q14" s="144"/>
      <c r="R14" s="144"/>
      <c r="S14" s="167"/>
    </row>
    <row r="15" spans="2:19" s="165" customFormat="1">
      <c r="B15" s="148" t="s">
        <v>466</v>
      </c>
      <c r="C15" s="148" t="s">
        <v>320</v>
      </c>
      <c r="D15" s="513">
        <v>1198</v>
      </c>
      <c r="E15" s="149">
        <v>1453</v>
      </c>
      <c r="F15" s="416">
        <v>-0.17499999999999999</v>
      </c>
      <c r="G15" s="513">
        <v>407</v>
      </c>
      <c r="H15" s="149">
        <v>563</v>
      </c>
      <c r="I15" s="416">
        <v>-0.27700000000000002</v>
      </c>
      <c r="J15" s="150"/>
      <c r="K15" s="515">
        <v>3.0000000000000001E-3</v>
      </c>
      <c r="L15" s="145">
        <v>4.0000000000000001E-3</v>
      </c>
      <c r="M15" s="163"/>
      <c r="N15" s="145"/>
      <c r="O15" s="171"/>
      <c r="P15" s="144"/>
      <c r="Q15" s="144"/>
      <c r="R15" s="144"/>
      <c r="S15" s="167"/>
    </row>
    <row r="16" spans="2:19" s="165" customFormat="1">
      <c r="B16" s="148" t="s">
        <v>432</v>
      </c>
      <c r="C16" s="148" t="s">
        <v>320</v>
      </c>
      <c r="D16" s="513">
        <v>8145</v>
      </c>
      <c r="E16" s="149" t="s">
        <v>485</v>
      </c>
      <c r="F16" s="416" t="s">
        <v>485</v>
      </c>
      <c r="G16" s="513">
        <v>4430</v>
      </c>
      <c r="H16" s="149" t="s">
        <v>485</v>
      </c>
      <c r="I16" s="416" t="s">
        <v>485</v>
      </c>
      <c r="J16" s="150"/>
      <c r="K16" s="552" t="s">
        <v>483</v>
      </c>
      <c r="L16" s="583" t="s">
        <v>485</v>
      </c>
      <c r="M16" s="163"/>
      <c r="N16" s="145"/>
      <c r="O16" s="171"/>
      <c r="P16" s="144"/>
      <c r="Q16" s="144"/>
      <c r="R16" s="144"/>
      <c r="S16" s="167"/>
    </row>
    <row r="17" spans="1:19" s="165" customFormat="1">
      <c r="B17" s="148" t="s">
        <v>434</v>
      </c>
      <c r="C17" s="148" t="s">
        <v>223</v>
      </c>
      <c r="D17" s="513">
        <v>61</v>
      </c>
      <c r="E17" s="149" t="s">
        <v>485</v>
      </c>
      <c r="F17" s="416" t="s">
        <v>485</v>
      </c>
      <c r="G17" s="513">
        <v>33</v>
      </c>
      <c r="H17" s="149" t="s">
        <v>485</v>
      </c>
      <c r="I17" s="416" t="s">
        <v>485</v>
      </c>
      <c r="J17" s="150"/>
      <c r="K17" s="552" t="s">
        <v>483</v>
      </c>
      <c r="L17" s="583" t="s">
        <v>485</v>
      </c>
      <c r="M17" s="163"/>
      <c r="N17" s="145"/>
      <c r="P17" s="144"/>
      <c r="Q17" s="144"/>
      <c r="R17" s="144"/>
      <c r="S17" s="167"/>
    </row>
    <row r="18" spans="1:19" s="165" customFormat="1">
      <c r="B18" s="148" t="s">
        <v>467</v>
      </c>
      <c r="C18" s="148" t="s">
        <v>222</v>
      </c>
      <c r="D18" s="513">
        <v>520</v>
      </c>
      <c r="E18" s="149" t="s">
        <v>485</v>
      </c>
      <c r="F18" s="416" t="s">
        <v>485</v>
      </c>
      <c r="G18" s="513">
        <v>275</v>
      </c>
      <c r="H18" s="149" t="s">
        <v>485</v>
      </c>
      <c r="I18" s="416" t="s">
        <v>485</v>
      </c>
      <c r="J18" s="150"/>
      <c r="K18" s="552" t="s">
        <v>483</v>
      </c>
      <c r="L18" s="583" t="s">
        <v>485</v>
      </c>
      <c r="M18" s="163"/>
      <c r="N18" s="145"/>
      <c r="P18" s="144"/>
      <c r="Q18" s="144"/>
      <c r="R18" s="144"/>
      <c r="S18" s="167"/>
    </row>
    <row r="19" spans="1:19" s="165" customFormat="1">
      <c r="B19" s="218" t="s">
        <v>468</v>
      </c>
      <c r="C19" s="218" t="s">
        <v>469</v>
      </c>
      <c r="D19" s="514">
        <v>1804</v>
      </c>
      <c r="E19" s="423" t="s">
        <v>485</v>
      </c>
      <c r="F19" s="418" t="s">
        <v>485</v>
      </c>
      <c r="G19" s="514">
        <v>932</v>
      </c>
      <c r="H19" s="423" t="s">
        <v>485</v>
      </c>
      <c r="I19" s="418" t="s">
        <v>485</v>
      </c>
      <c r="J19" s="150"/>
      <c r="K19" s="552" t="s">
        <v>483</v>
      </c>
      <c r="L19" s="584" t="s">
        <v>485</v>
      </c>
      <c r="M19" s="163"/>
      <c r="N19" s="145"/>
      <c r="P19" s="144"/>
      <c r="Q19" s="144"/>
      <c r="R19" s="144"/>
      <c r="S19" s="167"/>
    </row>
    <row r="20" spans="1:19" s="165" customFormat="1">
      <c r="B20" s="218"/>
      <c r="C20" s="218"/>
      <c r="D20" s="550"/>
      <c r="E20" s="423"/>
      <c r="F20" s="418"/>
      <c r="G20" s="550"/>
      <c r="H20" s="423"/>
      <c r="I20" s="418"/>
      <c r="J20" s="150"/>
      <c r="K20" s="551"/>
      <c r="L20" s="162"/>
      <c r="M20" s="163"/>
      <c r="N20" s="145"/>
      <c r="P20" s="144"/>
      <c r="Q20" s="144"/>
      <c r="R20" s="144"/>
      <c r="S20" s="167"/>
    </row>
    <row r="21" spans="1:19" s="189" customFormat="1" ht="17.25" customHeight="1">
      <c r="B21" s="347" t="s">
        <v>15</v>
      </c>
      <c r="C21" s="419"/>
      <c r="D21" s="424">
        <v>52706</v>
      </c>
      <c r="E21" s="425">
        <v>43477</v>
      </c>
      <c r="F21" s="422">
        <v>0.21199999999999999</v>
      </c>
      <c r="G21" s="424">
        <v>19370</v>
      </c>
      <c r="H21" s="425">
        <v>15519</v>
      </c>
      <c r="I21" s="422">
        <v>0.248</v>
      </c>
      <c r="J21" s="150"/>
      <c r="K21" s="174"/>
      <c r="L21" s="174"/>
      <c r="M21" s="190"/>
      <c r="N21" s="191"/>
      <c r="P21" s="151"/>
      <c r="Q21" s="151"/>
      <c r="R21" s="151"/>
      <c r="S21" s="192"/>
    </row>
    <row r="22" spans="1:19">
      <c r="A22" s="146"/>
      <c r="B22" s="155"/>
      <c r="C22" s="155"/>
      <c r="D22" s="156"/>
      <c r="E22" s="156"/>
      <c r="F22" s="155"/>
      <c r="G22" s="155"/>
      <c r="H22" s="155"/>
      <c r="I22" s="155"/>
      <c r="J22" s="150"/>
      <c r="K22" s="146"/>
      <c r="L22" s="146"/>
      <c r="M22" s="146"/>
      <c r="N22" s="146"/>
      <c r="P22" s="146"/>
      <c r="Q22" s="146"/>
      <c r="R22" s="146"/>
      <c r="S22" s="173"/>
    </row>
    <row r="23" spans="1:19" ht="56.25" customHeight="1">
      <c r="B23" s="688" t="s">
        <v>499</v>
      </c>
      <c r="C23" s="688"/>
      <c r="D23" s="688"/>
      <c r="E23" s="688"/>
      <c r="F23" s="688"/>
      <c r="G23" s="688"/>
      <c r="H23" s="688"/>
      <c r="I23" s="688"/>
      <c r="J23" s="688"/>
      <c r="K23" s="688"/>
      <c r="L23" s="688"/>
      <c r="M23" s="144"/>
      <c r="N23" s="146"/>
    </row>
    <row r="24" spans="1:19">
      <c r="A24" s="147"/>
      <c r="B24" s="174"/>
      <c r="C24" s="174"/>
      <c r="D24" s="174"/>
      <c r="E24" s="174"/>
      <c r="F24" s="174"/>
      <c r="G24" s="174"/>
      <c r="H24" s="174"/>
      <c r="I24" s="174"/>
      <c r="J24" s="174"/>
      <c r="K24" s="148"/>
      <c r="L24" s="148"/>
      <c r="M24" s="148"/>
      <c r="N24" s="147"/>
      <c r="O24" s="175"/>
      <c r="P24" s="146"/>
      <c r="Q24" s="146"/>
      <c r="R24" s="146"/>
      <c r="S24" s="173"/>
    </row>
    <row r="25" spans="1:19" ht="32.25" customHeight="1">
      <c r="A25" s="175"/>
      <c r="B25" s="689" t="s">
        <v>500</v>
      </c>
      <c r="C25" s="689"/>
      <c r="D25" s="689"/>
      <c r="E25" s="689"/>
      <c r="F25" s="689"/>
      <c r="G25" s="689"/>
      <c r="H25" s="689"/>
      <c r="I25" s="689"/>
      <c r="J25" s="689"/>
      <c r="K25" s="689"/>
      <c r="L25" s="689"/>
      <c r="M25" s="148"/>
      <c r="N25" s="147"/>
      <c r="O25" s="175"/>
    </row>
    <row r="26" spans="1:19" ht="14.25" customHeight="1">
      <c r="A26" s="175"/>
      <c r="B26" s="148"/>
      <c r="C26" s="148"/>
      <c r="D26" s="148"/>
      <c r="E26" s="148"/>
      <c r="F26" s="157"/>
      <c r="G26" s="157"/>
      <c r="H26" s="157"/>
      <c r="I26" s="157"/>
      <c r="J26" s="157"/>
      <c r="K26" s="174"/>
      <c r="L26" s="174"/>
      <c r="M26" s="174"/>
      <c r="N26" s="175"/>
      <c r="O26" s="175"/>
    </row>
    <row r="27" spans="1:19" ht="31.5" customHeight="1">
      <c r="A27" s="175"/>
      <c r="B27" s="690" t="s">
        <v>501</v>
      </c>
      <c r="C27" s="690"/>
      <c r="D27" s="690"/>
      <c r="E27" s="690"/>
      <c r="F27" s="690"/>
      <c r="G27" s="690"/>
      <c r="H27" s="690"/>
      <c r="I27" s="690"/>
      <c r="J27" s="690"/>
      <c r="K27" s="690"/>
      <c r="L27" s="690"/>
      <c r="M27" s="174"/>
      <c r="N27" s="175"/>
      <c r="O27" s="175"/>
    </row>
    <row r="28" spans="1:19" ht="14.25" customHeight="1">
      <c r="A28" s="175"/>
      <c r="B28" s="158"/>
      <c r="C28" s="174"/>
      <c r="D28" s="174"/>
      <c r="E28" s="174"/>
      <c r="F28" s="174"/>
      <c r="G28" s="174"/>
      <c r="H28" s="174"/>
      <c r="I28" s="174"/>
      <c r="J28" s="174"/>
      <c r="K28" s="174"/>
      <c r="L28" s="174"/>
      <c r="M28" s="174"/>
      <c r="N28" s="175"/>
      <c r="O28" s="175"/>
    </row>
    <row r="29" spans="1:19" ht="14.25" customHeight="1">
      <c r="A29" s="175"/>
      <c r="B29" s="158"/>
      <c r="C29" s="174"/>
      <c r="D29" s="176"/>
      <c r="E29" s="176"/>
      <c r="F29" s="176"/>
      <c r="G29" s="176"/>
      <c r="H29" s="176"/>
      <c r="I29" s="176"/>
      <c r="J29" s="162"/>
      <c r="K29" s="174"/>
      <c r="L29" s="174"/>
      <c r="M29" s="174"/>
      <c r="N29" s="175"/>
      <c r="O29" s="175"/>
    </row>
    <row r="30" spans="1:19" ht="14.25" customHeight="1">
      <c r="A30" s="175"/>
      <c r="B30" s="158"/>
      <c r="C30" s="174"/>
      <c r="D30" s="174"/>
      <c r="E30" s="176"/>
      <c r="F30" s="174"/>
      <c r="G30" s="174"/>
      <c r="H30" s="174"/>
      <c r="I30" s="174"/>
      <c r="J30" s="174"/>
      <c r="K30" s="174"/>
      <c r="L30" s="174"/>
      <c r="M30" s="174"/>
      <c r="N30" s="175"/>
      <c r="O30" s="175"/>
    </row>
    <row r="31" spans="1:19" ht="15" customHeight="1">
      <c r="A31" s="175"/>
      <c r="B31" s="158"/>
      <c r="C31" s="174"/>
      <c r="D31" s="159"/>
      <c r="E31" s="159"/>
      <c r="F31" s="174"/>
      <c r="G31" s="174"/>
      <c r="H31" s="174"/>
      <c r="I31" s="174"/>
      <c r="J31" s="174"/>
      <c r="K31" s="174"/>
      <c r="L31" s="174"/>
      <c r="M31" s="174"/>
      <c r="N31" s="175"/>
      <c r="O31" s="175"/>
    </row>
    <row r="32" spans="1:19" ht="14.25" customHeight="1">
      <c r="A32" s="175"/>
      <c r="B32" s="175"/>
      <c r="C32" s="175"/>
      <c r="D32" s="160"/>
      <c r="E32" s="160"/>
      <c r="F32" s="177"/>
      <c r="G32" s="177"/>
      <c r="H32" s="177"/>
      <c r="I32" s="177"/>
      <c r="J32" s="174"/>
      <c r="K32" s="147"/>
      <c r="L32" s="147"/>
      <c r="M32" s="147"/>
      <c r="N32" s="147"/>
      <c r="O32" s="175"/>
    </row>
    <row r="33" spans="1:15" ht="23.25" customHeight="1">
      <c r="A33" s="178"/>
      <c r="B33" s="175"/>
      <c r="C33" s="175"/>
      <c r="D33" s="179"/>
      <c r="E33" s="180"/>
      <c r="F33" s="175"/>
      <c r="G33" s="175"/>
      <c r="H33" s="175"/>
      <c r="I33" s="175"/>
      <c r="J33" s="174"/>
      <c r="K33" s="147"/>
      <c r="L33" s="147"/>
      <c r="M33" s="147"/>
      <c r="N33" s="147"/>
      <c r="O33" s="175"/>
    </row>
    <row r="34" spans="1:15">
      <c r="D34" s="181"/>
      <c r="E34" s="181"/>
      <c r="F34" s="181"/>
      <c r="G34" s="181"/>
      <c r="H34" s="181"/>
      <c r="I34" s="181"/>
      <c r="J34" s="170"/>
      <c r="K34" s="146"/>
      <c r="L34" s="146"/>
      <c r="M34" s="146"/>
      <c r="N34" s="146"/>
    </row>
    <row r="35" spans="1:15">
      <c r="B35" s="182"/>
      <c r="D35" s="181"/>
      <c r="E35" s="181"/>
      <c r="J35" s="170"/>
      <c r="K35" s="146"/>
      <c r="L35" s="146"/>
      <c r="M35" s="146"/>
      <c r="N35" s="146"/>
    </row>
    <row r="36" spans="1:15">
      <c r="C36" s="175"/>
      <c r="D36" s="175"/>
      <c r="E36" s="160"/>
    </row>
    <row r="37" spans="1:15">
      <c r="C37" s="175"/>
      <c r="D37" s="160"/>
      <c r="E37" s="160"/>
    </row>
    <row r="38" spans="1:15">
      <c r="C38" s="175"/>
      <c r="D38" s="160"/>
      <c r="E38" s="160"/>
    </row>
    <row r="39" spans="1:15">
      <c r="C39" s="175"/>
      <c r="D39" s="160"/>
      <c r="E39" s="160"/>
    </row>
    <row r="40" spans="1:15">
      <c r="C40" s="175"/>
      <c r="D40" s="160"/>
      <c r="E40" s="160"/>
    </row>
    <row r="41" spans="1:15">
      <c r="C41" s="175"/>
      <c r="D41" s="160"/>
      <c r="E41" s="160"/>
    </row>
    <row r="42" spans="1:15">
      <c r="C42" s="175"/>
      <c r="D42" s="160"/>
      <c r="E42" s="160"/>
    </row>
    <row r="43" spans="1:15">
      <c r="C43" s="175"/>
      <c r="D43" s="160"/>
      <c r="E43" s="160"/>
      <c r="F43" s="161"/>
      <c r="G43" s="161"/>
      <c r="H43" s="161"/>
      <c r="I43" s="161"/>
      <c r="J43" s="162"/>
    </row>
    <row r="44" spans="1:15">
      <c r="C44" s="175"/>
      <c r="D44" s="160"/>
      <c r="E44" s="160"/>
      <c r="F44" s="160"/>
      <c r="G44" s="160"/>
      <c r="H44" s="160"/>
      <c r="I44" s="160"/>
      <c r="J44" s="174"/>
    </row>
    <row r="45" spans="1:15">
      <c r="C45" s="175"/>
      <c r="D45" s="175"/>
      <c r="E45" s="160"/>
      <c r="F45" s="160"/>
      <c r="G45" s="160"/>
      <c r="H45" s="160"/>
      <c r="I45" s="160"/>
      <c r="J45" s="174"/>
    </row>
    <row r="46" spans="1:15">
      <c r="C46" s="175"/>
      <c r="D46" s="155"/>
      <c r="E46" s="177"/>
      <c r="F46" s="175"/>
      <c r="G46" s="175"/>
      <c r="H46" s="175"/>
      <c r="I46" s="175"/>
      <c r="J46" s="174"/>
    </row>
    <row r="47" spans="1:15">
      <c r="C47" s="175"/>
      <c r="D47" s="175"/>
      <c r="E47" s="175"/>
      <c r="F47" s="175"/>
      <c r="G47" s="175"/>
      <c r="H47" s="175"/>
      <c r="I47" s="175"/>
      <c r="J47" s="174"/>
    </row>
  </sheetData>
  <mergeCells count="10">
    <mergeCell ref="B23:L23"/>
    <mergeCell ref="B25:L25"/>
    <mergeCell ref="B27:L27"/>
    <mergeCell ref="B3:B5"/>
    <mergeCell ref="K4:L4"/>
    <mergeCell ref="K3:L3"/>
    <mergeCell ref="D3:I3"/>
    <mergeCell ref="C3:C5"/>
    <mergeCell ref="D4:F4"/>
    <mergeCell ref="G4:I4"/>
  </mergeCells>
  <phoneticPr fontId="0" type="noConversion"/>
  <printOptions horizontalCentered="1" verticalCentered="1"/>
  <pageMargins left="0.4" right="0.36" top="0.79" bottom="0.7" header="0" footer="0"/>
  <pageSetup paperSize="9" scale="88" orientation="landscape" horizontalDpi="4294967292" r:id="rId1"/>
  <headerFooter alignWithMargins="0">
    <oddHeader>&amp;C&amp;"Arial"&amp;8&amp;K000000INTERNAL&amp;1#</oddHeader>
  </headerFooter>
  <customProperties>
    <customPr name="_pios_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W143"/>
  <sheetViews>
    <sheetView zoomScaleNormal="100" workbookViewId="0"/>
  </sheetViews>
  <sheetFormatPr baseColWidth="10" defaultColWidth="11.42578125" defaultRowHeight="12.75"/>
  <cols>
    <col min="1" max="1" width="7" style="393" customWidth="1"/>
    <col min="2" max="2" width="70.140625" style="393" customWidth="1"/>
    <col min="3" max="10" width="16.85546875" style="393" customWidth="1"/>
    <col min="11" max="11" width="14.42578125" style="132" customWidth="1"/>
    <col min="12" max="12" width="13.28515625" style="132" customWidth="1"/>
    <col min="13" max="13" width="14.140625" style="132" customWidth="1"/>
    <col min="14" max="14" width="13.140625" style="132" customWidth="1"/>
    <col min="15" max="15" width="13.42578125" style="132" customWidth="1"/>
    <col min="16" max="17" width="14" style="132" customWidth="1"/>
    <col min="18" max="18" width="13.5703125" style="132" customWidth="1"/>
    <col min="19" max="16384" width="11.42578125" style="132"/>
  </cols>
  <sheetData>
    <row r="2" spans="1:11">
      <c r="A2" s="777" t="s">
        <v>143</v>
      </c>
      <c r="B2" s="778"/>
      <c r="C2" s="757" t="s">
        <v>72</v>
      </c>
      <c r="D2" s="759"/>
      <c r="E2" s="757" t="s">
        <v>45</v>
      </c>
      <c r="F2" s="759"/>
      <c r="G2" s="757" t="s">
        <v>321</v>
      </c>
      <c r="H2" s="759"/>
      <c r="I2" s="757" t="s">
        <v>17</v>
      </c>
      <c r="J2" s="759"/>
    </row>
    <row r="3" spans="1:11">
      <c r="A3" s="779" t="s">
        <v>286</v>
      </c>
      <c r="B3" s="799"/>
      <c r="C3" s="390" t="s">
        <v>509</v>
      </c>
      <c r="D3" s="391" t="s">
        <v>430</v>
      </c>
      <c r="E3" s="390" t="s">
        <v>509</v>
      </c>
      <c r="F3" s="391" t="s">
        <v>430</v>
      </c>
      <c r="G3" s="390" t="s">
        <v>509</v>
      </c>
      <c r="H3" s="391" t="s">
        <v>430</v>
      </c>
      <c r="I3" s="390" t="s">
        <v>509</v>
      </c>
      <c r="J3" s="391" t="s">
        <v>430</v>
      </c>
    </row>
    <row r="4" spans="1:11">
      <c r="A4" s="800"/>
      <c r="B4" s="801"/>
      <c r="C4" s="366" t="s">
        <v>405</v>
      </c>
      <c r="D4" s="367" t="s">
        <v>405</v>
      </c>
      <c r="E4" s="366" t="s">
        <v>405</v>
      </c>
      <c r="F4" s="367" t="s">
        <v>405</v>
      </c>
      <c r="G4" s="366" t="s">
        <v>405</v>
      </c>
      <c r="H4" s="367" t="s">
        <v>405</v>
      </c>
      <c r="I4" s="366" t="s">
        <v>405</v>
      </c>
      <c r="J4" s="367" t="s">
        <v>405</v>
      </c>
    </row>
    <row r="5" spans="1:11" s="235" customFormat="1">
      <c r="A5" s="396" t="s">
        <v>287</v>
      </c>
      <c r="B5" s="369"/>
      <c r="C5" s="360">
        <v>2787049</v>
      </c>
      <c r="D5" s="370">
        <v>1752168</v>
      </c>
      <c r="E5" s="360">
        <v>4677466</v>
      </c>
      <c r="F5" s="370">
        <v>4321551</v>
      </c>
      <c r="G5" s="360">
        <v>123808</v>
      </c>
      <c r="H5" s="370">
        <v>105537</v>
      </c>
      <c r="I5" s="360">
        <v>7588323</v>
      </c>
      <c r="J5" s="362">
        <v>6179256</v>
      </c>
    </row>
    <row r="6" spans="1:11">
      <c r="A6" s="371"/>
      <c r="B6" s="372" t="s">
        <v>224</v>
      </c>
      <c r="C6" s="352">
        <v>923869</v>
      </c>
      <c r="D6" s="373">
        <v>678856</v>
      </c>
      <c r="E6" s="352">
        <v>439803</v>
      </c>
      <c r="F6" s="373">
        <v>748245</v>
      </c>
      <c r="G6" s="352">
        <v>97832</v>
      </c>
      <c r="H6" s="373">
        <v>79892</v>
      </c>
      <c r="I6" s="360">
        <v>1461504</v>
      </c>
      <c r="J6" s="362">
        <v>1506993</v>
      </c>
    </row>
    <row r="7" spans="1:11">
      <c r="A7" s="371"/>
      <c r="B7" s="372" t="s">
        <v>225</v>
      </c>
      <c r="C7" s="352">
        <v>164934</v>
      </c>
      <c r="D7" s="373">
        <v>77146</v>
      </c>
      <c r="E7" s="352">
        <v>70068</v>
      </c>
      <c r="F7" s="373">
        <v>151746</v>
      </c>
      <c r="G7" s="352">
        <v>32473</v>
      </c>
      <c r="H7" s="373">
        <v>1387</v>
      </c>
      <c r="I7" s="360">
        <v>267475</v>
      </c>
      <c r="J7" s="362">
        <v>230279</v>
      </c>
    </row>
    <row r="8" spans="1:11">
      <c r="A8" s="371"/>
      <c r="B8" s="372" t="s">
        <v>226</v>
      </c>
      <c r="C8" s="352">
        <v>131330</v>
      </c>
      <c r="D8" s="373">
        <v>70693</v>
      </c>
      <c r="E8" s="352">
        <v>546905</v>
      </c>
      <c r="F8" s="373">
        <v>430800</v>
      </c>
      <c r="G8" s="352">
        <v>37647</v>
      </c>
      <c r="H8" s="373">
        <v>59293</v>
      </c>
      <c r="I8" s="360">
        <v>715882</v>
      </c>
      <c r="J8" s="362">
        <v>560786</v>
      </c>
    </row>
    <row r="9" spans="1:11">
      <c r="A9" s="371"/>
      <c r="B9" s="372" t="s">
        <v>227</v>
      </c>
      <c r="C9" s="352">
        <v>1158171</v>
      </c>
      <c r="D9" s="373">
        <v>699288</v>
      </c>
      <c r="E9" s="352">
        <v>3086786</v>
      </c>
      <c r="F9" s="373">
        <v>2524640</v>
      </c>
      <c r="G9" s="352">
        <v>20358</v>
      </c>
      <c r="H9" s="373">
        <v>11007</v>
      </c>
      <c r="I9" s="360">
        <v>4265315</v>
      </c>
      <c r="J9" s="362">
        <v>3234935</v>
      </c>
    </row>
    <row r="10" spans="1:11">
      <c r="A10" s="371"/>
      <c r="B10" s="372" t="s">
        <v>228</v>
      </c>
      <c r="C10" s="352">
        <v>185184</v>
      </c>
      <c r="D10" s="373">
        <v>110101</v>
      </c>
      <c r="E10" s="352">
        <v>24056</v>
      </c>
      <c r="F10" s="373">
        <v>19689</v>
      </c>
      <c r="G10" s="352">
        <v>-107767</v>
      </c>
      <c r="H10" s="373">
        <v>-82840</v>
      </c>
      <c r="I10" s="360">
        <v>101473</v>
      </c>
      <c r="J10" s="362">
        <v>46950</v>
      </c>
    </row>
    <row r="11" spans="1:11">
      <c r="A11" s="371"/>
      <c r="B11" s="380" t="s">
        <v>229</v>
      </c>
      <c r="C11" s="352">
        <v>107567</v>
      </c>
      <c r="D11" s="373">
        <v>86375</v>
      </c>
      <c r="E11" s="352">
        <v>429388</v>
      </c>
      <c r="F11" s="373">
        <v>384790</v>
      </c>
      <c r="G11" s="352">
        <v>825</v>
      </c>
      <c r="H11" s="373">
        <v>268</v>
      </c>
      <c r="I11" s="360">
        <v>537780</v>
      </c>
      <c r="J11" s="362">
        <v>471433</v>
      </c>
    </row>
    <row r="12" spans="1:11">
      <c r="A12" s="371"/>
      <c r="B12" s="380" t="s">
        <v>230</v>
      </c>
      <c r="C12" s="535">
        <v>114297</v>
      </c>
      <c r="D12" s="536">
        <v>29709</v>
      </c>
      <c r="E12" s="535">
        <v>79908</v>
      </c>
      <c r="F12" s="536">
        <v>61641</v>
      </c>
      <c r="G12" s="535">
        <v>42440</v>
      </c>
      <c r="H12" s="536">
        <v>36530</v>
      </c>
      <c r="I12" s="537">
        <v>236645</v>
      </c>
      <c r="J12" s="543">
        <v>127880</v>
      </c>
    </row>
    <row r="13" spans="1:11">
      <c r="C13" s="539"/>
      <c r="D13" s="539"/>
      <c r="E13" s="539"/>
      <c r="F13" s="539"/>
      <c r="G13" s="539"/>
      <c r="H13" s="539"/>
      <c r="I13" s="539"/>
      <c r="J13" s="539"/>
      <c r="K13" s="393"/>
    </row>
    <row r="14" spans="1:11">
      <c r="A14" s="371"/>
      <c r="B14" s="380" t="s">
        <v>231</v>
      </c>
      <c r="C14" s="535">
        <v>1697</v>
      </c>
      <c r="D14" s="536">
        <v>0</v>
      </c>
      <c r="E14" s="535">
        <v>552</v>
      </c>
      <c r="F14" s="536">
        <v>0</v>
      </c>
      <c r="G14" s="535">
        <v>0</v>
      </c>
      <c r="H14" s="536">
        <v>0</v>
      </c>
      <c r="I14" s="537">
        <v>2249</v>
      </c>
      <c r="J14" s="543">
        <v>0</v>
      </c>
    </row>
    <row r="16" spans="1:11" s="235" customFormat="1">
      <c r="A16" s="396" t="s">
        <v>288</v>
      </c>
      <c r="B16" s="369"/>
      <c r="C16" s="537">
        <v>10245289</v>
      </c>
      <c r="D16" s="538">
        <v>5023349</v>
      </c>
      <c r="E16" s="537">
        <v>16156600</v>
      </c>
      <c r="F16" s="538">
        <v>14821340</v>
      </c>
      <c r="G16" s="537">
        <v>1276295</v>
      </c>
      <c r="H16" s="538">
        <v>909613</v>
      </c>
      <c r="I16" s="537">
        <v>27678184</v>
      </c>
      <c r="J16" s="543">
        <v>20754302</v>
      </c>
    </row>
    <row r="17" spans="1:10">
      <c r="A17" s="371"/>
      <c r="B17" s="372" t="s">
        <v>232</v>
      </c>
      <c r="C17" s="535">
        <v>561080</v>
      </c>
      <c r="D17" s="536">
        <v>293011</v>
      </c>
      <c r="E17" s="535">
        <v>2778515</v>
      </c>
      <c r="F17" s="536">
        <v>2497735</v>
      </c>
      <c r="G17" s="535">
        <v>302</v>
      </c>
      <c r="H17" s="536">
        <v>117</v>
      </c>
      <c r="I17" s="537">
        <v>3339897</v>
      </c>
      <c r="J17" s="543">
        <v>2790863</v>
      </c>
    </row>
    <row r="18" spans="1:10">
      <c r="A18" s="371"/>
      <c r="B18" s="372" t="s">
        <v>233</v>
      </c>
      <c r="C18" s="535">
        <v>115224</v>
      </c>
      <c r="D18" s="536">
        <v>44772</v>
      </c>
      <c r="E18" s="535">
        <v>3405164</v>
      </c>
      <c r="F18" s="536">
        <v>2284187</v>
      </c>
      <c r="G18" s="535">
        <v>7092</v>
      </c>
      <c r="H18" s="536">
        <v>3897</v>
      </c>
      <c r="I18" s="537">
        <v>3527480</v>
      </c>
      <c r="J18" s="543">
        <v>2332856</v>
      </c>
    </row>
    <row r="19" spans="1:10">
      <c r="A19" s="371"/>
      <c r="B19" s="372" t="s">
        <v>234</v>
      </c>
      <c r="C19" s="535">
        <v>272510</v>
      </c>
      <c r="D19" s="536">
        <v>280119</v>
      </c>
      <c r="E19" s="535">
        <v>503413</v>
      </c>
      <c r="F19" s="536">
        <v>297872</v>
      </c>
      <c r="G19" s="535">
        <v>79</v>
      </c>
      <c r="H19" s="536">
        <v>533</v>
      </c>
      <c r="I19" s="537">
        <v>776002</v>
      </c>
      <c r="J19" s="543">
        <v>578524</v>
      </c>
    </row>
    <row r="20" spans="1:10">
      <c r="A20" s="371"/>
      <c r="B20" s="372" t="s">
        <v>235</v>
      </c>
      <c r="C20" s="535">
        <v>46469</v>
      </c>
      <c r="D20" s="536">
        <v>43945</v>
      </c>
      <c r="E20" s="535">
        <v>28</v>
      </c>
      <c r="F20" s="536">
        <v>32</v>
      </c>
      <c r="G20" s="535">
        <v>-46469</v>
      </c>
      <c r="H20" s="536">
        <v>-43945</v>
      </c>
      <c r="I20" s="537">
        <v>28</v>
      </c>
      <c r="J20" s="543">
        <v>32</v>
      </c>
    </row>
    <row r="21" spans="1:10">
      <c r="A21" s="371"/>
      <c r="B21" s="372" t="s">
        <v>236</v>
      </c>
      <c r="C21" s="535">
        <v>391544</v>
      </c>
      <c r="D21" s="536">
        <v>111027</v>
      </c>
      <c r="E21" s="535">
        <v>14569</v>
      </c>
      <c r="F21" s="536">
        <v>1596</v>
      </c>
      <c r="G21" s="535">
        <v>-403999</v>
      </c>
      <c r="H21" s="536">
        <v>-110350</v>
      </c>
      <c r="I21" s="537">
        <v>2114</v>
      </c>
      <c r="J21" s="543">
        <v>2273</v>
      </c>
    </row>
    <row r="22" spans="1:10">
      <c r="A22" s="371"/>
      <c r="B22" s="372" t="s">
        <v>237</v>
      </c>
      <c r="C22" s="535">
        <v>474592</v>
      </c>
      <c r="D22" s="536">
        <v>136560</v>
      </c>
      <c r="E22" s="535">
        <v>4213800</v>
      </c>
      <c r="F22" s="536">
        <v>4370876</v>
      </c>
      <c r="G22" s="535">
        <v>85659</v>
      </c>
      <c r="H22" s="536">
        <v>17390</v>
      </c>
      <c r="I22" s="537">
        <v>4774051</v>
      </c>
      <c r="J22" s="543">
        <v>4524826</v>
      </c>
    </row>
    <row r="23" spans="1:10">
      <c r="A23" s="371"/>
      <c r="B23" s="372" t="s">
        <v>238</v>
      </c>
      <c r="C23" s="535">
        <v>3743</v>
      </c>
      <c r="D23" s="536">
        <v>0</v>
      </c>
      <c r="E23" s="535">
        <v>0</v>
      </c>
      <c r="F23" s="536">
        <v>0</v>
      </c>
      <c r="G23" s="535">
        <v>1507056</v>
      </c>
      <c r="H23" s="536">
        <v>945512</v>
      </c>
      <c r="I23" s="537">
        <v>1510799</v>
      </c>
      <c r="J23" s="543">
        <v>945512</v>
      </c>
    </row>
    <row r="24" spans="1:10">
      <c r="A24" s="371"/>
      <c r="B24" s="372" t="s">
        <v>239</v>
      </c>
      <c r="C24" s="535">
        <v>8139799</v>
      </c>
      <c r="D24" s="536">
        <v>3953188</v>
      </c>
      <c r="E24" s="535">
        <v>4444128</v>
      </c>
      <c r="F24" s="536">
        <v>4396560</v>
      </c>
      <c r="G24" s="535">
        <v>6420</v>
      </c>
      <c r="H24" s="536">
        <v>4924</v>
      </c>
      <c r="I24" s="537">
        <v>12590347</v>
      </c>
      <c r="J24" s="543">
        <v>8354672</v>
      </c>
    </row>
    <row r="25" spans="1:10">
      <c r="A25" s="371"/>
      <c r="B25" s="372" t="s">
        <v>240</v>
      </c>
      <c r="C25" s="535">
        <v>0</v>
      </c>
      <c r="D25" s="536">
        <v>0</v>
      </c>
      <c r="E25" s="535">
        <v>6465</v>
      </c>
      <c r="F25" s="536">
        <v>7942</v>
      </c>
      <c r="G25" s="535">
        <v>0</v>
      </c>
      <c r="H25" s="536">
        <v>0</v>
      </c>
      <c r="I25" s="537">
        <v>6465</v>
      </c>
      <c r="J25" s="543">
        <v>7942</v>
      </c>
    </row>
    <row r="26" spans="1:10">
      <c r="A26" s="371"/>
      <c r="B26" s="132" t="s">
        <v>336</v>
      </c>
      <c r="C26" s="535">
        <v>156432</v>
      </c>
      <c r="D26" s="536">
        <v>127537</v>
      </c>
      <c r="E26" s="535">
        <v>79315</v>
      </c>
      <c r="F26" s="536">
        <v>94180</v>
      </c>
      <c r="G26" s="535">
        <v>6365</v>
      </c>
      <c r="H26" s="536">
        <v>703</v>
      </c>
      <c r="I26" s="537">
        <v>242112</v>
      </c>
      <c r="J26" s="543">
        <v>222420</v>
      </c>
    </row>
    <row r="27" spans="1:10">
      <c r="A27" s="371"/>
      <c r="B27" s="372" t="s">
        <v>241</v>
      </c>
      <c r="C27" s="535">
        <v>83896</v>
      </c>
      <c r="D27" s="536">
        <v>33190</v>
      </c>
      <c r="E27" s="535">
        <v>711203</v>
      </c>
      <c r="F27" s="536">
        <v>870360</v>
      </c>
      <c r="G27" s="535">
        <v>113790</v>
      </c>
      <c r="H27" s="536">
        <v>90832</v>
      </c>
      <c r="I27" s="537">
        <v>908889</v>
      </c>
      <c r="J27" s="543">
        <v>994382</v>
      </c>
    </row>
    <row r="28" spans="1:10">
      <c r="C28" s="539"/>
      <c r="D28" s="539"/>
      <c r="E28" s="539"/>
      <c r="F28" s="539"/>
      <c r="G28" s="539"/>
      <c r="H28" s="539"/>
      <c r="I28" s="539"/>
      <c r="J28" s="539"/>
    </row>
    <row r="29" spans="1:10">
      <c r="A29" s="396" t="s">
        <v>289</v>
      </c>
      <c r="B29" s="372"/>
      <c r="C29" s="537">
        <v>13032338</v>
      </c>
      <c r="D29" s="540">
        <v>6775517</v>
      </c>
      <c r="E29" s="537">
        <v>20834066</v>
      </c>
      <c r="F29" s="540">
        <v>19142891</v>
      </c>
      <c r="G29" s="537">
        <v>1400103</v>
      </c>
      <c r="H29" s="540">
        <v>1015150</v>
      </c>
      <c r="I29" s="537">
        <v>35266507</v>
      </c>
      <c r="J29" s="540">
        <v>26933558</v>
      </c>
    </row>
    <row r="32" spans="1:10">
      <c r="C32" s="356"/>
      <c r="D32" s="356"/>
      <c r="E32" s="356"/>
      <c r="F32" s="356"/>
      <c r="G32" s="356"/>
      <c r="H32" s="356"/>
      <c r="I32" s="356"/>
      <c r="J32" s="356"/>
    </row>
    <row r="34" spans="1:11">
      <c r="A34" s="777" t="s">
        <v>143</v>
      </c>
      <c r="B34" s="778"/>
      <c r="C34" s="757" t="s">
        <v>72</v>
      </c>
      <c r="D34" s="759"/>
      <c r="E34" s="757" t="s">
        <v>45</v>
      </c>
      <c r="F34" s="759"/>
      <c r="G34" s="757" t="s">
        <v>321</v>
      </c>
      <c r="H34" s="759"/>
      <c r="I34" s="757" t="s">
        <v>17</v>
      </c>
      <c r="J34" s="759"/>
    </row>
    <row r="35" spans="1:11">
      <c r="A35" s="783" t="s">
        <v>290</v>
      </c>
      <c r="B35" s="796"/>
      <c r="C35" s="390" t="s">
        <v>509</v>
      </c>
      <c r="D35" s="391" t="s">
        <v>430</v>
      </c>
      <c r="E35" s="390" t="s">
        <v>509</v>
      </c>
      <c r="F35" s="391" t="s">
        <v>430</v>
      </c>
      <c r="G35" s="390" t="s">
        <v>509</v>
      </c>
      <c r="H35" s="391" t="s">
        <v>430</v>
      </c>
      <c r="I35" s="390" t="s">
        <v>509</v>
      </c>
      <c r="J35" s="391" t="s">
        <v>430</v>
      </c>
    </row>
    <row r="36" spans="1:11">
      <c r="A36" s="797"/>
      <c r="B36" s="798"/>
      <c r="C36" s="366" t="s">
        <v>405</v>
      </c>
      <c r="D36" s="367" t="s">
        <v>405</v>
      </c>
      <c r="E36" s="366" t="s">
        <v>405</v>
      </c>
      <c r="F36" s="367" t="s">
        <v>405</v>
      </c>
      <c r="G36" s="366" t="s">
        <v>405</v>
      </c>
      <c r="H36" s="367" t="s">
        <v>405</v>
      </c>
      <c r="I36" s="366" t="s">
        <v>405</v>
      </c>
      <c r="J36" s="367" t="s">
        <v>405</v>
      </c>
    </row>
    <row r="37" spans="1:11" s="235" customFormat="1">
      <c r="A37" s="396" t="s">
        <v>291</v>
      </c>
      <c r="B37" s="369"/>
      <c r="C37" s="537">
        <v>2603655</v>
      </c>
      <c r="D37" s="674">
        <v>1652616</v>
      </c>
      <c r="E37" s="537">
        <v>5777543</v>
      </c>
      <c r="F37" s="674">
        <v>5178351</v>
      </c>
      <c r="G37" s="537">
        <v>-497822</v>
      </c>
      <c r="H37" s="674">
        <v>446255</v>
      </c>
      <c r="I37" s="537">
        <v>7883376</v>
      </c>
      <c r="J37" s="543">
        <v>7277222</v>
      </c>
    </row>
    <row r="38" spans="1:11">
      <c r="A38" s="371"/>
      <c r="B38" s="372" t="s">
        <v>339</v>
      </c>
      <c r="C38" s="535">
        <v>415308</v>
      </c>
      <c r="D38" s="536">
        <v>317285</v>
      </c>
      <c r="E38" s="535">
        <v>834560</v>
      </c>
      <c r="F38" s="536">
        <v>1020125</v>
      </c>
      <c r="G38" s="535">
        <v>191736</v>
      </c>
      <c r="H38" s="536">
        <v>487720</v>
      </c>
      <c r="I38" s="537">
        <v>1441604</v>
      </c>
      <c r="J38" s="543">
        <v>1825130</v>
      </c>
    </row>
    <row r="39" spans="1:11">
      <c r="A39" s="371"/>
      <c r="B39" s="372" t="s">
        <v>337</v>
      </c>
      <c r="C39" s="535">
        <v>24570</v>
      </c>
      <c r="D39" s="536">
        <v>21478</v>
      </c>
      <c r="E39" s="535">
        <v>28359</v>
      </c>
      <c r="F39" s="536">
        <v>29753</v>
      </c>
      <c r="G39" s="535">
        <v>1000</v>
      </c>
      <c r="H39" s="536">
        <v>264</v>
      </c>
      <c r="I39" s="537">
        <v>53929</v>
      </c>
      <c r="J39" s="543">
        <v>51495</v>
      </c>
    </row>
    <row r="40" spans="1:11">
      <c r="A40" s="371"/>
      <c r="B40" s="372" t="s">
        <v>243</v>
      </c>
      <c r="C40" s="535">
        <v>1364457</v>
      </c>
      <c r="D40" s="536">
        <v>881993</v>
      </c>
      <c r="E40" s="535">
        <v>3634090</v>
      </c>
      <c r="F40" s="536">
        <v>3081693</v>
      </c>
      <c r="G40" s="535">
        <v>54384</v>
      </c>
      <c r="H40" s="536">
        <v>129890</v>
      </c>
      <c r="I40" s="537">
        <v>5052931</v>
      </c>
      <c r="J40" s="543">
        <v>4093576</v>
      </c>
    </row>
    <row r="41" spans="1:11">
      <c r="A41" s="371"/>
      <c r="B41" s="372" t="s">
        <v>244</v>
      </c>
      <c r="C41" s="535">
        <v>549373</v>
      </c>
      <c r="D41" s="536">
        <v>155817</v>
      </c>
      <c r="E41" s="535">
        <v>919531</v>
      </c>
      <c r="F41" s="536">
        <v>651021</v>
      </c>
      <c r="G41" s="535">
        <v>-782233</v>
      </c>
      <c r="H41" s="536">
        <v>-209716</v>
      </c>
      <c r="I41" s="537">
        <v>686671</v>
      </c>
      <c r="J41" s="543">
        <v>597122</v>
      </c>
    </row>
    <row r="42" spans="1:11">
      <c r="A42" s="371"/>
      <c r="B42" s="372" t="s">
        <v>245</v>
      </c>
      <c r="C42" s="535">
        <v>21444</v>
      </c>
      <c r="D42" s="536">
        <v>79356</v>
      </c>
      <c r="E42" s="535">
        <v>137492</v>
      </c>
      <c r="F42" s="536">
        <v>141067</v>
      </c>
      <c r="G42" s="535">
        <v>54</v>
      </c>
      <c r="H42" s="536">
        <v>2</v>
      </c>
      <c r="I42" s="537">
        <v>158990</v>
      </c>
      <c r="J42" s="543">
        <v>220425</v>
      </c>
    </row>
    <row r="43" spans="1:11">
      <c r="A43" s="371"/>
      <c r="B43" s="372" t="s">
        <v>246</v>
      </c>
      <c r="C43" s="535">
        <v>152573</v>
      </c>
      <c r="D43" s="536">
        <v>150727</v>
      </c>
      <c r="E43" s="535">
        <v>20250</v>
      </c>
      <c r="F43" s="536">
        <v>69379</v>
      </c>
      <c r="G43" s="535">
        <v>1102</v>
      </c>
      <c r="H43" s="536">
        <v>2764</v>
      </c>
      <c r="I43" s="537">
        <v>173925</v>
      </c>
      <c r="J43" s="543">
        <v>222870</v>
      </c>
    </row>
    <row r="44" spans="1:11">
      <c r="A44" s="371"/>
      <c r="B44" s="372" t="s">
        <v>247</v>
      </c>
      <c r="C44" s="535">
        <v>0</v>
      </c>
      <c r="D44" s="536">
        <v>0</v>
      </c>
      <c r="E44" s="535">
        <v>0</v>
      </c>
      <c r="F44" s="536">
        <v>0</v>
      </c>
      <c r="G44" s="535">
        <v>0</v>
      </c>
      <c r="H44" s="536">
        <v>0</v>
      </c>
      <c r="I44" s="537">
        <v>0</v>
      </c>
      <c r="J44" s="543">
        <v>0</v>
      </c>
    </row>
    <row r="45" spans="1:11">
      <c r="A45" s="371"/>
      <c r="B45" s="372" t="s">
        <v>248</v>
      </c>
      <c r="C45" s="535">
        <v>75930</v>
      </c>
      <c r="D45" s="536">
        <v>45960</v>
      </c>
      <c r="E45" s="535">
        <v>203261</v>
      </c>
      <c r="F45" s="536">
        <v>185313</v>
      </c>
      <c r="G45" s="535">
        <v>36135</v>
      </c>
      <c r="H45" s="536">
        <v>35331</v>
      </c>
      <c r="I45" s="537">
        <v>315326</v>
      </c>
      <c r="J45" s="543">
        <v>266604</v>
      </c>
    </row>
    <row r="46" spans="1:11">
      <c r="C46" s="539"/>
      <c r="D46" s="539"/>
      <c r="E46" s="539"/>
      <c r="F46" s="539"/>
      <c r="G46" s="539"/>
      <c r="H46" s="539"/>
      <c r="I46" s="539"/>
      <c r="J46" s="539"/>
      <c r="K46" s="393"/>
    </row>
    <row r="47" spans="1:11" ht="25.5">
      <c r="A47" s="371"/>
      <c r="B47" s="380" t="s">
        <v>249</v>
      </c>
      <c r="C47" s="535">
        <v>0</v>
      </c>
      <c r="D47" s="536">
        <v>0</v>
      </c>
      <c r="E47" s="535">
        <v>0</v>
      </c>
      <c r="F47" s="536">
        <v>0</v>
      </c>
      <c r="G47" s="535">
        <v>0</v>
      </c>
      <c r="H47" s="536">
        <v>0</v>
      </c>
      <c r="I47" s="535">
        <v>0</v>
      </c>
      <c r="J47" s="536">
        <v>0</v>
      </c>
    </row>
    <row r="48" spans="1:11">
      <c r="C48" s="539"/>
      <c r="D48" s="539"/>
      <c r="E48" s="539"/>
      <c r="F48" s="539"/>
      <c r="G48" s="539"/>
      <c r="H48" s="539"/>
      <c r="I48" s="539"/>
      <c r="J48" s="539"/>
    </row>
    <row r="49" spans="1:10" s="235" customFormat="1">
      <c r="A49" s="396" t="s">
        <v>292</v>
      </c>
      <c r="B49" s="369"/>
      <c r="C49" s="537">
        <v>2559852</v>
      </c>
      <c r="D49" s="674">
        <v>1280831</v>
      </c>
      <c r="E49" s="537">
        <v>9168221</v>
      </c>
      <c r="F49" s="674">
        <v>7759713</v>
      </c>
      <c r="G49" s="537">
        <v>244522</v>
      </c>
      <c r="H49" s="674">
        <v>282129</v>
      </c>
      <c r="I49" s="537">
        <v>11972595</v>
      </c>
      <c r="J49" s="543">
        <v>9322673</v>
      </c>
    </row>
    <row r="50" spans="1:10">
      <c r="A50" s="371"/>
      <c r="B50" s="372" t="s">
        <v>242</v>
      </c>
      <c r="C50" s="535">
        <v>1573982</v>
      </c>
      <c r="D50" s="536">
        <v>727682</v>
      </c>
      <c r="E50" s="535">
        <v>2781110</v>
      </c>
      <c r="F50" s="536">
        <v>2518301</v>
      </c>
      <c r="G50" s="535">
        <v>589582</v>
      </c>
      <c r="H50" s="536">
        <v>591723</v>
      </c>
      <c r="I50" s="537">
        <v>4944674</v>
      </c>
      <c r="J50" s="543">
        <v>3837706</v>
      </c>
    </row>
    <row r="51" spans="1:10">
      <c r="A51" s="371"/>
      <c r="B51" s="372" t="s">
        <v>338</v>
      </c>
      <c r="C51" s="535">
        <v>52961</v>
      </c>
      <c r="D51" s="536">
        <v>11591</v>
      </c>
      <c r="E51" s="535">
        <v>61275</v>
      </c>
      <c r="F51" s="536">
        <v>78882</v>
      </c>
      <c r="G51" s="535">
        <v>5120</v>
      </c>
      <c r="H51" s="536">
        <v>597</v>
      </c>
      <c r="I51" s="537">
        <v>119356</v>
      </c>
      <c r="J51" s="543">
        <v>91070</v>
      </c>
    </row>
    <row r="52" spans="1:10">
      <c r="A52" s="371"/>
      <c r="B52" s="372" t="s">
        <v>243</v>
      </c>
      <c r="C52" s="535">
        <v>28708</v>
      </c>
      <c r="D52" s="536">
        <v>979</v>
      </c>
      <c r="E52" s="535">
        <v>2918586</v>
      </c>
      <c r="F52" s="536">
        <v>2049498</v>
      </c>
      <c r="G52" s="535">
        <v>9802</v>
      </c>
      <c r="H52" s="536">
        <v>10998</v>
      </c>
      <c r="I52" s="537">
        <v>2957096</v>
      </c>
      <c r="J52" s="543">
        <v>2061475</v>
      </c>
    </row>
    <row r="53" spans="1:10">
      <c r="A53" s="371"/>
      <c r="B53" s="372" t="s">
        <v>250</v>
      </c>
      <c r="C53" s="535">
        <v>247341</v>
      </c>
      <c r="D53" s="536">
        <v>19252</v>
      </c>
      <c r="E53" s="535">
        <v>1028822</v>
      </c>
      <c r="F53" s="536">
        <v>444950</v>
      </c>
      <c r="G53" s="535">
        <v>-357714</v>
      </c>
      <c r="H53" s="536">
        <v>-319811</v>
      </c>
      <c r="I53" s="537">
        <v>918449</v>
      </c>
      <c r="J53" s="543">
        <v>144391</v>
      </c>
    </row>
    <row r="54" spans="1:10">
      <c r="A54" s="371"/>
      <c r="B54" s="372" t="s">
        <v>251</v>
      </c>
      <c r="C54" s="535">
        <v>104427</v>
      </c>
      <c r="D54" s="536">
        <v>84179</v>
      </c>
      <c r="E54" s="535">
        <v>748159</v>
      </c>
      <c r="F54" s="536">
        <v>749514</v>
      </c>
      <c r="G54" s="535">
        <v>561</v>
      </c>
      <c r="H54" s="536">
        <v>207</v>
      </c>
      <c r="I54" s="537">
        <v>853147</v>
      </c>
      <c r="J54" s="543">
        <v>833900</v>
      </c>
    </row>
    <row r="55" spans="1:10">
      <c r="A55" s="371"/>
      <c r="B55" s="372" t="s">
        <v>252</v>
      </c>
      <c r="C55" s="535">
        <v>457580</v>
      </c>
      <c r="D55" s="536">
        <v>335101</v>
      </c>
      <c r="E55" s="535">
        <v>418156</v>
      </c>
      <c r="F55" s="536">
        <v>282397</v>
      </c>
      <c r="G55" s="535">
        <v>-5713</v>
      </c>
      <c r="H55" s="536">
        <v>-4545</v>
      </c>
      <c r="I55" s="537">
        <v>870023</v>
      </c>
      <c r="J55" s="543">
        <v>612953</v>
      </c>
    </row>
    <row r="56" spans="1:10">
      <c r="A56" s="371"/>
      <c r="B56" s="372" t="s">
        <v>253</v>
      </c>
      <c r="C56" s="535">
        <v>26916</v>
      </c>
      <c r="D56" s="536">
        <v>32753</v>
      </c>
      <c r="E56" s="535">
        <v>1142717</v>
      </c>
      <c r="F56" s="536">
        <v>1588504</v>
      </c>
      <c r="G56" s="535">
        <v>2884</v>
      </c>
      <c r="H56" s="536">
        <v>2960</v>
      </c>
      <c r="I56" s="537">
        <v>1172517</v>
      </c>
      <c r="J56" s="543">
        <v>1624217</v>
      </c>
    </row>
    <row r="57" spans="1:10">
      <c r="A57" s="371"/>
      <c r="B57" s="372" t="s">
        <v>254</v>
      </c>
      <c r="C57" s="535">
        <v>67937</v>
      </c>
      <c r="D57" s="536">
        <v>69294</v>
      </c>
      <c r="E57" s="535">
        <v>69396</v>
      </c>
      <c r="F57" s="536">
        <v>47667</v>
      </c>
      <c r="G57" s="535">
        <v>0</v>
      </c>
      <c r="H57" s="536">
        <v>0</v>
      </c>
      <c r="I57" s="537">
        <v>137333</v>
      </c>
      <c r="J57" s="543">
        <v>116961</v>
      </c>
    </row>
    <row r="58" spans="1:10">
      <c r="C58" s="539"/>
      <c r="D58" s="539"/>
      <c r="E58" s="539"/>
      <c r="F58" s="539"/>
      <c r="G58" s="539"/>
      <c r="H58" s="539"/>
      <c r="I58" s="539"/>
      <c r="J58" s="539"/>
    </row>
    <row r="59" spans="1:10" s="235" customFormat="1">
      <c r="A59" s="368" t="s">
        <v>293</v>
      </c>
      <c r="B59" s="369"/>
      <c r="C59" s="537">
        <v>7868831</v>
      </c>
      <c r="D59" s="674">
        <v>3842070</v>
      </c>
      <c r="E59" s="537">
        <v>5888302</v>
      </c>
      <c r="F59" s="674">
        <v>6204827</v>
      </c>
      <c r="G59" s="537">
        <v>1653403</v>
      </c>
      <c r="H59" s="674">
        <v>286766</v>
      </c>
      <c r="I59" s="537">
        <v>15410536</v>
      </c>
      <c r="J59" s="543">
        <v>10333663</v>
      </c>
    </row>
    <row r="60" spans="1:10">
      <c r="A60" s="399" t="s">
        <v>294</v>
      </c>
      <c r="B60" s="372"/>
      <c r="C60" s="535">
        <v>7868831</v>
      </c>
      <c r="D60" s="541">
        <v>3842070</v>
      </c>
      <c r="E60" s="535">
        <v>5888302</v>
      </c>
      <c r="F60" s="541">
        <v>6204827</v>
      </c>
      <c r="G60" s="535">
        <v>1653403</v>
      </c>
      <c r="H60" s="541">
        <v>286766</v>
      </c>
      <c r="I60" s="537">
        <v>13265704</v>
      </c>
      <c r="J60" s="543">
        <v>8105859</v>
      </c>
    </row>
    <row r="61" spans="1:10">
      <c r="A61" s="371"/>
      <c r="B61" s="372" t="s">
        <v>255</v>
      </c>
      <c r="C61" s="535">
        <v>5390577</v>
      </c>
      <c r="D61" s="536">
        <v>1821697</v>
      </c>
      <c r="E61" s="535">
        <v>2993761</v>
      </c>
      <c r="F61" s="536">
        <v>2902092</v>
      </c>
      <c r="G61" s="535">
        <v>7415161</v>
      </c>
      <c r="H61" s="536">
        <v>5039289</v>
      </c>
      <c r="I61" s="537">
        <v>15799499</v>
      </c>
      <c r="J61" s="543">
        <v>9763078</v>
      </c>
    </row>
    <row r="62" spans="1:10">
      <c r="A62" s="371"/>
      <c r="B62" s="372" t="s">
        <v>256</v>
      </c>
      <c r="C62" s="535">
        <v>1111905</v>
      </c>
      <c r="D62" s="536">
        <v>1122697</v>
      </c>
      <c r="E62" s="535">
        <v>-170265</v>
      </c>
      <c r="F62" s="536">
        <v>-82505</v>
      </c>
      <c r="G62" s="535">
        <v>5143046</v>
      </c>
      <c r="H62" s="536">
        <v>4375506</v>
      </c>
      <c r="I62" s="537">
        <v>6084686</v>
      </c>
      <c r="J62" s="543">
        <v>5415698</v>
      </c>
    </row>
    <row r="63" spans="1:10">
      <c r="A63" s="371"/>
      <c r="B63" s="372" t="s">
        <v>257</v>
      </c>
      <c r="C63" s="535">
        <v>357041</v>
      </c>
      <c r="D63" s="536">
        <v>37138</v>
      </c>
      <c r="E63" s="535">
        <v>49675</v>
      </c>
      <c r="F63" s="536">
        <v>55685</v>
      </c>
      <c r="G63" s="535">
        <v>-406716</v>
      </c>
      <c r="H63" s="536">
        <v>-92823</v>
      </c>
      <c r="I63" s="537">
        <v>0</v>
      </c>
      <c r="J63" s="543">
        <v>0</v>
      </c>
    </row>
    <row r="64" spans="1:10">
      <c r="A64" s="371"/>
      <c r="B64" s="372" t="s">
        <v>258</v>
      </c>
      <c r="C64" s="535">
        <v>-52</v>
      </c>
      <c r="D64" s="536">
        <v>-54</v>
      </c>
      <c r="E64" s="535">
        <v>0</v>
      </c>
      <c r="F64" s="536">
        <v>0</v>
      </c>
      <c r="G64" s="535">
        <v>-220</v>
      </c>
      <c r="H64" s="536">
        <v>54</v>
      </c>
      <c r="I64" s="537">
        <v>-272</v>
      </c>
      <c r="J64" s="543">
        <v>0</v>
      </c>
    </row>
    <row r="65" spans="1:18">
      <c r="A65" s="371"/>
      <c r="B65" s="372" t="s">
        <v>259</v>
      </c>
      <c r="C65" s="535">
        <v>0</v>
      </c>
      <c r="D65" s="536">
        <v>0</v>
      </c>
      <c r="E65" s="535">
        <v>0</v>
      </c>
      <c r="F65" s="536">
        <v>0</v>
      </c>
      <c r="G65" s="535">
        <v>0</v>
      </c>
      <c r="H65" s="536">
        <v>0</v>
      </c>
      <c r="I65" s="537">
        <v>0</v>
      </c>
      <c r="J65" s="543">
        <v>0</v>
      </c>
    </row>
    <row r="66" spans="1:18">
      <c r="A66" s="371"/>
      <c r="B66" s="372" t="s">
        <v>260</v>
      </c>
      <c r="C66" s="535">
        <v>1009360</v>
      </c>
      <c r="D66" s="536">
        <v>860592</v>
      </c>
      <c r="E66" s="535">
        <v>3015131</v>
      </c>
      <c r="F66" s="536">
        <v>3329555</v>
      </c>
      <c r="G66" s="535">
        <v>-10497868</v>
      </c>
      <c r="H66" s="536">
        <v>-9035260</v>
      </c>
      <c r="I66" s="537">
        <v>-8618209</v>
      </c>
      <c r="J66" s="543">
        <v>-7072917</v>
      </c>
    </row>
    <row r="67" spans="1:18">
      <c r="C67" s="539"/>
      <c r="D67" s="539"/>
      <c r="E67" s="539"/>
      <c r="F67" s="539"/>
      <c r="G67" s="539"/>
      <c r="H67" s="539"/>
      <c r="I67" s="539"/>
      <c r="J67" s="539"/>
    </row>
    <row r="68" spans="1:18">
      <c r="A68" s="396" t="s">
        <v>295</v>
      </c>
      <c r="B68" s="372"/>
      <c r="C68" s="535">
        <v>0</v>
      </c>
      <c r="D68" s="542">
        <v>0</v>
      </c>
      <c r="E68" s="535">
        <v>0</v>
      </c>
      <c r="F68" s="542">
        <v>0</v>
      </c>
      <c r="G68" s="535">
        <v>0</v>
      </c>
      <c r="H68" s="542">
        <v>0</v>
      </c>
      <c r="I68" s="537">
        <v>2144832</v>
      </c>
      <c r="J68" s="543">
        <v>2227804</v>
      </c>
    </row>
    <row r="69" spans="1:18">
      <c r="C69" s="539"/>
      <c r="D69" s="539"/>
      <c r="E69" s="539"/>
      <c r="F69" s="539"/>
      <c r="G69" s="539"/>
      <c r="H69" s="539"/>
      <c r="I69" s="539"/>
      <c r="J69" s="539"/>
    </row>
    <row r="70" spans="1:18">
      <c r="A70" s="368" t="s">
        <v>296</v>
      </c>
      <c r="B70" s="372"/>
      <c r="C70" s="537">
        <v>13032338</v>
      </c>
      <c r="D70" s="543">
        <v>6775517</v>
      </c>
      <c r="E70" s="537">
        <v>20834066</v>
      </c>
      <c r="F70" s="543">
        <v>19142891</v>
      </c>
      <c r="G70" s="537">
        <v>1400103</v>
      </c>
      <c r="H70" s="543">
        <v>1015150</v>
      </c>
      <c r="I70" s="537">
        <v>35266507</v>
      </c>
      <c r="J70" s="543">
        <v>26933558</v>
      </c>
    </row>
    <row r="71" spans="1:18">
      <c r="C71" s="356"/>
      <c r="D71" s="356"/>
      <c r="E71" s="356"/>
      <c r="F71" s="356"/>
      <c r="G71" s="356"/>
      <c r="H71" s="356"/>
      <c r="I71" s="356"/>
      <c r="J71" s="356"/>
    </row>
    <row r="72" spans="1:18">
      <c r="C72" s="356"/>
      <c r="D72" s="356"/>
      <c r="E72" s="356"/>
      <c r="F72" s="356"/>
      <c r="G72" s="356"/>
      <c r="H72" s="356"/>
      <c r="I72" s="356"/>
      <c r="J72" s="356"/>
    </row>
    <row r="73" spans="1:18">
      <c r="C73" s="356"/>
      <c r="D73" s="356"/>
      <c r="E73" s="356"/>
      <c r="F73" s="356"/>
      <c r="G73" s="356"/>
      <c r="H73" s="356"/>
      <c r="I73" s="356"/>
      <c r="J73" s="356"/>
    </row>
    <row r="75" spans="1:18" ht="12.75" customHeight="1">
      <c r="A75" s="777" t="s">
        <v>143</v>
      </c>
      <c r="B75" s="778"/>
      <c r="C75" s="757" t="s">
        <v>72</v>
      </c>
      <c r="D75" s="758"/>
      <c r="E75" s="758"/>
      <c r="F75" s="759"/>
      <c r="G75" s="807" t="s">
        <v>45</v>
      </c>
      <c r="H75" s="808"/>
      <c r="I75" s="758"/>
      <c r="J75" s="759"/>
      <c r="K75" s="757" t="s">
        <v>321</v>
      </c>
      <c r="L75" s="758"/>
      <c r="M75" s="758"/>
      <c r="N75" s="759"/>
      <c r="O75" s="757" t="s">
        <v>17</v>
      </c>
      <c r="P75" s="758"/>
      <c r="Q75" s="758"/>
      <c r="R75" s="759"/>
    </row>
    <row r="76" spans="1:18">
      <c r="A76" s="783" t="s">
        <v>297</v>
      </c>
      <c r="B76" s="796"/>
      <c r="C76" s="787" t="s">
        <v>340</v>
      </c>
      <c r="D76" s="788"/>
      <c r="E76" s="789" t="s">
        <v>341</v>
      </c>
      <c r="F76" s="803"/>
      <c r="G76" s="804" t="s">
        <v>340</v>
      </c>
      <c r="H76" s="805"/>
      <c r="I76" s="806" t="s">
        <v>341</v>
      </c>
      <c r="J76" s="790"/>
      <c r="K76" s="787" t="s">
        <v>340</v>
      </c>
      <c r="L76" s="788"/>
      <c r="M76" s="789" t="s">
        <v>341</v>
      </c>
      <c r="N76" s="790"/>
      <c r="O76" s="787" t="s">
        <v>340</v>
      </c>
      <c r="P76" s="788"/>
      <c r="Q76" s="789" t="s">
        <v>341</v>
      </c>
      <c r="R76" s="790"/>
    </row>
    <row r="77" spans="1:18">
      <c r="A77" s="794"/>
      <c r="B77" s="802"/>
      <c r="C77" s="364" t="s">
        <v>486</v>
      </c>
      <c r="D77" s="364" t="s">
        <v>487</v>
      </c>
      <c r="E77" s="365" t="s">
        <v>488</v>
      </c>
      <c r="F77" s="365" t="s">
        <v>489</v>
      </c>
      <c r="G77" s="364" t="s">
        <v>486</v>
      </c>
      <c r="H77" s="364" t="s">
        <v>487</v>
      </c>
      <c r="I77" s="365" t="s">
        <v>488</v>
      </c>
      <c r="J77" s="365" t="s">
        <v>489</v>
      </c>
      <c r="K77" s="364" t="s">
        <v>486</v>
      </c>
      <c r="L77" s="364" t="s">
        <v>487</v>
      </c>
      <c r="M77" s="365" t="s">
        <v>488</v>
      </c>
      <c r="N77" s="365" t="s">
        <v>489</v>
      </c>
      <c r="O77" s="364" t="s">
        <v>486</v>
      </c>
      <c r="P77" s="364" t="s">
        <v>487</v>
      </c>
      <c r="Q77" s="365" t="s">
        <v>488</v>
      </c>
      <c r="R77" s="365" t="s">
        <v>489</v>
      </c>
    </row>
    <row r="78" spans="1:18">
      <c r="A78" s="797"/>
      <c r="B78" s="798"/>
      <c r="C78" s="366" t="s">
        <v>405</v>
      </c>
      <c r="D78" s="366" t="s">
        <v>405</v>
      </c>
      <c r="E78" s="367" t="s">
        <v>405</v>
      </c>
      <c r="F78" s="367" t="s">
        <v>405</v>
      </c>
      <c r="G78" s="366" t="s">
        <v>405</v>
      </c>
      <c r="H78" s="366" t="s">
        <v>405</v>
      </c>
      <c r="I78" s="367" t="s">
        <v>405</v>
      </c>
      <c r="J78" s="367" t="s">
        <v>405</v>
      </c>
      <c r="K78" s="366" t="s">
        <v>405</v>
      </c>
      <c r="L78" s="366" t="s">
        <v>405</v>
      </c>
      <c r="M78" s="367" t="s">
        <v>405</v>
      </c>
      <c r="N78" s="367" t="s">
        <v>405</v>
      </c>
      <c r="O78" s="366" t="s">
        <v>405</v>
      </c>
      <c r="P78" s="366" t="s">
        <v>405</v>
      </c>
      <c r="Q78" s="367" t="s">
        <v>405</v>
      </c>
      <c r="R78" s="367" t="s">
        <v>405</v>
      </c>
    </row>
    <row r="79" spans="1:18">
      <c r="A79" s="396" t="s">
        <v>298</v>
      </c>
      <c r="B79" s="372"/>
      <c r="C79" s="349">
        <v>3402078</v>
      </c>
      <c r="D79" s="357">
        <v>1859204</v>
      </c>
      <c r="E79" s="357">
        <v>1632927</v>
      </c>
      <c r="F79" s="357">
        <v>627360</v>
      </c>
      <c r="G79" s="349">
        <v>8747224</v>
      </c>
      <c r="H79" s="357">
        <v>7237331</v>
      </c>
      <c r="I79" s="357">
        <v>3451729</v>
      </c>
      <c r="J79" s="357">
        <v>2395894</v>
      </c>
      <c r="K79" s="349">
        <v>-636295</v>
      </c>
      <c r="L79" s="357">
        <v>-575862</v>
      </c>
      <c r="M79" s="357">
        <v>-229263</v>
      </c>
      <c r="N79" s="357">
        <v>-203641</v>
      </c>
      <c r="O79" s="349">
        <v>11513007</v>
      </c>
      <c r="P79" s="357">
        <v>8520673</v>
      </c>
      <c r="Q79" s="357">
        <v>4855393</v>
      </c>
      <c r="R79" s="357">
        <v>2819613</v>
      </c>
    </row>
    <row r="80" spans="1:18">
      <c r="A80" s="379"/>
      <c r="B80" s="400" t="s">
        <v>95</v>
      </c>
      <c r="C80" s="349">
        <v>3375880</v>
      </c>
      <c r="D80" s="357">
        <v>1854184</v>
      </c>
      <c r="E80" s="357">
        <v>1631188</v>
      </c>
      <c r="F80" s="357">
        <v>625253</v>
      </c>
      <c r="G80" s="349">
        <v>7874489</v>
      </c>
      <c r="H80" s="357">
        <v>6539803</v>
      </c>
      <c r="I80" s="357">
        <v>3097315</v>
      </c>
      <c r="J80" s="357">
        <v>2151603</v>
      </c>
      <c r="K80" s="349">
        <v>-654380</v>
      </c>
      <c r="L80" s="357">
        <v>-575466</v>
      </c>
      <c r="M80" s="357">
        <v>-241811</v>
      </c>
      <c r="N80" s="357">
        <v>-203643</v>
      </c>
      <c r="O80" s="349">
        <v>10595989</v>
      </c>
      <c r="P80" s="357">
        <v>7818521</v>
      </c>
      <c r="Q80" s="357">
        <v>4486692</v>
      </c>
      <c r="R80" s="357">
        <v>2573213</v>
      </c>
    </row>
    <row r="81" spans="1:20">
      <c r="A81" s="379"/>
      <c r="B81" s="405" t="s">
        <v>49</v>
      </c>
      <c r="C81" s="354">
        <v>3298458</v>
      </c>
      <c r="D81" s="358">
        <v>1780056</v>
      </c>
      <c r="E81" s="358">
        <v>1602638</v>
      </c>
      <c r="F81" s="358">
        <v>594017</v>
      </c>
      <c r="G81" s="354">
        <v>6641796</v>
      </c>
      <c r="H81" s="358">
        <v>5429834</v>
      </c>
      <c r="I81" s="358">
        <v>2683787</v>
      </c>
      <c r="J81" s="358">
        <v>1770504</v>
      </c>
      <c r="K81" s="354">
        <v>-607240</v>
      </c>
      <c r="L81" s="358">
        <v>-547340</v>
      </c>
      <c r="M81" s="358">
        <v>-225006</v>
      </c>
      <c r="N81" s="358">
        <v>-191433</v>
      </c>
      <c r="O81" s="354">
        <v>9333014</v>
      </c>
      <c r="P81" s="358">
        <v>6662550</v>
      </c>
      <c r="Q81" s="358">
        <v>4061419</v>
      </c>
      <c r="R81" s="358">
        <v>2173088</v>
      </c>
    </row>
    <row r="82" spans="1:20">
      <c r="A82" s="379"/>
      <c r="B82" s="405" t="s">
        <v>261</v>
      </c>
      <c r="C82" s="354">
        <v>29347</v>
      </c>
      <c r="D82" s="358">
        <v>23788</v>
      </c>
      <c r="E82" s="358">
        <v>11314</v>
      </c>
      <c r="F82" s="358">
        <v>8342</v>
      </c>
      <c r="G82" s="354">
        <v>4709</v>
      </c>
      <c r="H82" s="358">
        <v>2911</v>
      </c>
      <c r="I82" s="358">
        <v>937</v>
      </c>
      <c r="J82" s="358">
        <v>1379</v>
      </c>
      <c r="K82" s="354">
        <v>69</v>
      </c>
      <c r="L82" s="358">
        <v>-513</v>
      </c>
      <c r="M82" s="358">
        <v>32</v>
      </c>
      <c r="N82" s="358">
        <v>-513</v>
      </c>
      <c r="O82" s="354">
        <v>34125</v>
      </c>
      <c r="P82" s="358">
        <v>26186</v>
      </c>
      <c r="Q82" s="358">
        <v>12283</v>
      </c>
      <c r="R82" s="358">
        <v>9208</v>
      </c>
    </row>
    <row r="83" spans="1:20">
      <c r="A83" s="379"/>
      <c r="B83" s="405" t="s">
        <v>262</v>
      </c>
      <c r="C83" s="354">
        <v>48075</v>
      </c>
      <c r="D83" s="358">
        <v>50340</v>
      </c>
      <c r="E83" s="358">
        <v>17236</v>
      </c>
      <c r="F83" s="358">
        <v>22894</v>
      </c>
      <c r="G83" s="354">
        <v>1227984</v>
      </c>
      <c r="H83" s="358">
        <v>1107058</v>
      </c>
      <c r="I83" s="358">
        <v>412591</v>
      </c>
      <c r="J83" s="358">
        <v>379720</v>
      </c>
      <c r="K83" s="354">
        <v>-47209</v>
      </c>
      <c r="L83" s="358">
        <v>-27613</v>
      </c>
      <c r="M83" s="358">
        <v>-16837</v>
      </c>
      <c r="N83" s="358">
        <v>-11697</v>
      </c>
      <c r="O83" s="354">
        <v>1228850</v>
      </c>
      <c r="P83" s="358">
        <v>1129785</v>
      </c>
      <c r="Q83" s="358">
        <v>412990</v>
      </c>
      <c r="R83" s="358">
        <v>390917</v>
      </c>
    </row>
    <row r="84" spans="1:20">
      <c r="A84" s="379"/>
      <c r="B84" s="400" t="s">
        <v>96</v>
      </c>
      <c r="C84" s="354">
        <v>26198</v>
      </c>
      <c r="D84" s="358">
        <v>5020</v>
      </c>
      <c r="E84" s="358">
        <v>1739</v>
      </c>
      <c r="F84" s="358">
        <v>2107</v>
      </c>
      <c r="G84" s="352">
        <v>872735</v>
      </c>
      <c r="H84" s="353">
        <v>697528</v>
      </c>
      <c r="I84" s="353">
        <v>354414</v>
      </c>
      <c r="J84" s="353">
        <v>244291</v>
      </c>
      <c r="K84" s="354">
        <v>18085</v>
      </c>
      <c r="L84" s="358">
        <v>-396</v>
      </c>
      <c r="M84" s="358">
        <v>12548</v>
      </c>
      <c r="N84" s="358">
        <v>2</v>
      </c>
      <c r="O84" s="354">
        <v>917018</v>
      </c>
      <c r="P84" s="358">
        <v>702152</v>
      </c>
      <c r="Q84" s="358">
        <v>368701</v>
      </c>
      <c r="R84" s="358">
        <v>246400</v>
      </c>
    </row>
    <row r="85" spans="1:20">
      <c r="K85" s="393"/>
      <c r="L85" s="393"/>
      <c r="M85" s="393"/>
      <c r="N85" s="393"/>
      <c r="O85" s="393"/>
      <c r="P85" s="393"/>
      <c r="Q85" s="393"/>
      <c r="R85" s="393"/>
      <c r="S85" s="356"/>
      <c r="T85" s="356"/>
    </row>
    <row r="86" spans="1:20">
      <c r="A86" s="368" t="s">
        <v>299</v>
      </c>
      <c r="B86" s="401"/>
      <c r="C86" s="349">
        <v>-1748253</v>
      </c>
      <c r="D86" s="357">
        <v>-691843</v>
      </c>
      <c r="E86" s="357">
        <v>-973890</v>
      </c>
      <c r="F86" s="357">
        <v>-229888</v>
      </c>
      <c r="G86" s="349">
        <v>-6396493</v>
      </c>
      <c r="H86" s="351">
        <v>-5025344</v>
      </c>
      <c r="I86" s="351">
        <v>-2620442</v>
      </c>
      <c r="J86" s="351">
        <v>-1695023</v>
      </c>
      <c r="K86" s="349">
        <v>633854</v>
      </c>
      <c r="L86" s="357">
        <v>574081</v>
      </c>
      <c r="M86" s="357">
        <v>228893</v>
      </c>
      <c r="N86" s="357">
        <v>203192</v>
      </c>
      <c r="O86" s="349">
        <v>-7510892</v>
      </c>
      <c r="P86" s="357">
        <v>-5143106</v>
      </c>
      <c r="Q86" s="357">
        <v>-3365439</v>
      </c>
      <c r="R86" s="357">
        <v>-1721719</v>
      </c>
    </row>
    <row r="87" spans="1:20">
      <c r="A87" s="379"/>
      <c r="B87" s="405" t="s">
        <v>263</v>
      </c>
      <c r="C87" s="354">
        <v>-1352316</v>
      </c>
      <c r="D87" s="358">
        <v>-350695</v>
      </c>
      <c r="E87" s="358">
        <v>-828633</v>
      </c>
      <c r="F87" s="358">
        <v>-112068</v>
      </c>
      <c r="G87" s="352">
        <v>-4778247</v>
      </c>
      <c r="H87" s="353">
        <v>-3680080</v>
      </c>
      <c r="I87" s="353">
        <v>-2018934</v>
      </c>
      <c r="J87" s="353">
        <v>-1207427</v>
      </c>
      <c r="K87" s="354">
        <v>601813</v>
      </c>
      <c r="L87" s="358">
        <v>543743</v>
      </c>
      <c r="M87" s="358">
        <v>222254</v>
      </c>
      <c r="N87" s="358">
        <v>190109</v>
      </c>
      <c r="O87" s="354">
        <v>-5528750</v>
      </c>
      <c r="P87" s="358">
        <v>-3487032</v>
      </c>
      <c r="Q87" s="358">
        <v>-2625313</v>
      </c>
      <c r="R87" s="358">
        <v>-1129386</v>
      </c>
    </row>
    <row r="88" spans="1:20">
      <c r="A88" s="379"/>
      <c r="B88" s="405" t="s">
        <v>264</v>
      </c>
      <c r="C88" s="354">
        <v>-88576</v>
      </c>
      <c r="D88" s="358">
        <v>-107427</v>
      </c>
      <c r="E88" s="358">
        <v>-26382</v>
      </c>
      <c r="F88" s="358">
        <v>-35664</v>
      </c>
      <c r="G88" s="352">
        <v>-87</v>
      </c>
      <c r="H88" s="353">
        <v>0</v>
      </c>
      <c r="I88" s="353">
        <v>-87</v>
      </c>
      <c r="J88" s="353">
        <v>0</v>
      </c>
      <c r="K88" s="354">
        <v>0</v>
      </c>
      <c r="L88" s="358">
        <v>0</v>
      </c>
      <c r="M88" s="358">
        <v>0</v>
      </c>
      <c r="N88" s="358">
        <v>0</v>
      </c>
      <c r="O88" s="354">
        <v>-88663</v>
      </c>
      <c r="P88" s="358">
        <v>-107427</v>
      </c>
      <c r="Q88" s="358">
        <v>-26469</v>
      </c>
      <c r="R88" s="358">
        <v>-35664</v>
      </c>
    </row>
    <row r="89" spans="1:20">
      <c r="A89" s="379"/>
      <c r="B89" s="405" t="s">
        <v>100</v>
      </c>
      <c r="C89" s="354">
        <v>-217978</v>
      </c>
      <c r="D89" s="358">
        <v>-165024</v>
      </c>
      <c r="E89" s="358">
        <v>-81176</v>
      </c>
      <c r="F89" s="358">
        <v>-54640</v>
      </c>
      <c r="G89" s="352">
        <v>-626556</v>
      </c>
      <c r="H89" s="353">
        <v>-616509</v>
      </c>
      <c r="I89" s="353">
        <v>-186786</v>
      </c>
      <c r="J89" s="353">
        <v>-228484</v>
      </c>
      <c r="K89" s="354">
        <v>45668</v>
      </c>
      <c r="L89" s="358">
        <v>33211</v>
      </c>
      <c r="M89" s="358">
        <v>14796</v>
      </c>
      <c r="N89" s="358">
        <v>13866</v>
      </c>
      <c r="O89" s="354">
        <v>-798866</v>
      </c>
      <c r="P89" s="358">
        <v>-748322</v>
      </c>
      <c r="Q89" s="358">
        <v>-253166</v>
      </c>
      <c r="R89" s="358">
        <v>-269258</v>
      </c>
    </row>
    <row r="90" spans="1:20">
      <c r="A90" s="379"/>
      <c r="B90" s="405" t="s">
        <v>265</v>
      </c>
      <c r="C90" s="354">
        <v>-89383</v>
      </c>
      <c r="D90" s="358">
        <v>-68697</v>
      </c>
      <c r="E90" s="358">
        <v>-37699</v>
      </c>
      <c r="F90" s="358">
        <v>-27516</v>
      </c>
      <c r="G90" s="352">
        <v>-991603</v>
      </c>
      <c r="H90" s="353">
        <v>-728755</v>
      </c>
      <c r="I90" s="353">
        <v>-414635</v>
      </c>
      <c r="J90" s="353">
        <v>-259112</v>
      </c>
      <c r="K90" s="354">
        <v>-13627</v>
      </c>
      <c r="L90" s="358">
        <v>-2873</v>
      </c>
      <c r="M90" s="358">
        <v>-8157</v>
      </c>
      <c r="N90" s="358">
        <v>-783</v>
      </c>
      <c r="O90" s="354">
        <v>-1094613</v>
      </c>
      <c r="P90" s="358">
        <v>-800325</v>
      </c>
      <c r="Q90" s="358">
        <v>-460491</v>
      </c>
      <c r="R90" s="358">
        <v>-287411</v>
      </c>
    </row>
    <row r="91" spans="1:20">
      <c r="K91" s="393"/>
      <c r="L91" s="393"/>
      <c r="M91" s="393"/>
      <c r="N91" s="393"/>
      <c r="O91" s="393"/>
      <c r="P91" s="393"/>
      <c r="Q91" s="393"/>
      <c r="R91" s="393"/>
      <c r="S91" s="356"/>
    </row>
    <row r="92" spans="1:20">
      <c r="A92" s="368" t="s">
        <v>300</v>
      </c>
      <c r="B92" s="401"/>
      <c r="C92" s="360">
        <v>1653825</v>
      </c>
      <c r="D92" s="406">
        <v>1167361</v>
      </c>
      <c r="E92" s="406">
        <v>659037</v>
      </c>
      <c r="F92" s="406">
        <v>397472</v>
      </c>
      <c r="G92" s="360">
        <v>2350731</v>
      </c>
      <c r="H92" s="406">
        <v>2211987</v>
      </c>
      <c r="I92" s="406">
        <v>831287</v>
      </c>
      <c r="J92" s="406">
        <v>700871</v>
      </c>
      <c r="K92" s="349">
        <v>-2441</v>
      </c>
      <c r="L92" s="357">
        <v>-1781</v>
      </c>
      <c r="M92" s="357">
        <v>-370</v>
      </c>
      <c r="N92" s="357">
        <v>-449</v>
      </c>
      <c r="O92" s="349">
        <v>4002115</v>
      </c>
      <c r="P92" s="357">
        <v>3377567</v>
      </c>
      <c r="Q92" s="357">
        <v>1489954</v>
      </c>
      <c r="R92" s="357">
        <v>1097894</v>
      </c>
    </row>
    <row r="93" spans="1:20">
      <c r="K93" s="393"/>
      <c r="L93" s="393"/>
      <c r="M93" s="393"/>
      <c r="N93" s="393"/>
      <c r="O93" s="393"/>
      <c r="P93" s="393"/>
      <c r="Q93" s="393"/>
      <c r="R93" s="393"/>
      <c r="S93" s="356"/>
      <c r="T93" s="356"/>
    </row>
    <row r="94" spans="1:20">
      <c r="A94" s="371"/>
      <c r="B94" s="400" t="s">
        <v>266</v>
      </c>
      <c r="C94" s="352">
        <v>9369</v>
      </c>
      <c r="D94" s="353">
        <v>2605</v>
      </c>
      <c r="E94" s="353">
        <v>4539</v>
      </c>
      <c r="F94" s="353">
        <v>911</v>
      </c>
      <c r="G94" s="352">
        <v>133363</v>
      </c>
      <c r="H94" s="353">
        <v>104782</v>
      </c>
      <c r="I94" s="353">
        <v>53575</v>
      </c>
      <c r="J94" s="353">
        <v>33808</v>
      </c>
      <c r="K94" s="354">
        <v>0</v>
      </c>
      <c r="L94" s="358">
        <v>7</v>
      </c>
      <c r="M94" s="358">
        <v>0</v>
      </c>
      <c r="N94" s="358">
        <v>4</v>
      </c>
      <c r="O94" s="354">
        <v>142732</v>
      </c>
      <c r="P94" s="358">
        <v>107394</v>
      </c>
      <c r="Q94" s="358">
        <v>58114</v>
      </c>
      <c r="R94" s="358">
        <v>34723</v>
      </c>
    </row>
    <row r="95" spans="1:20">
      <c r="A95" s="371"/>
      <c r="B95" s="400" t="s">
        <v>267</v>
      </c>
      <c r="C95" s="352">
        <v>-104695</v>
      </c>
      <c r="D95" s="353">
        <v>-73675</v>
      </c>
      <c r="E95" s="353">
        <v>-40406</v>
      </c>
      <c r="F95" s="353">
        <v>-24071</v>
      </c>
      <c r="G95" s="352">
        <v>-418161</v>
      </c>
      <c r="H95" s="353">
        <v>-394282</v>
      </c>
      <c r="I95" s="353">
        <v>-137519</v>
      </c>
      <c r="J95" s="353">
        <v>-122430</v>
      </c>
      <c r="K95" s="354">
        <v>-17944</v>
      </c>
      <c r="L95" s="358">
        <v>-16366</v>
      </c>
      <c r="M95" s="358">
        <v>-6098</v>
      </c>
      <c r="N95" s="358">
        <v>-5211</v>
      </c>
      <c r="O95" s="354">
        <v>-540800</v>
      </c>
      <c r="P95" s="358">
        <v>-484323</v>
      </c>
      <c r="Q95" s="358">
        <v>-184023</v>
      </c>
      <c r="R95" s="358">
        <v>-151712</v>
      </c>
    </row>
    <row r="96" spans="1:20">
      <c r="A96" s="371"/>
      <c r="B96" s="400" t="s">
        <v>268</v>
      </c>
      <c r="C96" s="352">
        <v>-146374</v>
      </c>
      <c r="D96" s="353">
        <v>-101990</v>
      </c>
      <c r="E96" s="353">
        <v>-65444</v>
      </c>
      <c r="F96" s="353">
        <v>-42396</v>
      </c>
      <c r="G96" s="352">
        <v>-643356</v>
      </c>
      <c r="H96" s="353">
        <v>-654031</v>
      </c>
      <c r="I96" s="353">
        <v>-212659</v>
      </c>
      <c r="J96" s="353">
        <v>-197602</v>
      </c>
      <c r="K96" s="354">
        <v>-55678</v>
      </c>
      <c r="L96" s="358">
        <v>-48155</v>
      </c>
      <c r="M96" s="358">
        <v>-19553</v>
      </c>
      <c r="N96" s="358">
        <v>-15854</v>
      </c>
      <c r="O96" s="354">
        <v>-845408</v>
      </c>
      <c r="P96" s="358">
        <v>-804176</v>
      </c>
      <c r="Q96" s="358">
        <v>-297656</v>
      </c>
      <c r="R96" s="358">
        <v>-255852</v>
      </c>
    </row>
    <row r="97" spans="1:23">
      <c r="K97" s="393"/>
      <c r="L97" s="393"/>
      <c r="M97" s="393"/>
      <c r="N97" s="393"/>
      <c r="O97" s="393"/>
      <c r="P97" s="393"/>
      <c r="Q97" s="393"/>
      <c r="R97" s="393"/>
      <c r="S97" s="356"/>
      <c r="T97" s="356"/>
      <c r="U97" s="356"/>
    </row>
    <row r="98" spans="1:23">
      <c r="A98" s="368" t="s">
        <v>301</v>
      </c>
      <c r="B98" s="401"/>
      <c r="C98" s="349">
        <v>1412125</v>
      </c>
      <c r="D98" s="357">
        <v>994301</v>
      </c>
      <c r="E98" s="357">
        <v>557726</v>
      </c>
      <c r="F98" s="357">
        <v>331916</v>
      </c>
      <c r="G98" s="360">
        <v>1422577</v>
      </c>
      <c r="H98" s="406">
        <v>1268456</v>
      </c>
      <c r="I98" s="406">
        <v>534684</v>
      </c>
      <c r="J98" s="406">
        <v>414647</v>
      </c>
      <c r="K98" s="349">
        <v>-76063</v>
      </c>
      <c r="L98" s="357">
        <v>-66295</v>
      </c>
      <c r="M98" s="357">
        <v>-26021</v>
      </c>
      <c r="N98" s="357">
        <v>-21510</v>
      </c>
      <c r="O98" s="349">
        <v>2758639</v>
      </c>
      <c r="P98" s="357">
        <v>2196462</v>
      </c>
      <c r="Q98" s="357">
        <v>1066389</v>
      </c>
      <c r="R98" s="357">
        <v>725053</v>
      </c>
    </row>
    <row r="99" spans="1:23">
      <c r="K99" s="393"/>
      <c r="L99" s="393"/>
      <c r="M99" s="393"/>
      <c r="N99" s="393"/>
      <c r="O99" s="393"/>
      <c r="P99" s="393"/>
      <c r="Q99" s="393"/>
      <c r="R99" s="393"/>
      <c r="S99" s="356"/>
      <c r="T99" s="356"/>
      <c r="U99" s="356"/>
      <c r="V99" s="356"/>
      <c r="W99" s="356"/>
    </row>
    <row r="100" spans="1:23">
      <c r="A100" s="379"/>
      <c r="B100" s="400" t="s">
        <v>269</v>
      </c>
      <c r="C100" s="354">
        <v>-245264</v>
      </c>
      <c r="D100" s="358">
        <v>-180816</v>
      </c>
      <c r="E100" s="358">
        <v>-95036</v>
      </c>
      <c r="F100" s="358">
        <v>-57668</v>
      </c>
      <c r="G100" s="354">
        <v>-466127</v>
      </c>
      <c r="H100" s="358">
        <v>-450582</v>
      </c>
      <c r="I100" s="358">
        <v>-160321</v>
      </c>
      <c r="J100" s="358">
        <v>-148768</v>
      </c>
      <c r="K100" s="354">
        <v>-1350</v>
      </c>
      <c r="L100" s="358">
        <v>-2786</v>
      </c>
      <c r="M100" s="358">
        <v>-649</v>
      </c>
      <c r="N100" s="358">
        <v>-970</v>
      </c>
      <c r="O100" s="354">
        <v>-712741</v>
      </c>
      <c r="P100" s="358">
        <v>-634184</v>
      </c>
      <c r="Q100" s="358">
        <v>-256006</v>
      </c>
      <c r="R100" s="358">
        <v>-207406</v>
      </c>
    </row>
    <row r="101" spans="1:23">
      <c r="A101" s="379"/>
      <c r="B101" s="400" t="s">
        <v>270</v>
      </c>
      <c r="C101" s="354">
        <v>-63</v>
      </c>
      <c r="D101" s="358">
        <v>0</v>
      </c>
      <c r="E101" s="358">
        <v>-12</v>
      </c>
      <c r="F101" s="358">
        <v>0</v>
      </c>
      <c r="G101" s="354">
        <v>0</v>
      </c>
      <c r="H101" s="358">
        <v>0</v>
      </c>
      <c r="I101" s="358">
        <v>0</v>
      </c>
      <c r="J101" s="358">
        <v>0</v>
      </c>
      <c r="K101" s="354">
        <v>0</v>
      </c>
      <c r="L101" s="358">
        <v>0</v>
      </c>
      <c r="M101" s="358">
        <v>0</v>
      </c>
      <c r="N101" s="358">
        <v>0</v>
      </c>
      <c r="O101" s="354">
        <v>-63</v>
      </c>
      <c r="P101" s="358">
        <v>0</v>
      </c>
      <c r="Q101" s="358">
        <v>-12</v>
      </c>
      <c r="R101" s="358">
        <v>0</v>
      </c>
    </row>
    <row r="102" spans="1:23" ht="25.5" customHeight="1">
      <c r="A102" s="379"/>
      <c r="B102" s="402" t="s">
        <v>323</v>
      </c>
      <c r="C102" s="354">
        <v>-7662</v>
      </c>
      <c r="D102" s="358">
        <v>-353</v>
      </c>
      <c r="E102" s="358">
        <v>-5264</v>
      </c>
      <c r="F102" s="358">
        <v>-140</v>
      </c>
      <c r="G102" s="354">
        <v>-239707</v>
      </c>
      <c r="H102" s="358">
        <v>-178807</v>
      </c>
      <c r="I102" s="358">
        <v>-127588</v>
      </c>
      <c r="J102" s="358">
        <v>-36814</v>
      </c>
      <c r="K102" s="354">
        <v>-168</v>
      </c>
      <c r="L102" s="358">
        <v>319</v>
      </c>
      <c r="M102" s="358">
        <v>41</v>
      </c>
      <c r="N102" s="358">
        <v>119</v>
      </c>
      <c r="O102" s="354">
        <v>-247537</v>
      </c>
      <c r="P102" s="358">
        <v>-178841</v>
      </c>
      <c r="Q102" s="358">
        <v>-132811</v>
      </c>
      <c r="R102" s="358">
        <v>-36835</v>
      </c>
    </row>
    <row r="103" spans="1:23">
      <c r="K103" s="393"/>
      <c r="L103" s="393"/>
      <c r="M103" s="393"/>
      <c r="N103" s="393"/>
      <c r="O103" s="393"/>
      <c r="P103" s="393"/>
      <c r="Q103" s="393"/>
      <c r="R103" s="393"/>
      <c r="S103" s="356"/>
      <c r="T103" s="356"/>
    </row>
    <row r="104" spans="1:23">
      <c r="A104" s="368" t="s">
        <v>302</v>
      </c>
      <c r="B104" s="401"/>
      <c r="C104" s="349">
        <v>1159136</v>
      </c>
      <c r="D104" s="350">
        <v>813132</v>
      </c>
      <c r="E104" s="350">
        <v>457414</v>
      </c>
      <c r="F104" s="350">
        <v>274108</v>
      </c>
      <c r="G104" s="349">
        <v>716743</v>
      </c>
      <c r="H104" s="357">
        <v>639067</v>
      </c>
      <c r="I104" s="357">
        <v>246775</v>
      </c>
      <c r="J104" s="357">
        <v>229065</v>
      </c>
      <c r="K104" s="349">
        <v>-77581</v>
      </c>
      <c r="L104" s="357">
        <v>-68762</v>
      </c>
      <c r="M104" s="357">
        <v>-26629</v>
      </c>
      <c r="N104" s="357">
        <v>-22361</v>
      </c>
      <c r="O104" s="349">
        <v>1798298</v>
      </c>
      <c r="P104" s="357">
        <v>1383437</v>
      </c>
      <c r="Q104" s="357">
        <v>677560</v>
      </c>
      <c r="R104" s="357">
        <v>480812</v>
      </c>
    </row>
    <row r="105" spans="1:23">
      <c r="K105" s="393"/>
      <c r="L105" s="393"/>
      <c r="M105" s="393"/>
      <c r="N105" s="393"/>
      <c r="O105" s="393"/>
      <c r="P105" s="393"/>
      <c r="Q105" s="393"/>
      <c r="R105" s="393"/>
      <c r="S105" s="356"/>
      <c r="T105" s="356"/>
    </row>
    <row r="106" spans="1:23">
      <c r="A106" s="368" t="s">
        <v>303</v>
      </c>
      <c r="B106" s="401"/>
      <c r="C106" s="349">
        <v>-128567</v>
      </c>
      <c r="D106" s="357">
        <v>-32917</v>
      </c>
      <c r="E106" s="357">
        <v>-64553</v>
      </c>
      <c r="F106" s="357">
        <v>-36744</v>
      </c>
      <c r="G106" s="349">
        <v>-113464</v>
      </c>
      <c r="H106" s="357">
        <v>-212170</v>
      </c>
      <c r="I106" s="357">
        <v>-36911</v>
      </c>
      <c r="J106" s="357">
        <v>-72301</v>
      </c>
      <c r="K106" s="349">
        <v>15202</v>
      </c>
      <c r="L106" s="357">
        <v>-39666</v>
      </c>
      <c r="M106" s="357">
        <v>3596</v>
      </c>
      <c r="N106" s="357">
        <v>-446</v>
      </c>
      <c r="O106" s="349">
        <v>-226829</v>
      </c>
      <c r="P106" s="357">
        <v>-284753</v>
      </c>
      <c r="Q106" s="357">
        <v>-97868</v>
      </c>
      <c r="R106" s="357">
        <v>-109491</v>
      </c>
    </row>
    <row r="107" spans="1:23">
      <c r="A107" s="368"/>
      <c r="B107" s="401" t="s">
        <v>88</v>
      </c>
      <c r="C107" s="354">
        <v>66163</v>
      </c>
      <c r="D107" s="358">
        <v>59561</v>
      </c>
      <c r="E107" s="358">
        <v>21720</v>
      </c>
      <c r="F107" s="358">
        <v>17631</v>
      </c>
      <c r="G107" s="354">
        <v>305738</v>
      </c>
      <c r="H107" s="358">
        <v>116545</v>
      </c>
      <c r="I107" s="358">
        <v>142745</v>
      </c>
      <c r="J107" s="358">
        <v>50980</v>
      </c>
      <c r="K107" s="354">
        <v>2747</v>
      </c>
      <c r="L107" s="358">
        <v>4881</v>
      </c>
      <c r="M107" s="358">
        <v>1070</v>
      </c>
      <c r="N107" s="358">
        <v>981</v>
      </c>
      <c r="O107" s="354">
        <v>374648</v>
      </c>
      <c r="P107" s="358">
        <v>180987</v>
      </c>
      <c r="Q107" s="358">
        <v>165535</v>
      </c>
      <c r="R107" s="358">
        <v>69592</v>
      </c>
    </row>
    <row r="108" spans="1:23">
      <c r="A108" s="379"/>
      <c r="B108" s="405" t="s">
        <v>224</v>
      </c>
      <c r="C108" s="354">
        <v>24901</v>
      </c>
      <c r="D108" s="358">
        <v>28420</v>
      </c>
      <c r="E108" s="358">
        <v>4757</v>
      </c>
      <c r="F108" s="358">
        <v>6758</v>
      </c>
      <c r="G108" s="354">
        <v>15417</v>
      </c>
      <c r="H108" s="358">
        <v>10465</v>
      </c>
      <c r="I108" s="358">
        <v>4898</v>
      </c>
      <c r="J108" s="358">
        <v>3025</v>
      </c>
      <c r="K108" s="354">
        <v>7981</v>
      </c>
      <c r="L108" s="358">
        <v>9882</v>
      </c>
      <c r="M108" s="358">
        <v>2153</v>
      </c>
      <c r="N108" s="358">
        <v>2539</v>
      </c>
      <c r="O108" s="354">
        <v>48299</v>
      </c>
      <c r="P108" s="358">
        <v>48767</v>
      </c>
      <c r="Q108" s="358">
        <v>11808</v>
      </c>
      <c r="R108" s="358">
        <v>12322</v>
      </c>
    </row>
    <row r="109" spans="1:23">
      <c r="A109" s="379"/>
      <c r="B109" s="405" t="s">
        <v>271</v>
      </c>
      <c r="C109" s="354">
        <v>41262</v>
      </c>
      <c r="D109" s="358">
        <v>31141</v>
      </c>
      <c r="E109" s="358">
        <v>16963</v>
      </c>
      <c r="F109" s="358">
        <v>10873</v>
      </c>
      <c r="G109" s="354">
        <v>290321</v>
      </c>
      <c r="H109" s="358">
        <v>106080</v>
      </c>
      <c r="I109" s="358">
        <v>137847</v>
      </c>
      <c r="J109" s="358">
        <v>47955</v>
      </c>
      <c r="K109" s="354">
        <v>-5234</v>
      </c>
      <c r="L109" s="358">
        <v>-5001</v>
      </c>
      <c r="M109" s="358">
        <v>-1083</v>
      </c>
      <c r="N109" s="358">
        <v>-1558</v>
      </c>
      <c r="O109" s="354">
        <v>326349</v>
      </c>
      <c r="P109" s="358">
        <v>132220</v>
      </c>
      <c r="Q109" s="358">
        <v>153727</v>
      </c>
      <c r="R109" s="358">
        <v>57270</v>
      </c>
    </row>
    <row r="110" spans="1:23">
      <c r="A110" s="368"/>
      <c r="B110" s="401" t="s">
        <v>108</v>
      </c>
      <c r="C110" s="349">
        <v>-128639</v>
      </c>
      <c r="D110" s="357">
        <v>-103614</v>
      </c>
      <c r="E110" s="357">
        <v>-41025</v>
      </c>
      <c r="F110" s="357">
        <v>-46459</v>
      </c>
      <c r="G110" s="349">
        <v>-589546</v>
      </c>
      <c r="H110" s="357">
        <v>-414959</v>
      </c>
      <c r="I110" s="357">
        <v>-223549</v>
      </c>
      <c r="J110" s="357">
        <v>-154309</v>
      </c>
      <c r="K110" s="349">
        <v>4158</v>
      </c>
      <c r="L110" s="357">
        <v>-12039</v>
      </c>
      <c r="M110" s="357">
        <v>-1616</v>
      </c>
      <c r="N110" s="357">
        <v>-473</v>
      </c>
      <c r="O110" s="349">
        <v>-714027</v>
      </c>
      <c r="P110" s="357">
        <v>-530612</v>
      </c>
      <c r="Q110" s="357">
        <v>-266190</v>
      </c>
      <c r="R110" s="357">
        <v>-201241</v>
      </c>
    </row>
    <row r="111" spans="1:23">
      <c r="A111" s="379"/>
      <c r="B111" s="405" t="s">
        <v>272</v>
      </c>
      <c r="C111" s="354">
        <v>-23567</v>
      </c>
      <c r="D111" s="358">
        <v>-3002</v>
      </c>
      <c r="E111" s="358">
        <v>-12828</v>
      </c>
      <c r="F111" s="358">
        <v>-828</v>
      </c>
      <c r="G111" s="354">
        <v>-61223</v>
      </c>
      <c r="H111" s="358">
        <v>-40467</v>
      </c>
      <c r="I111" s="358">
        <v>-19170</v>
      </c>
      <c r="J111" s="358">
        <v>-13079</v>
      </c>
      <c r="K111" s="354">
        <v>-2094</v>
      </c>
      <c r="L111" s="358">
        <v>-7513</v>
      </c>
      <c r="M111" s="358">
        <v>-363</v>
      </c>
      <c r="N111" s="358">
        <v>-2805</v>
      </c>
      <c r="O111" s="354">
        <v>-86884</v>
      </c>
      <c r="P111" s="358">
        <v>-50982</v>
      </c>
      <c r="Q111" s="358">
        <v>-32361</v>
      </c>
      <c r="R111" s="358">
        <v>-16712</v>
      </c>
    </row>
    <row r="112" spans="1:23">
      <c r="A112" s="379"/>
      <c r="B112" s="405" t="s">
        <v>273</v>
      </c>
      <c r="C112" s="354">
        <v>-45791</v>
      </c>
      <c r="D112" s="358">
        <v>-51993</v>
      </c>
      <c r="E112" s="358">
        <v>-16198</v>
      </c>
      <c r="F112" s="358">
        <v>-16418</v>
      </c>
      <c r="G112" s="354">
        <v>-94420</v>
      </c>
      <c r="H112" s="358">
        <v>-85782</v>
      </c>
      <c r="I112" s="358">
        <v>-36995</v>
      </c>
      <c r="J112" s="358">
        <v>-25447</v>
      </c>
      <c r="K112" s="354">
        <v>-18365</v>
      </c>
      <c r="L112" s="358">
        <v>-18720</v>
      </c>
      <c r="M112" s="358">
        <v>-6106</v>
      </c>
      <c r="N112" s="358">
        <v>-6328</v>
      </c>
      <c r="O112" s="354">
        <v>-158576</v>
      </c>
      <c r="P112" s="358">
        <v>-156495</v>
      </c>
      <c r="Q112" s="358">
        <v>-59299</v>
      </c>
      <c r="R112" s="358">
        <v>-48193</v>
      </c>
    </row>
    <row r="113" spans="1:21">
      <c r="A113" s="379"/>
      <c r="B113" s="405" t="s">
        <v>127</v>
      </c>
      <c r="C113" s="354">
        <v>-59281</v>
      </c>
      <c r="D113" s="358">
        <v>-48619</v>
      </c>
      <c r="E113" s="358">
        <v>-11999</v>
      </c>
      <c r="F113" s="358">
        <v>-29213</v>
      </c>
      <c r="G113" s="354">
        <v>-433903</v>
      </c>
      <c r="H113" s="358">
        <v>-288710</v>
      </c>
      <c r="I113" s="358">
        <v>-167384</v>
      </c>
      <c r="J113" s="358">
        <v>-115783</v>
      </c>
      <c r="K113" s="354">
        <v>24617</v>
      </c>
      <c r="L113" s="358">
        <v>14194</v>
      </c>
      <c r="M113" s="358">
        <v>4853</v>
      </c>
      <c r="N113" s="358">
        <v>8660</v>
      </c>
      <c r="O113" s="354">
        <v>-468567</v>
      </c>
      <c r="P113" s="358">
        <v>-323135</v>
      </c>
      <c r="Q113" s="358">
        <v>-174530</v>
      </c>
      <c r="R113" s="358">
        <v>-136336</v>
      </c>
    </row>
    <row r="114" spans="1:21">
      <c r="A114" s="379"/>
      <c r="B114" s="400" t="s">
        <v>274</v>
      </c>
      <c r="C114" s="354">
        <v>-113782</v>
      </c>
      <c r="D114" s="358">
        <v>-50376</v>
      </c>
      <c r="E114" s="358">
        <v>-30928</v>
      </c>
      <c r="F114" s="358">
        <v>-19803</v>
      </c>
      <c r="G114" s="354">
        <v>186960</v>
      </c>
      <c r="H114" s="358">
        <v>104674</v>
      </c>
      <c r="I114" s="358">
        <v>61047</v>
      </c>
      <c r="J114" s="358">
        <v>40225</v>
      </c>
      <c r="K114" s="354">
        <v>21945</v>
      </c>
      <c r="L114" s="358">
        <v>3070</v>
      </c>
      <c r="M114" s="358">
        <v>20597</v>
      </c>
      <c r="N114" s="358">
        <v>1176</v>
      </c>
      <c r="O114" s="354">
        <v>95123</v>
      </c>
      <c r="P114" s="358">
        <v>57368</v>
      </c>
      <c r="Q114" s="358">
        <v>50716</v>
      </c>
      <c r="R114" s="358">
        <v>21598</v>
      </c>
    </row>
    <row r="115" spans="1:21" s="235" customFormat="1">
      <c r="A115" s="403"/>
      <c r="B115" s="401" t="s">
        <v>275</v>
      </c>
      <c r="C115" s="349">
        <v>47691</v>
      </c>
      <c r="D115" s="357">
        <v>61512</v>
      </c>
      <c r="E115" s="357">
        <v>-14320</v>
      </c>
      <c r="F115" s="357">
        <v>11887</v>
      </c>
      <c r="G115" s="349">
        <v>-16616</v>
      </c>
      <c r="H115" s="357">
        <v>-18430</v>
      </c>
      <c r="I115" s="357">
        <v>-17154</v>
      </c>
      <c r="J115" s="357">
        <v>-9197</v>
      </c>
      <c r="K115" s="349">
        <v>-13648</v>
      </c>
      <c r="L115" s="357">
        <v>-35578</v>
      </c>
      <c r="M115" s="357">
        <v>-16455</v>
      </c>
      <c r="N115" s="357">
        <v>-2130</v>
      </c>
      <c r="O115" s="349">
        <v>17427</v>
      </c>
      <c r="P115" s="357">
        <v>7504</v>
      </c>
      <c r="Q115" s="357">
        <v>-47929</v>
      </c>
      <c r="R115" s="357">
        <v>560</v>
      </c>
    </row>
    <row r="116" spans="1:21">
      <c r="K116" s="393"/>
      <c r="L116" s="393"/>
      <c r="M116" s="393"/>
      <c r="N116" s="393"/>
      <c r="O116" s="393"/>
      <c r="P116" s="393"/>
      <c r="Q116" s="393"/>
      <c r="R116" s="393"/>
      <c r="S116" s="356"/>
    </row>
    <row r="117" spans="1:21" ht="25.5">
      <c r="A117" s="403"/>
      <c r="B117" s="400" t="s">
        <v>276</v>
      </c>
      <c r="C117" s="354">
        <v>689</v>
      </c>
      <c r="D117" s="358">
        <v>2741</v>
      </c>
      <c r="E117" s="358">
        <v>224</v>
      </c>
      <c r="F117" s="358">
        <v>547</v>
      </c>
      <c r="G117" s="354">
        <v>-13</v>
      </c>
      <c r="H117" s="358">
        <v>9</v>
      </c>
      <c r="I117" s="358">
        <v>1</v>
      </c>
      <c r="J117" s="358">
        <v>-1</v>
      </c>
      <c r="K117" s="354">
        <v>169</v>
      </c>
      <c r="L117" s="358">
        <v>557</v>
      </c>
      <c r="M117" s="358">
        <v>-17</v>
      </c>
      <c r="N117" s="358">
        <v>64</v>
      </c>
      <c r="O117" s="354">
        <v>845</v>
      </c>
      <c r="P117" s="358">
        <v>3307</v>
      </c>
      <c r="Q117" s="358">
        <v>208</v>
      </c>
      <c r="R117" s="358">
        <v>610</v>
      </c>
    </row>
    <row r="118" spans="1:21">
      <c r="A118" s="404"/>
      <c r="B118" s="400" t="s">
        <v>277</v>
      </c>
      <c r="C118" s="349">
        <v>40</v>
      </c>
      <c r="D118" s="357">
        <v>3570</v>
      </c>
      <c r="E118" s="357">
        <v>19</v>
      </c>
      <c r="F118" s="357">
        <v>3510</v>
      </c>
      <c r="G118" s="349">
        <v>458</v>
      </c>
      <c r="H118" s="357">
        <v>629</v>
      </c>
      <c r="I118" s="357">
        <v>232</v>
      </c>
      <c r="J118" s="357">
        <v>23</v>
      </c>
      <c r="K118" s="349">
        <v>-273</v>
      </c>
      <c r="L118" s="357">
        <v>-260</v>
      </c>
      <c r="M118" s="357">
        <v>-273</v>
      </c>
      <c r="N118" s="357">
        <v>21</v>
      </c>
      <c r="O118" s="349">
        <v>225</v>
      </c>
      <c r="P118" s="357">
        <v>3939</v>
      </c>
      <c r="Q118" s="357">
        <v>-22</v>
      </c>
      <c r="R118" s="357">
        <v>3554</v>
      </c>
    </row>
    <row r="119" spans="1:21">
      <c r="A119" s="368"/>
      <c r="B119" s="405" t="s">
        <v>278</v>
      </c>
      <c r="C119" s="354">
        <v>0</v>
      </c>
      <c r="D119" s="358">
        <v>50</v>
      </c>
      <c r="E119" s="358">
        <v>0</v>
      </c>
      <c r="F119" s="358">
        <v>-4</v>
      </c>
      <c r="G119" s="354">
        <v>458</v>
      </c>
      <c r="H119" s="358">
        <v>0</v>
      </c>
      <c r="I119" s="358">
        <v>194</v>
      </c>
      <c r="J119" s="358">
        <v>0</v>
      </c>
      <c r="K119" s="354">
        <v>-273</v>
      </c>
      <c r="L119" s="358">
        <v>-260</v>
      </c>
      <c r="M119" s="358">
        <v>-273</v>
      </c>
      <c r="N119" s="358">
        <v>21</v>
      </c>
      <c r="O119" s="354">
        <v>185</v>
      </c>
      <c r="P119" s="358">
        <v>-210</v>
      </c>
      <c r="Q119" s="358">
        <v>-79</v>
      </c>
      <c r="R119" s="358">
        <v>17</v>
      </c>
    </row>
    <row r="120" spans="1:21">
      <c r="A120" s="368"/>
      <c r="B120" s="405" t="s">
        <v>279</v>
      </c>
      <c r="C120" s="354">
        <v>40</v>
      </c>
      <c r="D120" s="358">
        <v>3520</v>
      </c>
      <c r="E120" s="358">
        <v>19</v>
      </c>
      <c r="F120" s="358">
        <v>3514</v>
      </c>
      <c r="G120" s="354">
        <v>0</v>
      </c>
      <c r="H120" s="358">
        <v>629</v>
      </c>
      <c r="I120" s="358">
        <v>38</v>
      </c>
      <c r="J120" s="358">
        <v>23</v>
      </c>
      <c r="K120" s="354">
        <v>0</v>
      </c>
      <c r="L120" s="358">
        <v>0</v>
      </c>
      <c r="M120" s="358">
        <v>0</v>
      </c>
      <c r="N120" s="358">
        <v>0</v>
      </c>
      <c r="O120" s="354">
        <v>40</v>
      </c>
      <c r="P120" s="358">
        <v>4149</v>
      </c>
      <c r="Q120" s="358">
        <v>57</v>
      </c>
      <c r="R120" s="358">
        <v>3537</v>
      </c>
    </row>
    <row r="121" spans="1:21">
      <c r="K121" s="393"/>
      <c r="L121" s="393"/>
      <c r="M121" s="393"/>
      <c r="N121" s="393"/>
      <c r="O121" s="393"/>
      <c r="P121" s="393"/>
      <c r="Q121" s="393"/>
      <c r="R121" s="393"/>
      <c r="S121" s="356"/>
      <c r="T121" s="356"/>
      <c r="U121" s="356"/>
    </row>
    <row r="122" spans="1:21">
      <c r="A122" s="368" t="s">
        <v>304</v>
      </c>
      <c r="B122" s="401"/>
      <c r="C122" s="349">
        <v>1031298</v>
      </c>
      <c r="D122" s="357">
        <v>786526</v>
      </c>
      <c r="E122" s="357">
        <v>393104</v>
      </c>
      <c r="F122" s="357">
        <v>241421</v>
      </c>
      <c r="G122" s="349">
        <v>603724</v>
      </c>
      <c r="H122" s="357">
        <v>427535</v>
      </c>
      <c r="I122" s="357">
        <v>210097</v>
      </c>
      <c r="J122" s="357">
        <v>156786</v>
      </c>
      <c r="K122" s="349">
        <v>-62483</v>
      </c>
      <c r="L122" s="357">
        <v>-108131</v>
      </c>
      <c r="M122" s="357">
        <v>-23323</v>
      </c>
      <c r="N122" s="357">
        <v>-22722</v>
      </c>
      <c r="O122" s="349">
        <v>1572539</v>
      </c>
      <c r="P122" s="357">
        <v>1105930</v>
      </c>
      <c r="Q122" s="357">
        <v>579878</v>
      </c>
      <c r="R122" s="357">
        <v>375485</v>
      </c>
    </row>
    <row r="123" spans="1:21">
      <c r="K123" s="393"/>
      <c r="L123" s="393"/>
      <c r="M123" s="393"/>
      <c r="N123" s="393"/>
      <c r="O123" s="393"/>
      <c r="P123" s="393"/>
      <c r="Q123" s="393"/>
      <c r="R123" s="393"/>
      <c r="S123" s="356"/>
    </row>
    <row r="124" spans="1:21">
      <c r="A124" s="379"/>
      <c r="B124" s="400" t="s">
        <v>280</v>
      </c>
      <c r="C124" s="354">
        <v>-351469</v>
      </c>
      <c r="D124" s="358">
        <v>-252159</v>
      </c>
      <c r="E124" s="358">
        <v>-143410</v>
      </c>
      <c r="F124" s="358">
        <v>-69883</v>
      </c>
      <c r="G124" s="354">
        <v>-333968</v>
      </c>
      <c r="H124" s="358">
        <v>-166550</v>
      </c>
      <c r="I124" s="358">
        <v>-92075</v>
      </c>
      <c r="J124" s="358">
        <v>-38860</v>
      </c>
      <c r="K124" s="354">
        <v>26006</v>
      </c>
      <c r="L124" s="358">
        <v>61764</v>
      </c>
      <c r="M124" s="358">
        <v>24371</v>
      </c>
      <c r="N124" s="358">
        <v>6088</v>
      </c>
      <c r="O124" s="354">
        <v>-659431</v>
      </c>
      <c r="P124" s="358">
        <v>-356945</v>
      </c>
      <c r="Q124" s="358">
        <v>-211114</v>
      </c>
      <c r="R124" s="358">
        <v>-102655</v>
      </c>
    </row>
    <row r="125" spans="1:21">
      <c r="K125" s="393"/>
      <c r="L125" s="393"/>
      <c r="M125" s="393"/>
      <c r="N125" s="393"/>
      <c r="O125" s="393"/>
      <c r="P125" s="393"/>
      <c r="Q125" s="393"/>
      <c r="R125" s="393"/>
      <c r="S125" s="356"/>
      <c r="T125" s="356"/>
    </row>
    <row r="126" spans="1:21">
      <c r="A126" s="368" t="s">
        <v>305</v>
      </c>
      <c r="B126" s="401"/>
      <c r="C126" s="349">
        <v>679829</v>
      </c>
      <c r="D126" s="357">
        <v>534367</v>
      </c>
      <c r="E126" s="357">
        <v>249694</v>
      </c>
      <c r="F126" s="357">
        <v>171538</v>
      </c>
      <c r="G126" s="349">
        <v>269756</v>
      </c>
      <c r="H126" s="357">
        <v>260985</v>
      </c>
      <c r="I126" s="357">
        <v>118022</v>
      </c>
      <c r="J126" s="357">
        <v>117926</v>
      </c>
      <c r="K126" s="349">
        <v>-36477</v>
      </c>
      <c r="L126" s="357">
        <v>-46367</v>
      </c>
      <c r="M126" s="357">
        <v>1048</v>
      </c>
      <c r="N126" s="357">
        <v>-16634</v>
      </c>
      <c r="O126" s="349">
        <v>913108</v>
      </c>
      <c r="P126" s="357">
        <v>748985</v>
      </c>
      <c r="Q126" s="357">
        <v>368764</v>
      </c>
      <c r="R126" s="357">
        <v>272830</v>
      </c>
    </row>
    <row r="127" spans="1:21">
      <c r="A127" s="379"/>
      <c r="B127" s="400" t="s">
        <v>281</v>
      </c>
      <c r="C127" s="354">
        <v>0</v>
      </c>
      <c r="D127" s="358">
        <v>0</v>
      </c>
      <c r="E127" s="358">
        <v>0</v>
      </c>
      <c r="F127" s="358">
        <v>0</v>
      </c>
      <c r="G127" s="354">
        <v>0</v>
      </c>
      <c r="H127" s="358">
        <v>0</v>
      </c>
      <c r="I127" s="358">
        <v>0</v>
      </c>
      <c r="J127" s="358">
        <v>0</v>
      </c>
      <c r="K127" s="354">
        <v>0</v>
      </c>
      <c r="L127" s="358">
        <v>0</v>
      </c>
      <c r="M127" s="358">
        <v>0</v>
      </c>
      <c r="N127" s="358">
        <v>0</v>
      </c>
      <c r="O127" s="354">
        <v>0</v>
      </c>
      <c r="P127" s="358">
        <v>0</v>
      </c>
      <c r="Q127" s="358">
        <v>0</v>
      </c>
      <c r="R127" s="358">
        <v>0</v>
      </c>
    </row>
    <row r="128" spans="1:21">
      <c r="A128" s="368" t="s">
        <v>87</v>
      </c>
      <c r="B128" s="400"/>
      <c r="C128" s="349">
        <v>679829</v>
      </c>
      <c r="D128" s="357">
        <v>534367</v>
      </c>
      <c r="E128" s="357">
        <v>249694</v>
      </c>
      <c r="F128" s="357">
        <v>171538</v>
      </c>
      <c r="G128" s="349">
        <v>269756</v>
      </c>
      <c r="H128" s="357">
        <v>260985</v>
      </c>
      <c r="I128" s="357">
        <v>118022</v>
      </c>
      <c r="J128" s="357">
        <v>117926</v>
      </c>
      <c r="K128" s="349">
        <v>-36477</v>
      </c>
      <c r="L128" s="357">
        <v>-46367</v>
      </c>
      <c r="M128" s="357">
        <v>1048</v>
      </c>
      <c r="N128" s="357">
        <v>-16634</v>
      </c>
      <c r="O128" s="349">
        <v>913108</v>
      </c>
      <c r="P128" s="357">
        <v>748985</v>
      </c>
      <c r="Q128" s="357">
        <v>368764</v>
      </c>
      <c r="R128" s="357">
        <v>272830</v>
      </c>
    </row>
    <row r="129" spans="1:19">
      <c r="K129" s="393"/>
      <c r="L129" s="393"/>
      <c r="M129" s="393"/>
      <c r="N129" s="393"/>
      <c r="O129" s="393"/>
      <c r="P129" s="393"/>
      <c r="Q129" s="393"/>
      <c r="R129" s="393"/>
      <c r="S129" s="356"/>
    </row>
    <row r="130" spans="1:19">
      <c r="A130" s="379"/>
      <c r="B130" s="400" t="s">
        <v>282</v>
      </c>
      <c r="C130" s="349">
        <v>679829</v>
      </c>
      <c r="D130" s="357">
        <v>534367</v>
      </c>
      <c r="E130" s="357">
        <v>249694</v>
      </c>
      <c r="F130" s="357">
        <v>171538</v>
      </c>
      <c r="G130" s="349">
        <v>269756</v>
      </c>
      <c r="H130" s="357">
        <v>260985</v>
      </c>
      <c r="I130" s="357">
        <v>118022</v>
      </c>
      <c r="J130" s="357">
        <v>117926</v>
      </c>
      <c r="K130" s="349">
        <v>-36477</v>
      </c>
      <c r="L130" s="357">
        <v>-46367</v>
      </c>
      <c r="M130" s="357">
        <v>1048</v>
      </c>
      <c r="N130" s="357">
        <v>-16634</v>
      </c>
      <c r="O130" s="349">
        <v>913108</v>
      </c>
      <c r="P130" s="357">
        <v>748985</v>
      </c>
      <c r="Q130" s="357">
        <v>368764</v>
      </c>
      <c r="R130" s="357">
        <v>272830</v>
      </c>
    </row>
    <row r="131" spans="1:19">
      <c r="A131" s="379"/>
      <c r="B131" s="401" t="s">
        <v>56</v>
      </c>
      <c r="C131" s="354">
        <v>0</v>
      </c>
      <c r="D131" s="358">
        <v>0</v>
      </c>
      <c r="E131" s="358">
        <v>0</v>
      </c>
      <c r="F131" s="358">
        <v>0</v>
      </c>
      <c r="G131" s="354">
        <v>0</v>
      </c>
      <c r="H131" s="358">
        <v>0</v>
      </c>
      <c r="I131" s="358">
        <v>0</v>
      </c>
      <c r="J131" s="358">
        <v>0</v>
      </c>
      <c r="K131" s="354">
        <v>0</v>
      </c>
      <c r="L131" s="358">
        <v>0</v>
      </c>
      <c r="M131" s="358">
        <v>0</v>
      </c>
      <c r="N131" s="358">
        <v>0</v>
      </c>
      <c r="O131" s="354">
        <v>622127</v>
      </c>
      <c r="P131" s="358">
        <v>486611</v>
      </c>
      <c r="Q131" s="358">
        <v>263781</v>
      </c>
      <c r="R131" s="358">
        <v>189530</v>
      </c>
    </row>
    <row r="132" spans="1:19">
      <c r="A132" s="379"/>
      <c r="B132" s="401" t="s">
        <v>57</v>
      </c>
      <c r="C132" s="354">
        <v>0</v>
      </c>
      <c r="D132" s="358">
        <v>0</v>
      </c>
      <c r="E132" s="358">
        <v>0</v>
      </c>
      <c r="F132" s="358">
        <v>0</v>
      </c>
      <c r="G132" s="354">
        <v>0</v>
      </c>
      <c r="H132" s="358">
        <v>0</v>
      </c>
      <c r="I132" s="358">
        <v>0</v>
      </c>
      <c r="J132" s="358">
        <v>0</v>
      </c>
      <c r="K132" s="354">
        <v>0</v>
      </c>
      <c r="L132" s="358">
        <v>0</v>
      </c>
      <c r="M132" s="358">
        <v>0</v>
      </c>
      <c r="N132" s="358">
        <v>0</v>
      </c>
      <c r="O132" s="354">
        <v>290981</v>
      </c>
      <c r="P132" s="358">
        <v>262374</v>
      </c>
      <c r="Q132" s="358">
        <v>104983</v>
      </c>
      <c r="R132" s="358">
        <v>83300</v>
      </c>
    </row>
    <row r="135" spans="1:19">
      <c r="C135" s="132"/>
    </row>
    <row r="137" spans="1:19" ht="12.75" customHeight="1">
      <c r="A137" s="777" t="s">
        <v>143</v>
      </c>
      <c r="B137" s="778"/>
      <c r="C137" s="757" t="s">
        <v>72</v>
      </c>
      <c r="D137" s="759"/>
      <c r="E137" s="757" t="s">
        <v>45</v>
      </c>
      <c r="F137" s="759"/>
      <c r="G137" s="757" t="s">
        <v>321</v>
      </c>
      <c r="H137" s="759"/>
      <c r="I137" s="757" t="s">
        <v>17</v>
      </c>
      <c r="J137" s="759"/>
    </row>
    <row r="138" spans="1:19" ht="12.75" customHeight="1">
      <c r="A138" s="783" t="s">
        <v>306</v>
      </c>
      <c r="B138" s="791"/>
      <c r="C138" s="390" t="s">
        <v>509</v>
      </c>
      <c r="D138" s="391" t="s">
        <v>510</v>
      </c>
      <c r="E138" s="390" t="s">
        <v>509</v>
      </c>
      <c r="F138" s="391" t="s">
        <v>510</v>
      </c>
      <c r="G138" s="390" t="s">
        <v>509</v>
      </c>
      <c r="H138" s="391" t="s">
        <v>510</v>
      </c>
      <c r="I138" s="390" t="s">
        <v>509</v>
      </c>
      <c r="J138" s="391" t="s">
        <v>510</v>
      </c>
    </row>
    <row r="139" spans="1:19">
      <c r="A139" s="792"/>
      <c r="B139" s="793"/>
      <c r="C139" s="366" t="s">
        <v>405</v>
      </c>
      <c r="D139" s="367" t="s">
        <v>405</v>
      </c>
      <c r="E139" s="366" t="s">
        <v>405</v>
      </c>
      <c r="F139" s="367" t="s">
        <v>405</v>
      </c>
      <c r="G139" s="366" t="s">
        <v>405</v>
      </c>
      <c r="H139" s="367" t="s">
        <v>405</v>
      </c>
      <c r="I139" s="366" t="s">
        <v>405</v>
      </c>
      <c r="J139" s="367" t="s">
        <v>405</v>
      </c>
    </row>
    <row r="141" spans="1:19">
      <c r="A141" s="368"/>
      <c r="B141" s="395" t="s">
        <v>283</v>
      </c>
      <c r="C141" s="385">
        <v>904384</v>
      </c>
      <c r="D141" s="386">
        <v>784049</v>
      </c>
      <c r="E141" s="354">
        <v>536711</v>
      </c>
      <c r="F141" s="358">
        <v>905490</v>
      </c>
      <c r="G141" s="354">
        <v>-43156</v>
      </c>
      <c r="H141" s="358">
        <v>-105545</v>
      </c>
      <c r="I141" s="354">
        <v>1397939</v>
      </c>
      <c r="J141" s="358">
        <v>1583994</v>
      </c>
    </row>
    <row r="142" spans="1:19">
      <c r="A142" s="368"/>
      <c r="B142" s="395" t="s">
        <v>284</v>
      </c>
      <c r="C142" s="385">
        <v>-626730</v>
      </c>
      <c r="D142" s="386">
        <v>-205064</v>
      </c>
      <c r="E142" s="354">
        <v>-1235888</v>
      </c>
      <c r="F142" s="358">
        <v>-1086540</v>
      </c>
      <c r="G142" s="354">
        <v>935505</v>
      </c>
      <c r="H142" s="358">
        <v>79455</v>
      </c>
      <c r="I142" s="354">
        <v>-927113</v>
      </c>
      <c r="J142" s="358">
        <v>-1212149</v>
      </c>
    </row>
    <row r="143" spans="1:19">
      <c r="A143" s="368"/>
      <c r="B143" s="395" t="s">
        <v>285</v>
      </c>
      <c r="C143" s="385">
        <v>-303944</v>
      </c>
      <c r="D143" s="386">
        <v>-516563</v>
      </c>
      <c r="E143" s="354">
        <v>426037</v>
      </c>
      <c r="F143" s="358">
        <v>449869</v>
      </c>
      <c r="G143" s="354">
        <v>-508252</v>
      </c>
      <c r="H143" s="358">
        <v>-354745</v>
      </c>
      <c r="I143" s="354">
        <v>-386159</v>
      </c>
      <c r="J143" s="358">
        <v>-421439</v>
      </c>
    </row>
  </sheetData>
  <mergeCells count="32">
    <mergeCell ref="Q76:R76"/>
    <mergeCell ref="O75:R75"/>
    <mergeCell ref="A138:B139"/>
    <mergeCell ref="A75:B75"/>
    <mergeCell ref="A76:B78"/>
    <mergeCell ref="C137:D137"/>
    <mergeCell ref="E137:F137"/>
    <mergeCell ref="G137:H137"/>
    <mergeCell ref="C75:F75"/>
    <mergeCell ref="C76:D76"/>
    <mergeCell ref="E76:F76"/>
    <mergeCell ref="G76:H76"/>
    <mergeCell ref="I76:J76"/>
    <mergeCell ref="G75:J75"/>
    <mergeCell ref="K76:L76"/>
    <mergeCell ref="I137:J137"/>
    <mergeCell ref="M76:N76"/>
    <mergeCell ref="G34:H34"/>
    <mergeCell ref="I34:J34"/>
    <mergeCell ref="O76:P76"/>
    <mergeCell ref="K75:N75"/>
    <mergeCell ref="I2:J2"/>
    <mergeCell ref="A137:B137"/>
    <mergeCell ref="C34:D34"/>
    <mergeCell ref="E34:F34"/>
    <mergeCell ref="A34:B34"/>
    <mergeCell ref="A35:B36"/>
    <mergeCell ref="A2:B2"/>
    <mergeCell ref="A3:B4"/>
    <mergeCell ref="C2:D2"/>
    <mergeCell ref="E2:F2"/>
    <mergeCell ref="G2:H2"/>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L148"/>
  <sheetViews>
    <sheetView zoomScale="93" zoomScaleNormal="93" workbookViewId="0"/>
  </sheetViews>
  <sheetFormatPr baseColWidth="10" defaultColWidth="11.42578125" defaultRowHeight="12.75"/>
  <cols>
    <col min="1" max="1" width="2.85546875" style="393" customWidth="1"/>
    <col min="2" max="2" width="69.7109375" style="393" customWidth="1"/>
    <col min="3" max="3" width="16.7109375" style="393" customWidth="1"/>
    <col min="4" max="4" width="16.5703125" style="393" customWidth="1"/>
    <col min="5" max="5" width="17" style="393" customWidth="1"/>
    <col min="6" max="14" width="16.7109375" style="393" customWidth="1"/>
    <col min="15" max="15" width="18.85546875" style="393" customWidth="1"/>
    <col min="16" max="16" width="18.28515625" style="393" customWidth="1"/>
    <col min="17" max="17" width="16.7109375" style="132" customWidth="1"/>
    <col min="18" max="18" width="15.85546875" style="132" customWidth="1"/>
    <col min="19" max="16384" width="11.42578125" style="132"/>
  </cols>
  <sheetData>
    <row r="1" spans="1:18">
      <c r="A1" s="132"/>
      <c r="B1" s="132"/>
    </row>
    <row r="2" spans="1:18" ht="12.75" customHeight="1">
      <c r="A2" s="809" t="s">
        <v>143</v>
      </c>
      <c r="B2" s="810"/>
      <c r="C2" s="757" t="s">
        <v>144</v>
      </c>
      <c r="D2" s="758"/>
      <c r="E2" s="758"/>
      <c r="F2" s="758"/>
      <c r="G2" s="758"/>
      <c r="H2" s="758"/>
      <c r="I2" s="758"/>
      <c r="J2" s="758"/>
      <c r="K2" s="758"/>
      <c r="L2" s="758"/>
      <c r="M2" s="758"/>
      <c r="N2" s="758"/>
      <c r="O2" s="758"/>
      <c r="P2" s="758"/>
      <c r="Q2" s="758"/>
      <c r="R2" s="759"/>
    </row>
    <row r="3" spans="1:18">
      <c r="A3" s="777" t="s">
        <v>73</v>
      </c>
      <c r="B3" s="778"/>
      <c r="C3" s="757" t="s">
        <v>20</v>
      </c>
      <c r="D3" s="759"/>
      <c r="E3" s="757" t="s">
        <v>10</v>
      </c>
      <c r="F3" s="759"/>
      <c r="G3" s="757" t="s">
        <v>46</v>
      </c>
      <c r="H3" s="758"/>
      <c r="I3" s="757" t="s">
        <v>14</v>
      </c>
      <c r="J3" s="758"/>
      <c r="K3" s="757" t="s">
        <v>47</v>
      </c>
      <c r="L3" s="758"/>
      <c r="M3" s="758" t="s">
        <v>443</v>
      </c>
      <c r="N3" s="759"/>
      <c r="O3" s="757" t="s">
        <v>312</v>
      </c>
      <c r="P3" s="759"/>
      <c r="Q3" s="757" t="s">
        <v>17</v>
      </c>
      <c r="R3" s="759"/>
    </row>
    <row r="4" spans="1:18">
      <c r="A4" s="779" t="s">
        <v>286</v>
      </c>
      <c r="B4" s="799"/>
      <c r="C4" s="390" t="s">
        <v>509</v>
      </c>
      <c r="D4" s="391" t="s">
        <v>430</v>
      </c>
      <c r="E4" s="390" t="s">
        <v>509</v>
      </c>
      <c r="F4" s="391" t="s">
        <v>430</v>
      </c>
      <c r="G4" s="390" t="s">
        <v>509</v>
      </c>
      <c r="H4" s="391" t="s">
        <v>430</v>
      </c>
      <c r="I4" s="390" t="s">
        <v>509</v>
      </c>
      <c r="J4" s="391" t="s">
        <v>430</v>
      </c>
      <c r="K4" s="390" t="s">
        <v>509</v>
      </c>
      <c r="L4" s="391" t="s">
        <v>430</v>
      </c>
      <c r="M4" s="390" t="s">
        <v>509</v>
      </c>
      <c r="N4" s="391" t="s">
        <v>430</v>
      </c>
      <c r="O4" s="390" t="s">
        <v>509</v>
      </c>
      <c r="P4" s="391" t="s">
        <v>430</v>
      </c>
      <c r="Q4" s="390" t="s">
        <v>509</v>
      </c>
      <c r="R4" s="391" t="s">
        <v>430</v>
      </c>
    </row>
    <row r="5" spans="1:18">
      <c r="A5" s="800"/>
      <c r="B5" s="801"/>
      <c r="C5" s="366" t="s">
        <v>405</v>
      </c>
      <c r="D5" s="367" t="s">
        <v>405</v>
      </c>
      <c r="E5" s="366" t="s">
        <v>405</v>
      </c>
      <c r="F5" s="367" t="s">
        <v>405</v>
      </c>
      <c r="G5" s="366" t="s">
        <v>405</v>
      </c>
      <c r="H5" s="367" t="s">
        <v>405</v>
      </c>
      <c r="I5" s="366" t="s">
        <v>405</v>
      </c>
      <c r="J5" s="367" t="s">
        <v>405</v>
      </c>
      <c r="K5" s="366" t="s">
        <v>405</v>
      </c>
      <c r="L5" s="367" t="s">
        <v>405</v>
      </c>
      <c r="M5" s="366" t="s">
        <v>405</v>
      </c>
      <c r="N5" s="367" t="s">
        <v>405</v>
      </c>
      <c r="O5" s="366" t="s">
        <v>405</v>
      </c>
      <c r="P5" s="367" t="s">
        <v>405</v>
      </c>
      <c r="Q5" s="366" t="s">
        <v>405</v>
      </c>
      <c r="R5" s="367" t="s">
        <v>405</v>
      </c>
    </row>
    <row r="6" spans="1:18" s="235" customFormat="1">
      <c r="A6" s="368" t="s">
        <v>287</v>
      </c>
      <c r="B6" s="369"/>
      <c r="C6" s="537">
        <v>0</v>
      </c>
      <c r="D6" s="538">
        <v>0</v>
      </c>
      <c r="E6" s="537">
        <v>370834</v>
      </c>
      <c r="F6" s="538">
        <v>297094</v>
      </c>
      <c r="G6" s="537">
        <v>1410670</v>
      </c>
      <c r="H6" s="538">
        <v>725298</v>
      </c>
      <c r="I6" s="537">
        <v>354598</v>
      </c>
      <c r="J6" s="538">
        <v>353946</v>
      </c>
      <c r="K6" s="537">
        <v>308825</v>
      </c>
      <c r="L6" s="538">
        <v>375830</v>
      </c>
      <c r="M6" s="537">
        <v>338799</v>
      </c>
      <c r="N6" s="538">
        <v>0</v>
      </c>
      <c r="O6" s="537">
        <v>3323</v>
      </c>
      <c r="P6" s="538">
        <v>0</v>
      </c>
      <c r="Q6" s="537">
        <v>2787049</v>
      </c>
      <c r="R6" s="543">
        <v>1752168</v>
      </c>
    </row>
    <row r="7" spans="1:18">
      <c r="A7" s="371"/>
      <c r="B7" s="372" t="s">
        <v>224</v>
      </c>
      <c r="C7" s="535">
        <v>0</v>
      </c>
      <c r="D7" s="536">
        <v>0</v>
      </c>
      <c r="E7" s="535">
        <v>76173</v>
      </c>
      <c r="F7" s="536">
        <v>80741</v>
      </c>
      <c r="G7" s="535">
        <v>391567</v>
      </c>
      <c r="H7" s="536">
        <v>167713</v>
      </c>
      <c r="I7" s="535">
        <v>220333</v>
      </c>
      <c r="J7" s="536">
        <v>239549</v>
      </c>
      <c r="K7" s="535">
        <v>76459</v>
      </c>
      <c r="L7" s="536">
        <v>190853</v>
      </c>
      <c r="M7" s="535">
        <v>159337</v>
      </c>
      <c r="N7" s="536">
        <v>0</v>
      </c>
      <c r="O7" s="535">
        <v>0</v>
      </c>
      <c r="P7" s="536">
        <v>0</v>
      </c>
      <c r="Q7" s="537">
        <v>923869</v>
      </c>
      <c r="R7" s="543">
        <v>678856</v>
      </c>
    </row>
    <row r="8" spans="1:18">
      <c r="A8" s="371"/>
      <c r="B8" s="372" t="s">
        <v>225</v>
      </c>
      <c r="C8" s="535">
        <v>0</v>
      </c>
      <c r="D8" s="536">
        <v>0</v>
      </c>
      <c r="E8" s="535">
        <v>102615</v>
      </c>
      <c r="F8" s="536">
        <v>41991</v>
      </c>
      <c r="G8" s="535">
        <v>50764</v>
      </c>
      <c r="H8" s="536">
        <v>31382</v>
      </c>
      <c r="I8" s="535">
        <v>10770</v>
      </c>
      <c r="J8" s="536">
        <v>3773</v>
      </c>
      <c r="K8" s="535">
        <v>11</v>
      </c>
      <c r="L8" s="536">
        <v>0</v>
      </c>
      <c r="M8" s="535">
        <v>774</v>
      </c>
      <c r="N8" s="536">
        <v>0</v>
      </c>
      <c r="O8" s="535">
        <v>0</v>
      </c>
      <c r="P8" s="536">
        <v>0</v>
      </c>
      <c r="Q8" s="537">
        <v>164934</v>
      </c>
      <c r="R8" s="543">
        <v>77146</v>
      </c>
    </row>
    <row r="9" spans="1:18">
      <c r="A9" s="371"/>
      <c r="B9" s="372" t="s">
        <v>226</v>
      </c>
      <c r="C9" s="535">
        <v>0</v>
      </c>
      <c r="D9" s="536">
        <v>0</v>
      </c>
      <c r="E9" s="535">
        <v>10867</v>
      </c>
      <c r="F9" s="536">
        <v>12401</v>
      </c>
      <c r="G9" s="535">
        <v>35653</v>
      </c>
      <c r="H9" s="536">
        <v>25705</v>
      </c>
      <c r="I9" s="535">
        <v>7317</v>
      </c>
      <c r="J9" s="536">
        <v>9254</v>
      </c>
      <c r="K9" s="535">
        <v>69774</v>
      </c>
      <c r="L9" s="536">
        <v>23333</v>
      </c>
      <c r="M9" s="535">
        <v>7719</v>
      </c>
      <c r="N9" s="536">
        <v>0</v>
      </c>
      <c r="O9" s="535">
        <v>0</v>
      </c>
      <c r="P9" s="536">
        <v>0</v>
      </c>
      <c r="Q9" s="537">
        <v>131330</v>
      </c>
      <c r="R9" s="543">
        <v>70693</v>
      </c>
    </row>
    <row r="10" spans="1:18">
      <c r="A10" s="371"/>
      <c r="B10" s="372" t="s">
        <v>227</v>
      </c>
      <c r="C10" s="535">
        <v>0</v>
      </c>
      <c r="D10" s="536">
        <v>0</v>
      </c>
      <c r="E10" s="535">
        <v>108824</v>
      </c>
      <c r="F10" s="536">
        <v>111216</v>
      </c>
      <c r="G10" s="535">
        <v>840433</v>
      </c>
      <c r="H10" s="536">
        <v>444478</v>
      </c>
      <c r="I10" s="535">
        <v>84389</v>
      </c>
      <c r="J10" s="536">
        <v>70578</v>
      </c>
      <c r="K10" s="535">
        <v>60613</v>
      </c>
      <c r="L10" s="536">
        <v>73008</v>
      </c>
      <c r="M10" s="535">
        <v>59267</v>
      </c>
      <c r="N10" s="536">
        <v>0</v>
      </c>
      <c r="O10" s="535">
        <v>4645</v>
      </c>
      <c r="P10" s="536">
        <v>8</v>
      </c>
      <c r="Q10" s="537">
        <v>1158171</v>
      </c>
      <c r="R10" s="543">
        <v>699288</v>
      </c>
    </row>
    <row r="11" spans="1:18">
      <c r="A11" s="371"/>
      <c r="B11" s="372" t="s">
        <v>228</v>
      </c>
      <c r="C11" s="535">
        <v>0</v>
      </c>
      <c r="D11" s="536">
        <v>0</v>
      </c>
      <c r="E11" s="535">
        <v>17489</v>
      </c>
      <c r="F11" s="536">
        <v>18509</v>
      </c>
      <c r="G11" s="535">
        <v>44838</v>
      </c>
      <c r="H11" s="536">
        <v>38033</v>
      </c>
      <c r="I11" s="535">
        <v>1238</v>
      </c>
      <c r="J11" s="536">
        <v>926</v>
      </c>
      <c r="K11" s="535">
        <v>39446</v>
      </c>
      <c r="L11" s="536">
        <v>52641</v>
      </c>
      <c r="M11" s="535">
        <v>83495</v>
      </c>
      <c r="N11" s="536">
        <v>0</v>
      </c>
      <c r="O11" s="535">
        <v>-1322</v>
      </c>
      <c r="P11" s="536">
        <v>-8</v>
      </c>
      <c r="Q11" s="537">
        <v>185184</v>
      </c>
      <c r="R11" s="543">
        <v>110101</v>
      </c>
    </row>
    <row r="12" spans="1:18">
      <c r="A12" s="371"/>
      <c r="B12" s="372" t="s">
        <v>229</v>
      </c>
      <c r="C12" s="535">
        <v>0</v>
      </c>
      <c r="D12" s="536">
        <v>0</v>
      </c>
      <c r="E12" s="535">
        <v>40002</v>
      </c>
      <c r="F12" s="536">
        <v>29608</v>
      </c>
      <c r="G12" s="535">
        <v>7477</v>
      </c>
      <c r="H12" s="536">
        <v>320</v>
      </c>
      <c r="I12" s="535">
        <v>28664</v>
      </c>
      <c r="J12" s="536">
        <v>29866</v>
      </c>
      <c r="K12" s="535">
        <v>24075</v>
      </c>
      <c r="L12" s="536">
        <v>26581</v>
      </c>
      <c r="M12" s="535">
        <v>7349</v>
      </c>
      <c r="N12" s="536">
        <v>0</v>
      </c>
      <c r="O12" s="535">
        <v>0</v>
      </c>
      <c r="P12" s="536">
        <v>0</v>
      </c>
      <c r="Q12" s="537">
        <v>107567</v>
      </c>
      <c r="R12" s="543">
        <v>86375</v>
      </c>
    </row>
    <row r="13" spans="1:18">
      <c r="A13" s="371"/>
      <c r="B13" s="372" t="s">
        <v>230</v>
      </c>
      <c r="C13" s="535">
        <v>0</v>
      </c>
      <c r="D13" s="536">
        <v>0</v>
      </c>
      <c r="E13" s="535">
        <v>14864</v>
      </c>
      <c r="F13" s="536">
        <v>2628</v>
      </c>
      <c r="G13" s="535">
        <v>39938</v>
      </c>
      <c r="H13" s="536">
        <v>17667</v>
      </c>
      <c r="I13" s="535">
        <v>1887</v>
      </c>
      <c r="J13" s="536">
        <v>0</v>
      </c>
      <c r="K13" s="535">
        <v>38447</v>
      </c>
      <c r="L13" s="536">
        <v>9414</v>
      </c>
      <c r="M13" s="535">
        <v>19161</v>
      </c>
      <c r="N13" s="536">
        <v>0</v>
      </c>
      <c r="O13" s="535">
        <v>0</v>
      </c>
      <c r="P13" s="536">
        <v>0</v>
      </c>
      <c r="Q13" s="537">
        <v>114297</v>
      </c>
      <c r="R13" s="543">
        <v>29709</v>
      </c>
    </row>
    <row r="14" spans="1:18">
      <c r="C14" s="539"/>
      <c r="D14" s="539"/>
      <c r="E14" s="539"/>
      <c r="F14" s="539"/>
      <c r="G14" s="539"/>
      <c r="H14" s="539"/>
      <c r="I14" s="539"/>
      <c r="J14" s="539"/>
      <c r="K14" s="539"/>
      <c r="L14" s="539"/>
      <c r="M14" s="539"/>
      <c r="N14" s="539"/>
      <c r="O14" s="539"/>
      <c r="P14" s="539"/>
      <c r="Q14" s="539"/>
      <c r="R14" s="539"/>
    </row>
    <row r="15" spans="1:18">
      <c r="A15" s="371"/>
      <c r="B15" s="380" t="s">
        <v>231</v>
      </c>
      <c r="C15" s="535">
        <v>0</v>
      </c>
      <c r="D15" s="536">
        <v>0</v>
      </c>
      <c r="E15" s="535">
        <v>0</v>
      </c>
      <c r="F15" s="536">
        <v>0</v>
      </c>
      <c r="G15" s="535">
        <v>0</v>
      </c>
      <c r="H15" s="536">
        <v>0</v>
      </c>
      <c r="I15" s="535">
        <v>0</v>
      </c>
      <c r="J15" s="536">
        <v>0</v>
      </c>
      <c r="K15" s="535">
        <v>0</v>
      </c>
      <c r="L15" s="536">
        <v>0</v>
      </c>
      <c r="M15" s="535">
        <v>1697</v>
      </c>
      <c r="N15" s="536">
        <v>0</v>
      </c>
      <c r="O15" s="535">
        <v>0</v>
      </c>
      <c r="P15" s="536">
        <v>0</v>
      </c>
      <c r="Q15" s="537">
        <v>1697</v>
      </c>
      <c r="R15" s="543">
        <v>0</v>
      </c>
    </row>
    <row r="16" spans="1:18">
      <c r="C16" s="539"/>
      <c r="D16" s="539"/>
      <c r="E16" s="539"/>
      <c r="F16" s="539"/>
      <c r="G16" s="539"/>
      <c r="H16" s="539"/>
      <c r="I16" s="539"/>
      <c r="J16" s="539"/>
      <c r="K16" s="539"/>
      <c r="L16" s="539"/>
      <c r="M16" s="539"/>
      <c r="N16" s="539"/>
      <c r="O16" s="539"/>
      <c r="P16" s="539"/>
      <c r="Q16" s="539"/>
      <c r="R16" s="539"/>
    </row>
    <row r="17" spans="1:18" s="235" customFormat="1">
      <c r="A17" s="368" t="s">
        <v>288</v>
      </c>
      <c r="B17" s="369"/>
      <c r="C17" s="537">
        <v>0</v>
      </c>
      <c r="D17" s="538">
        <v>0</v>
      </c>
      <c r="E17" s="537">
        <v>703525</v>
      </c>
      <c r="F17" s="538">
        <v>715591</v>
      </c>
      <c r="G17" s="537">
        <v>4323813</v>
      </c>
      <c r="H17" s="538">
        <v>693610</v>
      </c>
      <c r="I17" s="537">
        <v>2413229</v>
      </c>
      <c r="J17" s="538">
        <v>2420482</v>
      </c>
      <c r="K17" s="537">
        <v>1413461</v>
      </c>
      <c r="L17" s="538">
        <v>1193666</v>
      </c>
      <c r="M17" s="537">
        <v>1395899</v>
      </c>
      <c r="N17" s="538">
        <v>0</v>
      </c>
      <c r="O17" s="537">
        <v>-4638</v>
      </c>
      <c r="P17" s="538">
        <v>0</v>
      </c>
      <c r="Q17" s="537">
        <v>10245289</v>
      </c>
      <c r="R17" s="543">
        <v>5023349</v>
      </c>
    </row>
    <row r="18" spans="1:18">
      <c r="A18" s="371"/>
      <c r="B18" s="372" t="s">
        <v>232</v>
      </c>
      <c r="C18" s="535">
        <v>0</v>
      </c>
      <c r="D18" s="536">
        <v>0</v>
      </c>
      <c r="E18" s="535">
        <v>26387</v>
      </c>
      <c r="F18" s="536">
        <v>25454</v>
      </c>
      <c r="G18" s="535">
        <v>420206</v>
      </c>
      <c r="H18" s="536">
        <v>267351</v>
      </c>
      <c r="I18" s="535">
        <v>128</v>
      </c>
      <c r="J18" s="536">
        <v>151</v>
      </c>
      <c r="K18" s="535">
        <v>4</v>
      </c>
      <c r="L18" s="536">
        <v>55</v>
      </c>
      <c r="M18" s="535">
        <v>114355</v>
      </c>
      <c r="N18" s="536">
        <v>0</v>
      </c>
      <c r="O18" s="535">
        <v>0</v>
      </c>
      <c r="P18" s="536">
        <v>0</v>
      </c>
      <c r="Q18" s="537">
        <v>561080</v>
      </c>
      <c r="R18" s="543">
        <v>293011</v>
      </c>
    </row>
    <row r="19" spans="1:18">
      <c r="A19" s="371"/>
      <c r="B19" s="372" t="s">
        <v>233</v>
      </c>
      <c r="C19" s="535">
        <v>0</v>
      </c>
      <c r="D19" s="536">
        <v>0</v>
      </c>
      <c r="E19" s="535">
        <v>789</v>
      </c>
      <c r="F19" s="536">
        <v>839</v>
      </c>
      <c r="G19" s="535">
        <v>42257</v>
      </c>
      <c r="H19" s="536">
        <v>12463</v>
      </c>
      <c r="I19" s="535">
        <v>7638</v>
      </c>
      <c r="J19" s="536">
        <v>8378</v>
      </c>
      <c r="K19" s="535">
        <v>29600</v>
      </c>
      <c r="L19" s="536">
        <v>23092</v>
      </c>
      <c r="M19" s="535">
        <v>34940</v>
      </c>
      <c r="N19" s="536">
        <v>0</v>
      </c>
      <c r="O19" s="535">
        <v>0</v>
      </c>
      <c r="P19" s="536">
        <v>0</v>
      </c>
      <c r="Q19" s="537">
        <v>115224</v>
      </c>
      <c r="R19" s="543">
        <v>44772</v>
      </c>
    </row>
    <row r="20" spans="1:18">
      <c r="A20" s="371"/>
      <c r="B20" s="372" t="s">
        <v>234</v>
      </c>
      <c r="C20" s="535">
        <v>0</v>
      </c>
      <c r="D20" s="536">
        <v>0</v>
      </c>
      <c r="E20" s="535">
        <v>236724</v>
      </c>
      <c r="F20" s="536">
        <v>268076</v>
      </c>
      <c r="G20" s="535">
        <v>14695</v>
      </c>
      <c r="H20" s="536">
        <v>8020</v>
      </c>
      <c r="I20" s="535">
        <v>3973</v>
      </c>
      <c r="J20" s="536">
        <v>4023</v>
      </c>
      <c r="K20" s="535">
        <v>0</v>
      </c>
      <c r="L20" s="536">
        <v>0</v>
      </c>
      <c r="M20" s="535">
        <v>17118</v>
      </c>
      <c r="N20" s="536">
        <v>0</v>
      </c>
      <c r="O20" s="535">
        <v>0</v>
      </c>
      <c r="P20" s="536">
        <v>0</v>
      </c>
      <c r="Q20" s="537">
        <v>272510</v>
      </c>
      <c r="R20" s="543">
        <v>280119</v>
      </c>
    </row>
    <row r="21" spans="1:18">
      <c r="A21" s="371"/>
      <c r="B21" s="372" t="s">
        <v>235</v>
      </c>
      <c r="C21" s="535">
        <v>0</v>
      </c>
      <c r="D21" s="536">
        <v>0</v>
      </c>
      <c r="E21" s="535">
        <v>18139</v>
      </c>
      <c r="F21" s="536">
        <v>18411</v>
      </c>
      <c r="G21" s="535">
        <v>0</v>
      </c>
      <c r="H21" s="536">
        <v>0</v>
      </c>
      <c r="I21" s="535">
        <v>0</v>
      </c>
      <c r="J21" s="536">
        <v>0</v>
      </c>
      <c r="K21" s="535">
        <v>32968</v>
      </c>
      <c r="L21" s="536">
        <v>25534</v>
      </c>
      <c r="M21" s="535">
        <v>0</v>
      </c>
      <c r="N21" s="536">
        <v>0</v>
      </c>
      <c r="O21" s="535">
        <v>-4638</v>
      </c>
      <c r="P21" s="536">
        <v>0</v>
      </c>
      <c r="Q21" s="537">
        <v>46469</v>
      </c>
      <c r="R21" s="543">
        <v>43945</v>
      </c>
    </row>
    <row r="22" spans="1:18">
      <c r="A22" s="371"/>
      <c r="B22" s="372" t="s">
        <v>236</v>
      </c>
      <c r="C22" s="535">
        <v>0</v>
      </c>
      <c r="D22" s="536">
        <v>0</v>
      </c>
      <c r="E22" s="535">
        <v>873</v>
      </c>
      <c r="F22" s="536">
        <v>1145</v>
      </c>
      <c r="G22" s="535">
        <v>53367</v>
      </c>
      <c r="H22" s="536">
        <v>55520</v>
      </c>
      <c r="I22" s="535">
        <v>2208</v>
      </c>
      <c r="J22" s="536">
        <v>2475</v>
      </c>
      <c r="K22" s="535">
        <v>55455</v>
      </c>
      <c r="L22" s="536">
        <v>51887</v>
      </c>
      <c r="M22" s="535">
        <v>279641</v>
      </c>
      <c r="N22" s="536">
        <v>0</v>
      </c>
      <c r="O22" s="535">
        <v>0</v>
      </c>
      <c r="P22" s="536">
        <v>0</v>
      </c>
      <c r="Q22" s="537">
        <v>391544</v>
      </c>
      <c r="R22" s="543">
        <v>111027</v>
      </c>
    </row>
    <row r="23" spans="1:18">
      <c r="A23" s="371"/>
      <c r="B23" s="372" t="s">
        <v>237</v>
      </c>
      <c r="C23" s="535">
        <v>0</v>
      </c>
      <c r="D23" s="536">
        <v>0</v>
      </c>
      <c r="E23" s="535">
        <v>15234</v>
      </c>
      <c r="F23" s="536">
        <v>11092</v>
      </c>
      <c r="G23" s="535">
        <v>292291</v>
      </c>
      <c r="H23" s="536">
        <v>69410</v>
      </c>
      <c r="I23" s="535">
        <v>41692</v>
      </c>
      <c r="J23" s="536">
        <v>30113</v>
      </c>
      <c r="K23" s="535">
        <v>25920</v>
      </c>
      <c r="L23" s="536">
        <v>25945</v>
      </c>
      <c r="M23" s="535">
        <v>99455</v>
      </c>
      <c r="N23" s="536">
        <v>0</v>
      </c>
      <c r="O23" s="535">
        <v>0</v>
      </c>
      <c r="P23" s="536">
        <v>0</v>
      </c>
      <c r="Q23" s="537">
        <v>474592</v>
      </c>
      <c r="R23" s="543">
        <v>136560</v>
      </c>
    </row>
    <row r="24" spans="1:18">
      <c r="A24" s="371"/>
      <c r="B24" s="372" t="s">
        <v>238</v>
      </c>
      <c r="C24" s="535">
        <v>0</v>
      </c>
      <c r="D24" s="536">
        <v>0</v>
      </c>
      <c r="E24" s="535">
        <v>0</v>
      </c>
      <c r="F24" s="536">
        <v>0</v>
      </c>
      <c r="G24" s="535">
        <v>0</v>
      </c>
      <c r="H24" s="536">
        <v>0</v>
      </c>
      <c r="I24" s="535">
        <v>0</v>
      </c>
      <c r="J24" s="536">
        <v>0</v>
      </c>
      <c r="K24" s="535">
        <v>2585</v>
      </c>
      <c r="L24" s="536">
        <v>0</v>
      </c>
      <c r="M24" s="535">
        <v>1158</v>
      </c>
      <c r="N24" s="536">
        <v>0</v>
      </c>
      <c r="O24" s="535">
        <v>0</v>
      </c>
      <c r="P24" s="536">
        <v>0</v>
      </c>
      <c r="Q24" s="537">
        <v>3743</v>
      </c>
      <c r="R24" s="543">
        <v>0</v>
      </c>
    </row>
    <row r="25" spans="1:18">
      <c r="A25" s="371"/>
      <c r="B25" s="372" t="s">
        <v>239</v>
      </c>
      <c r="C25" s="535">
        <v>0</v>
      </c>
      <c r="D25" s="536">
        <v>0</v>
      </c>
      <c r="E25" s="535">
        <v>383069</v>
      </c>
      <c r="F25" s="536">
        <v>371322</v>
      </c>
      <c r="G25" s="535">
        <v>3446729</v>
      </c>
      <c r="H25" s="536">
        <v>266974</v>
      </c>
      <c r="I25" s="535">
        <v>2337314</v>
      </c>
      <c r="J25" s="536">
        <v>2373206</v>
      </c>
      <c r="K25" s="535">
        <v>1133402</v>
      </c>
      <c r="L25" s="536">
        <v>941686</v>
      </c>
      <c r="M25" s="535">
        <v>839285</v>
      </c>
      <c r="N25" s="536">
        <v>0</v>
      </c>
      <c r="O25" s="535">
        <v>0</v>
      </c>
      <c r="P25" s="536">
        <v>0</v>
      </c>
      <c r="Q25" s="537">
        <v>8139799</v>
      </c>
      <c r="R25" s="543">
        <v>3953188</v>
      </c>
    </row>
    <row r="26" spans="1:18">
      <c r="A26" s="371"/>
      <c r="B26" s="372" t="s">
        <v>240</v>
      </c>
      <c r="C26" s="535">
        <v>0</v>
      </c>
      <c r="D26" s="536">
        <v>0</v>
      </c>
      <c r="E26" s="535">
        <v>0</v>
      </c>
      <c r="F26" s="536">
        <v>0</v>
      </c>
      <c r="G26" s="535">
        <v>0</v>
      </c>
      <c r="H26" s="536">
        <v>0</v>
      </c>
      <c r="I26" s="535">
        <v>0</v>
      </c>
      <c r="J26" s="536">
        <v>0</v>
      </c>
      <c r="K26" s="535">
        <v>0</v>
      </c>
      <c r="L26" s="536">
        <v>0</v>
      </c>
      <c r="M26" s="535">
        <v>0</v>
      </c>
      <c r="N26" s="536">
        <v>0</v>
      </c>
      <c r="O26" s="535">
        <v>0</v>
      </c>
      <c r="P26" s="536">
        <v>0</v>
      </c>
      <c r="Q26" s="537">
        <v>0</v>
      </c>
      <c r="R26" s="543">
        <v>0</v>
      </c>
    </row>
    <row r="27" spans="1:18">
      <c r="A27" s="371"/>
      <c r="B27" s="372" t="s">
        <v>336</v>
      </c>
      <c r="C27" s="535">
        <v>0</v>
      </c>
      <c r="D27" s="536">
        <v>0</v>
      </c>
      <c r="E27" s="535">
        <v>0</v>
      </c>
      <c r="F27" s="536">
        <v>0</v>
      </c>
      <c r="G27" s="535">
        <v>24239</v>
      </c>
      <c r="H27" s="536">
        <v>184</v>
      </c>
      <c r="I27" s="535">
        <v>20276</v>
      </c>
      <c r="J27" s="536">
        <v>2136</v>
      </c>
      <c r="K27" s="535">
        <v>104221</v>
      </c>
      <c r="L27" s="536">
        <v>125217</v>
      </c>
      <c r="M27" s="535">
        <v>7696</v>
      </c>
      <c r="N27" s="536">
        <v>0</v>
      </c>
      <c r="O27" s="535">
        <v>0</v>
      </c>
      <c r="P27" s="536">
        <v>0</v>
      </c>
      <c r="Q27" s="537">
        <v>156432</v>
      </c>
      <c r="R27" s="543">
        <v>127537</v>
      </c>
    </row>
    <row r="28" spans="1:18">
      <c r="A28" s="371"/>
      <c r="B28" s="372" t="s">
        <v>241</v>
      </c>
      <c r="C28" s="535">
        <v>0</v>
      </c>
      <c r="D28" s="536">
        <v>0</v>
      </c>
      <c r="E28" s="535">
        <v>22310</v>
      </c>
      <c r="F28" s="536">
        <v>19252</v>
      </c>
      <c r="G28" s="535">
        <v>30029</v>
      </c>
      <c r="H28" s="536">
        <v>13688</v>
      </c>
      <c r="I28" s="535">
        <v>0</v>
      </c>
      <c r="J28" s="536">
        <v>0</v>
      </c>
      <c r="K28" s="535">
        <v>29306</v>
      </c>
      <c r="L28" s="536">
        <v>250</v>
      </c>
      <c r="M28" s="535">
        <v>2251</v>
      </c>
      <c r="N28" s="536">
        <v>0</v>
      </c>
      <c r="O28" s="535">
        <v>0</v>
      </c>
      <c r="P28" s="536">
        <v>0</v>
      </c>
      <c r="Q28" s="537">
        <v>83896</v>
      </c>
      <c r="R28" s="543">
        <v>33190</v>
      </c>
    </row>
    <row r="29" spans="1:18">
      <c r="C29" s="539"/>
      <c r="D29" s="539"/>
      <c r="E29" s="539"/>
      <c r="F29" s="539"/>
      <c r="G29" s="539"/>
      <c r="H29" s="539"/>
      <c r="I29" s="539"/>
      <c r="J29" s="539"/>
      <c r="K29" s="539"/>
      <c r="L29" s="539"/>
      <c r="M29" s="539"/>
      <c r="N29" s="539"/>
      <c r="O29" s="539"/>
      <c r="P29" s="539"/>
      <c r="Q29" s="539"/>
      <c r="R29" s="539"/>
    </row>
    <row r="30" spans="1:18">
      <c r="A30" s="396" t="s">
        <v>289</v>
      </c>
      <c r="B30" s="372"/>
      <c r="C30" s="537">
        <v>0</v>
      </c>
      <c r="D30" s="540">
        <v>0</v>
      </c>
      <c r="E30" s="537">
        <v>1074359</v>
      </c>
      <c r="F30" s="540">
        <v>1012685</v>
      </c>
      <c r="G30" s="537">
        <v>5734483</v>
      </c>
      <c r="H30" s="540">
        <v>1418908</v>
      </c>
      <c r="I30" s="537">
        <v>2767827</v>
      </c>
      <c r="J30" s="540">
        <v>2774428</v>
      </c>
      <c r="K30" s="537">
        <v>1722286</v>
      </c>
      <c r="L30" s="540">
        <v>1569496</v>
      </c>
      <c r="M30" s="537">
        <v>1734698</v>
      </c>
      <c r="N30" s="540">
        <v>0</v>
      </c>
      <c r="O30" s="537">
        <v>-1315</v>
      </c>
      <c r="P30" s="540">
        <v>0</v>
      </c>
      <c r="Q30" s="537">
        <v>13032338</v>
      </c>
      <c r="R30" s="540">
        <v>6775517</v>
      </c>
    </row>
    <row r="31" spans="1:18">
      <c r="C31" s="356"/>
      <c r="D31" s="356"/>
      <c r="E31" s="356"/>
      <c r="F31" s="356"/>
      <c r="G31" s="356"/>
      <c r="H31" s="356"/>
      <c r="I31" s="356"/>
      <c r="J31" s="356"/>
      <c r="K31" s="356"/>
      <c r="L31" s="356"/>
      <c r="M31" s="356"/>
      <c r="N31" s="356"/>
      <c r="O31" s="356"/>
      <c r="P31" s="356"/>
    </row>
    <row r="32" spans="1:18">
      <c r="C32" s="356"/>
      <c r="D32" s="356"/>
      <c r="E32" s="356"/>
      <c r="F32" s="356"/>
      <c r="G32" s="356"/>
      <c r="H32" s="356"/>
      <c r="I32" s="356"/>
      <c r="J32" s="356"/>
      <c r="K32" s="356"/>
      <c r="L32" s="356"/>
      <c r="M32" s="356"/>
      <c r="N32" s="356"/>
      <c r="O32" s="356"/>
      <c r="P32" s="356"/>
    </row>
    <row r="33" spans="1:19">
      <c r="C33" s="356"/>
      <c r="D33" s="356"/>
      <c r="E33" s="356"/>
      <c r="F33" s="356"/>
      <c r="G33" s="356"/>
      <c r="H33" s="356"/>
      <c r="I33" s="356"/>
      <c r="J33" s="356"/>
      <c r="K33" s="356"/>
      <c r="L33" s="356"/>
      <c r="M33" s="356"/>
      <c r="N33" s="356"/>
      <c r="O33" s="356"/>
      <c r="P33" s="356"/>
    </row>
    <row r="34" spans="1:19" ht="12.75" customHeight="1">
      <c r="A34" s="809" t="s">
        <v>143</v>
      </c>
      <c r="B34" s="810"/>
      <c r="C34" s="757" t="s">
        <v>144</v>
      </c>
      <c r="D34" s="758"/>
      <c r="E34" s="758"/>
      <c r="F34" s="758"/>
      <c r="G34" s="758"/>
      <c r="H34" s="758"/>
      <c r="I34" s="758"/>
      <c r="J34" s="758"/>
      <c r="K34" s="758"/>
      <c r="L34" s="758"/>
      <c r="M34" s="758"/>
      <c r="N34" s="758"/>
      <c r="O34" s="758"/>
      <c r="P34" s="758"/>
      <c r="Q34" s="758"/>
      <c r="R34" s="759"/>
    </row>
    <row r="35" spans="1:19">
      <c r="A35" s="777" t="s">
        <v>73</v>
      </c>
      <c r="B35" s="778"/>
      <c r="C35" s="757" t="s">
        <v>20</v>
      </c>
      <c r="D35" s="759"/>
      <c r="E35" s="757" t="s">
        <v>10</v>
      </c>
      <c r="F35" s="759"/>
      <c r="G35" s="757" t="s">
        <v>46</v>
      </c>
      <c r="H35" s="758"/>
      <c r="I35" s="757" t="s">
        <v>14</v>
      </c>
      <c r="J35" s="758"/>
      <c r="K35" s="757" t="s">
        <v>47</v>
      </c>
      <c r="L35" s="758"/>
      <c r="M35" s="758" t="s">
        <v>443</v>
      </c>
      <c r="N35" s="759"/>
      <c r="O35" s="757" t="s">
        <v>312</v>
      </c>
      <c r="P35" s="759"/>
      <c r="Q35" s="757" t="s">
        <v>17</v>
      </c>
      <c r="R35" s="759"/>
    </row>
    <row r="36" spans="1:19">
      <c r="A36" s="783" t="s">
        <v>290</v>
      </c>
      <c r="B36" s="784"/>
      <c r="C36" s="390" t="s">
        <v>509</v>
      </c>
      <c r="D36" s="391" t="s">
        <v>430</v>
      </c>
      <c r="E36" s="390" t="s">
        <v>509</v>
      </c>
      <c r="F36" s="391" t="s">
        <v>430</v>
      </c>
      <c r="G36" s="390" t="s">
        <v>509</v>
      </c>
      <c r="H36" s="391" t="s">
        <v>430</v>
      </c>
      <c r="I36" s="390" t="s">
        <v>509</v>
      </c>
      <c r="J36" s="391" t="s">
        <v>430</v>
      </c>
      <c r="K36" s="390" t="s">
        <v>509</v>
      </c>
      <c r="L36" s="391" t="s">
        <v>430</v>
      </c>
      <c r="M36" s="390" t="s">
        <v>509</v>
      </c>
      <c r="N36" s="391" t="s">
        <v>430</v>
      </c>
      <c r="O36" s="390" t="s">
        <v>509</v>
      </c>
      <c r="P36" s="391" t="s">
        <v>430</v>
      </c>
      <c r="Q36" s="390" t="s">
        <v>509</v>
      </c>
      <c r="R36" s="391" t="s">
        <v>430</v>
      </c>
    </row>
    <row r="37" spans="1:19">
      <c r="A37" s="785"/>
      <c r="B37" s="786"/>
      <c r="C37" s="366" t="s">
        <v>405</v>
      </c>
      <c r="D37" s="367" t="s">
        <v>405</v>
      </c>
      <c r="E37" s="366" t="s">
        <v>405</v>
      </c>
      <c r="F37" s="367" t="s">
        <v>405</v>
      </c>
      <c r="G37" s="366" t="s">
        <v>405</v>
      </c>
      <c r="H37" s="367" t="s">
        <v>405</v>
      </c>
      <c r="I37" s="366" t="s">
        <v>405</v>
      </c>
      <c r="J37" s="367" t="s">
        <v>405</v>
      </c>
      <c r="K37" s="366" t="s">
        <v>405</v>
      </c>
      <c r="L37" s="367" t="s">
        <v>405</v>
      </c>
      <c r="M37" s="366" t="s">
        <v>405</v>
      </c>
      <c r="N37" s="367" t="s">
        <v>405</v>
      </c>
      <c r="O37" s="366" t="s">
        <v>405</v>
      </c>
      <c r="P37" s="367" t="s">
        <v>405</v>
      </c>
      <c r="Q37" s="366" t="s">
        <v>405</v>
      </c>
      <c r="R37" s="367" t="s">
        <v>405</v>
      </c>
    </row>
    <row r="38" spans="1:19" s="235" customFormat="1">
      <c r="A38" s="368" t="s">
        <v>291</v>
      </c>
      <c r="B38" s="369"/>
      <c r="C38" s="537">
        <v>0</v>
      </c>
      <c r="D38" s="674">
        <v>0</v>
      </c>
      <c r="E38" s="537">
        <v>192201</v>
      </c>
      <c r="F38" s="674">
        <v>161117</v>
      </c>
      <c r="G38" s="537">
        <v>1357831</v>
      </c>
      <c r="H38" s="674">
        <v>665046</v>
      </c>
      <c r="I38" s="537">
        <v>657259</v>
      </c>
      <c r="J38" s="674">
        <v>570719</v>
      </c>
      <c r="K38" s="537">
        <v>246911</v>
      </c>
      <c r="L38" s="674">
        <v>255734</v>
      </c>
      <c r="M38" s="537">
        <v>150768</v>
      </c>
      <c r="N38" s="674">
        <v>0</v>
      </c>
      <c r="O38" s="537">
        <v>-1315</v>
      </c>
      <c r="P38" s="674">
        <v>0</v>
      </c>
      <c r="Q38" s="537">
        <v>2603655</v>
      </c>
      <c r="R38" s="543">
        <v>1652616</v>
      </c>
    </row>
    <row r="39" spans="1:19">
      <c r="A39" s="371"/>
      <c r="B39" s="372" t="s">
        <v>339</v>
      </c>
      <c r="C39" s="535">
        <v>0</v>
      </c>
      <c r="D39" s="536">
        <v>0</v>
      </c>
      <c r="E39" s="535">
        <v>6951</v>
      </c>
      <c r="F39" s="536">
        <v>6088</v>
      </c>
      <c r="G39" s="535">
        <v>85831</v>
      </c>
      <c r="H39" s="536">
        <v>21768</v>
      </c>
      <c r="I39" s="535">
        <v>254642</v>
      </c>
      <c r="J39" s="536">
        <v>263242</v>
      </c>
      <c r="K39" s="535">
        <v>67873</v>
      </c>
      <c r="L39" s="536">
        <v>26187</v>
      </c>
      <c r="M39" s="535">
        <v>11</v>
      </c>
      <c r="N39" s="536">
        <v>0</v>
      </c>
      <c r="O39" s="535">
        <v>0</v>
      </c>
      <c r="P39" s="536">
        <v>0</v>
      </c>
      <c r="Q39" s="537">
        <v>415308</v>
      </c>
      <c r="R39" s="543">
        <v>317285</v>
      </c>
    </row>
    <row r="40" spans="1:19">
      <c r="A40" s="371"/>
      <c r="B40" s="372" t="s">
        <v>337</v>
      </c>
      <c r="C40" s="535">
        <v>0</v>
      </c>
      <c r="D40" s="536">
        <v>0</v>
      </c>
      <c r="E40" s="535">
        <v>0</v>
      </c>
      <c r="F40" s="536">
        <v>0</v>
      </c>
      <c r="G40" s="535">
        <v>3971</v>
      </c>
      <c r="H40" s="536">
        <v>138</v>
      </c>
      <c r="I40" s="535">
        <v>5503</v>
      </c>
      <c r="J40" s="536">
        <v>1793</v>
      </c>
      <c r="K40" s="535">
        <v>14606</v>
      </c>
      <c r="L40" s="536">
        <v>19547</v>
      </c>
      <c r="M40" s="535">
        <v>490</v>
      </c>
      <c r="N40" s="536">
        <v>0</v>
      </c>
      <c r="O40" s="535">
        <v>0</v>
      </c>
      <c r="P40" s="536">
        <v>0</v>
      </c>
      <c r="Q40" s="537">
        <v>24570</v>
      </c>
      <c r="R40" s="543">
        <v>21478</v>
      </c>
    </row>
    <row r="41" spans="1:19">
      <c r="A41" s="371"/>
      <c r="B41" s="372" t="s">
        <v>243</v>
      </c>
      <c r="C41" s="535">
        <v>0</v>
      </c>
      <c r="D41" s="536">
        <v>0</v>
      </c>
      <c r="E41" s="535">
        <v>67131</v>
      </c>
      <c r="F41" s="536">
        <v>60088</v>
      </c>
      <c r="G41" s="535">
        <v>933844</v>
      </c>
      <c r="H41" s="536">
        <v>578444</v>
      </c>
      <c r="I41" s="535">
        <v>243756</v>
      </c>
      <c r="J41" s="536">
        <v>153466</v>
      </c>
      <c r="K41" s="535">
        <v>68178</v>
      </c>
      <c r="L41" s="536">
        <v>89995</v>
      </c>
      <c r="M41" s="535">
        <v>51548</v>
      </c>
      <c r="N41" s="536">
        <v>0</v>
      </c>
      <c r="O41" s="535">
        <v>0</v>
      </c>
      <c r="P41" s="536">
        <v>0</v>
      </c>
      <c r="Q41" s="537">
        <v>1364457</v>
      </c>
      <c r="R41" s="543">
        <v>881993</v>
      </c>
    </row>
    <row r="42" spans="1:19">
      <c r="A42" s="371"/>
      <c r="B42" s="372" t="s">
        <v>244</v>
      </c>
      <c r="C42" s="535">
        <v>0</v>
      </c>
      <c r="D42" s="536">
        <v>0</v>
      </c>
      <c r="E42" s="535">
        <v>56892</v>
      </c>
      <c r="F42" s="536">
        <v>29041</v>
      </c>
      <c r="G42" s="535">
        <v>287529</v>
      </c>
      <c r="H42" s="536">
        <v>49014</v>
      </c>
      <c r="I42" s="535">
        <v>91915</v>
      </c>
      <c r="J42" s="536">
        <v>45183</v>
      </c>
      <c r="K42" s="535">
        <v>48237</v>
      </c>
      <c r="L42" s="536">
        <v>32579</v>
      </c>
      <c r="M42" s="535">
        <v>66115</v>
      </c>
      <c r="N42" s="536">
        <v>0</v>
      </c>
      <c r="O42" s="535">
        <v>-1315</v>
      </c>
      <c r="P42" s="536">
        <v>0</v>
      </c>
      <c r="Q42" s="537">
        <v>549373</v>
      </c>
      <c r="R42" s="543">
        <v>155817</v>
      </c>
    </row>
    <row r="43" spans="1:19">
      <c r="A43" s="371"/>
      <c r="B43" s="372" t="s">
        <v>245</v>
      </c>
      <c r="C43" s="535">
        <v>0</v>
      </c>
      <c r="D43" s="536">
        <v>0</v>
      </c>
      <c r="E43" s="535">
        <v>625</v>
      </c>
      <c r="F43" s="536">
        <v>1380</v>
      </c>
      <c r="G43" s="535">
        <v>332</v>
      </c>
      <c r="H43" s="536">
        <v>-3</v>
      </c>
      <c r="I43" s="535">
        <v>18591</v>
      </c>
      <c r="J43" s="536">
        <v>29096</v>
      </c>
      <c r="K43" s="535">
        <v>1896</v>
      </c>
      <c r="L43" s="536">
        <v>48883</v>
      </c>
      <c r="M43" s="535">
        <v>0</v>
      </c>
      <c r="N43" s="536">
        <v>0</v>
      </c>
      <c r="O43" s="535">
        <v>0</v>
      </c>
      <c r="P43" s="536">
        <v>0</v>
      </c>
      <c r="Q43" s="537">
        <v>21444</v>
      </c>
      <c r="R43" s="543">
        <v>79356</v>
      </c>
    </row>
    <row r="44" spans="1:19">
      <c r="A44" s="371"/>
      <c r="B44" s="372" t="s">
        <v>246</v>
      </c>
      <c r="C44" s="535">
        <v>0</v>
      </c>
      <c r="D44" s="536">
        <v>0</v>
      </c>
      <c r="E44" s="535">
        <v>30373</v>
      </c>
      <c r="F44" s="536">
        <v>41620</v>
      </c>
      <c r="G44" s="535">
        <v>21537</v>
      </c>
      <c r="H44" s="536">
        <v>7071</v>
      </c>
      <c r="I44" s="535">
        <v>35573</v>
      </c>
      <c r="J44" s="536">
        <v>70498</v>
      </c>
      <c r="K44" s="535">
        <v>34084</v>
      </c>
      <c r="L44" s="536">
        <v>31538</v>
      </c>
      <c r="M44" s="535">
        <v>31006</v>
      </c>
      <c r="N44" s="536">
        <v>0</v>
      </c>
      <c r="O44" s="535">
        <v>0</v>
      </c>
      <c r="P44" s="536">
        <v>0</v>
      </c>
      <c r="Q44" s="537">
        <v>152573</v>
      </c>
      <c r="R44" s="543">
        <v>150727</v>
      </c>
    </row>
    <row r="45" spans="1:19">
      <c r="A45" s="371"/>
      <c r="B45" s="372" t="s">
        <v>247</v>
      </c>
      <c r="C45" s="535">
        <v>0</v>
      </c>
      <c r="D45" s="536">
        <v>0</v>
      </c>
      <c r="E45" s="535">
        <v>0</v>
      </c>
      <c r="F45" s="536">
        <v>0</v>
      </c>
      <c r="G45" s="535">
        <v>0</v>
      </c>
      <c r="H45" s="536">
        <v>0</v>
      </c>
      <c r="I45" s="535">
        <v>0</v>
      </c>
      <c r="J45" s="536">
        <v>0</v>
      </c>
      <c r="K45" s="535">
        <v>0</v>
      </c>
      <c r="L45" s="536">
        <v>0</v>
      </c>
      <c r="M45" s="535">
        <v>0</v>
      </c>
      <c r="N45" s="536">
        <v>0</v>
      </c>
      <c r="O45" s="535">
        <v>0</v>
      </c>
      <c r="P45" s="536">
        <v>0</v>
      </c>
      <c r="Q45" s="537">
        <v>0</v>
      </c>
      <c r="R45" s="543">
        <v>0</v>
      </c>
    </row>
    <row r="46" spans="1:19">
      <c r="A46" s="371"/>
      <c r="B46" s="372" t="s">
        <v>248</v>
      </c>
      <c r="C46" s="535">
        <v>0</v>
      </c>
      <c r="D46" s="536">
        <v>0</v>
      </c>
      <c r="E46" s="535">
        <v>30229</v>
      </c>
      <c r="F46" s="536">
        <v>22900</v>
      </c>
      <c r="G46" s="535">
        <v>24787</v>
      </c>
      <c r="H46" s="536">
        <v>8614</v>
      </c>
      <c r="I46" s="535">
        <v>7279</v>
      </c>
      <c r="J46" s="536">
        <v>7441</v>
      </c>
      <c r="K46" s="535">
        <v>12037</v>
      </c>
      <c r="L46" s="536">
        <v>7005</v>
      </c>
      <c r="M46" s="535">
        <v>1598</v>
      </c>
      <c r="N46" s="536">
        <v>0</v>
      </c>
      <c r="O46" s="535">
        <v>0</v>
      </c>
      <c r="P46" s="536">
        <v>0</v>
      </c>
      <c r="Q46" s="537">
        <v>75930</v>
      </c>
      <c r="R46" s="543">
        <v>45960</v>
      </c>
    </row>
    <row r="47" spans="1:19">
      <c r="C47" s="539"/>
      <c r="D47" s="539"/>
      <c r="E47" s="539"/>
      <c r="F47" s="539"/>
      <c r="G47" s="539"/>
      <c r="H47" s="539"/>
      <c r="I47" s="539"/>
      <c r="J47" s="539"/>
      <c r="K47" s="539"/>
      <c r="L47" s="539"/>
      <c r="M47" s="539"/>
      <c r="N47" s="539"/>
      <c r="O47" s="539"/>
      <c r="P47" s="539"/>
      <c r="Q47" s="539"/>
      <c r="R47" s="539"/>
      <c r="S47" s="393"/>
    </row>
    <row r="48" spans="1:19" ht="25.5">
      <c r="A48" s="371"/>
      <c r="B48" s="380" t="s">
        <v>249</v>
      </c>
      <c r="C48" s="535">
        <v>0</v>
      </c>
      <c r="D48" s="536">
        <v>0</v>
      </c>
      <c r="E48" s="535">
        <v>0</v>
      </c>
      <c r="F48" s="542">
        <v>0</v>
      </c>
      <c r="G48" s="535">
        <v>0</v>
      </c>
      <c r="H48" s="542">
        <v>0</v>
      </c>
      <c r="I48" s="535">
        <v>0</v>
      </c>
      <c r="J48" s="542">
        <v>0</v>
      </c>
      <c r="K48" s="535">
        <v>0</v>
      </c>
      <c r="L48" s="542">
        <v>0</v>
      </c>
      <c r="M48" s="535">
        <v>0</v>
      </c>
      <c r="N48" s="542">
        <v>0</v>
      </c>
      <c r="O48" s="535">
        <v>0</v>
      </c>
      <c r="P48" s="536">
        <v>0</v>
      </c>
      <c r="Q48" s="537">
        <v>0</v>
      </c>
      <c r="R48" s="543">
        <v>0</v>
      </c>
    </row>
    <row r="49" spans="1:37">
      <c r="C49" s="539"/>
      <c r="D49" s="539"/>
      <c r="E49" s="539"/>
      <c r="F49" s="539"/>
      <c r="G49" s="539"/>
      <c r="H49" s="539"/>
      <c r="I49" s="539"/>
      <c r="J49" s="539"/>
      <c r="K49" s="539"/>
      <c r="L49" s="539"/>
      <c r="M49" s="539"/>
      <c r="N49" s="539"/>
      <c r="O49" s="539"/>
      <c r="P49" s="539"/>
      <c r="Q49" s="539"/>
      <c r="R49" s="539"/>
    </row>
    <row r="50" spans="1:37" s="235" customFormat="1">
      <c r="A50" s="368" t="s">
        <v>292</v>
      </c>
      <c r="B50" s="369"/>
      <c r="C50" s="537">
        <v>0</v>
      </c>
      <c r="D50" s="538">
        <v>0</v>
      </c>
      <c r="E50" s="537">
        <v>168392</v>
      </c>
      <c r="F50" s="674">
        <v>144807</v>
      </c>
      <c r="G50" s="537">
        <v>1179756</v>
      </c>
      <c r="H50" s="674">
        <v>179215</v>
      </c>
      <c r="I50" s="537">
        <v>583218</v>
      </c>
      <c r="J50" s="674">
        <v>697178</v>
      </c>
      <c r="K50" s="537">
        <v>448947</v>
      </c>
      <c r="L50" s="674">
        <v>259631</v>
      </c>
      <c r="M50" s="537">
        <v>179539</v>
      </c>
      <c r="N50" s="674">
        <v>0</v>
      </c>
      <c r="O50" s="537">
        <v>0</v>
      </c>
      <c r="P50" s="674">
        <v>0</v>
      </c>
      <c r="Q50" s="537">
        <v>2559852</v>
      </c>
      <c r="R50" s="543">
        <v>1280831</v>
      </c>
    </row>
    <row r="51" spans="1:37">
      <c r="A51" s="371"/>
      <c r="B51" s="372" t="s">
        <v>242</v>
      </c>
      <c r="C51" s="535">
        <v>0</v>
      </c>
      <c r="D51" s="536">
        <v>0</v>
      </c>
      <c r="E51" s="535">
        <v>36613</v>
      </c>
      <c r="F51" s="536">
        <v>40785</v>
      </c>
      <c r="G51" s="535">
        <v>953887</v>
      </c>
      <c r="H51" s="536">
        <v>127378</v>
      </c>
      <c r="I51" s="535">
        <v>405891</v>
      </c>
      <c r="J51" s="536">
        <v>542592</v>
      </c>
      <c r="K51" s="535">
        <v>177591</v>
      </c>
      <c r="L51" s="536">
        <v>16927</v>
      </c>
      <c r="M51" s="535">
        <v>0</v>
      </c>
      <c r="N51" s="536">
        <v>0</v>
      </c>
      <c r="O51" s="535">
        <v>0</v>
      </c>
      <c r="P51" s="536">
        <v>0</v>
      </c>
      <c r="Q51" s="537">
        <v>1573982</v>
      </c>
      <c r="R51" s="543">
        <v>727682</v>
      </c>
    </row>
    <row r="52" spans="1:37">
      <c r="A52" s="371"/>
      <c r="B52" s="372" t="s">
        <v>337</v>
      </c>
      <c r="C52" s="535">
        <v>0</v>
      </c>
      <c r="D52" s="536">
        <v>0</v>
      </c>
      <c r="E52" s="535">
        <v>0</v>
      </c>
      <c r="F52" s="536">
        <v>0</v>
      </c>
      <c r="G52" s="535">
        <v>21188</v>
      </c>
      <c r="H52" s="536">
        <v>83</v>
      </c>
      <c r="I52" s="535">
        <v>17210</v>
      </c>
      <c r="J52" s="536">
        <v>515</v>
      </c>
      <c r="K52" s="535">
        <v>6725</v>
      </c>
      <c r="L52" s="536">
        <v>10993</v>
      </c>
      <c r="M52" s="535">
        <v>7838</v>
      </c>
      <c r="N52" s="536">
        <v>0</v>
      </c>
      <c r="O52" s="535">
        <v>0</v>
      </c>
      <c r="P52" s="536">
        <v>0</v>
      </c>
      <c r="Q52" s="537">
        <v>52961</v>
      </c>
      <c r="R52" s="543">
        <v>11591</v>
      </c>
    </row>
    <row r="53" spans="1:37">
      <c r="A53" s="371"/>
      <c r="B53" s="372" t="s">
        <v>243</v>
      </c>
      <c r="C53" s="535">
        <v>0</v>
      </c>
      <c r="D53" s="536">
        <v>0</v>
      </c>
      <c r="E53" s="535">
        <v>4418</v>
      </c>
      <c r="F53" s="536">
        <v>0</v>
      </c>
      <c r="G53" s="535">
        <v>23721</v>
      </c>
      <c r="H53" s="536">
        <v>215</v>
      </c>
      <c r="I53" s="535">
        <v>569</v>
      </c>
      <c r="J53" s="536">
        <v>764</v>
      </c>
      <c r="K53" s="535">
        <v>0</v>
      </c>
      <c r="L53" s="536">
        <v>0</v>
      </c>
      <c r="M53" s="535">
        <v>0</v>
      </c>
      <c r="N53" s="536">
        <v>0</v>
      </c>
      <c r="O53" s="535">
        <v>0</v>
      </c>
      <c r="P53" s="536">
        <v>0</v>
      </c>
      <c r="Q53" s="537">
        <v>28708</v>
      </c>
      <c r="R53" s="543">
        <v>979</v>
      </c>
    </row>
    <row r="54" spans="1:37">
      <c r="A54" s="371"/>
      <c r="B54" s="372" t="s">
        <v>250</v>
      </c>
      <c r="C54" s="535">
        <v>0</v>
      </c>
      <c r="D54" s="536">
        <v>0</v>
      </c>
      <c r="E54" s="535">
        <v>0</v>
      </c>
      <c r="F54" s="536">
        <v>0</v>
      </c>
      <c r="G54" s="535">
        <v>115764</v>
      </c>
      <c r="H54" s="536">
        <v>19252</v>
      </c>
      <c r="I54" s="535">
        <v>0</v>
      </c>
      <c r="J54" s="536">
        <v>0</v>
      </c>
      <c r="K54" s="535">
        <v>8989</v>
      </c>
      <c r="L54" s="536">
        <v>0</v>
      </c>
      <c r="M54" s="535">
        <v>122588</v>
      </c>
      <c r="N54" s="536">
        <v>0</v>
      </c>
      <c r="O54" s="535">
        <v>0</v>
      </c>
      <c r="P54" s="536">
        <v>0</v>
      </c>
      <c r="Q54" s="537">
        <v>247341</v>
      </c>
      <c r="R54" s="543">
        <v>19252</v>
      </c>
    </row>
    <row r="55" spans="1:37">
      <c r="A55" s="371"/>
      <c r="B55" s="372" t="s">
        <v>251</v>
      </c>
      <c r="C55" s="535">
        <v>0</v>
      </c>
      <c r="D55" s="536">
        <v>0</v>
      </c>
      <c r="E55" s="535">
        <v>143</v>
      </c>
      <c r="F55" s="536">
        <v>62</v>
      </c>
      <c r="G55" s="535">
        <v>19107</v>
      </c>
      <c r="H55" s="536">
        <v>1730</v>
      </c>
      <c r="I55" s="535">
        <v>57370</v>
      </c>
      <c r="J55" s="536">
        <v>61967</v>
      </c>
      <c r="K55" s="535">
        <v>21281</v>
      </c>
      <c r="L55" s="536">
        <v>20420</v>
      </c>
      <c r="M55" s="535">
        <v>6526</v>
      </c>
      <c r="N55" s="536">
        <v>0</v>
      </c>
      <c r="O55" s="535">
        <v>0</v>
      </c>
      <c r="P55" s="536">
        <v>0</v>
      </c>
      <c r="Q55" s="537">
        <v>104427</v>
      </c>
      <c r="R55" s="543">
        <v>84179</v>
      </c>
    </row>
    <row r="56" spans="1:37">
      <c r="A56" s="371"/>
      <c r="B56" s="372" t="s">
        <v>252</v>
      </c>
      <c r="C56" s="535">
        <v>0</v>
      </c>
      <c r="D56" s="536">
        <v>0</v>
      </c>
      <c r="E56" s="535">
        <v>82432</v>
      </c>
      <c r="F56" s="536">
        <v>52504</v>
      </c>
      <c r="G56" s="535">
        <v>36434</v>
      </c>
      <c r="H56" s="536">
        <v>29787</v>
      </c>
      <c r="I56" s="535">
        <v>81034</v>
      </c>
      <c r="J56" s="536">
        <v>63683</v>
      </c>
      <c r="K56" s="535">
        <v>215697</v>
      </c>
      <c r="L56" s="536">
        <v>189127</v>
      </c>
      <c r="M56" s="535">
        <v>41983</v>
      </c>
      <c r="N56" s="536">
        <v>0</v>
      </c>
      <c r="O56" s="535">
        <v>0</v>
      </c>
      <c r="P56" s="536">
        <v>0</v>
      </c>
      <c r="Q56" s="537">
        <v>457580</v>
      </c>
      <c r="R56" s="543">
        <v>335101</v>
      </c>
    </row>
    <row r="57" spans="1:37">
      <c r="A57" s="371"/>
      <c r="B57" s="372" t="s">
        <v>253</v>
      </c>
      <c r="C57" s="535">
        <v>0</v>
      </c>
      <c r="D57" s="536">
        <v>0</v>
      </c>
      <c r="E57" s="535">
        <v>3642</v>
      </c>
      <c r="F57" s="536">
        <v>3190</v>
      </c>
      <c r="G57" s="535">
        <v>0</v>
      </c>
      <c r="H57" s="536">
        <v>0</v>
      </c>
      <c r="I57" s="535">
        <v>21144</v>
      </c>
      <c r="J57" s="536">
        <v>27657</v>
      </c>
      <c r="K57" s="535">
        <v>1526</v>
      </c>
      <c r="L57" s="536">
        <v>1906</v>
      </c>
      <c r="M57" s="535">
        <v>604</v>
      </c>
      <c r="N57" s="536">
        <v>0</v>
      </c>
      <c r="O57" s="535">
        <v>0</v>
      </c>
      <c r="P57" s="536">
        <v>0</v>
      </c>
      <c r="Q57" s="537">
        <v>26916</v>
      </c>
      <c r="R57" s="543">
        <v>32753</v>
      </c>
    </row>
    <row r="58" spans="1:37">
      <c r="A58" s="371"/>
      <c r="B58" s="372" t="s">
        <v>254</v>
      </c>
      <c r="C58" s="535">
        <v>0</v>
      </c>
      <c r="D58" s="536">
        <v>0</v>
      </c>
      <c r="E58" s="535">
        <v>41144</v>
      </c>
      <c r="F58" s="536">
        <v>48266</v>
      </c>
      <c r="G58" s="535">
        <v>9655</v>
      </c>
      <c r="H58" s="536">
        <v>770</v>
      </c>
      <c r="I58" s="535">
        <v>0</v>
      </c>
      <c r="J58" s="536">
        <v>0</v>
      </c>
      <c r="K58" s="535">
        <v>17138</v>
      </c>
      <c r="L58" s="536">
        <v>20258</v>
      </c>
      <c r="M58" s="535">
        <v>0</v>
      </c>
      <c r="N58" s="536">
        <v>0</v>
      </c>
      <c r="O58" s="535">
        <v>0</v>
      </c>
      <c r="P58" s="536">
        <v>0</v>
      </c>
      <c r="Q58" s="537">
        <v>67937</v>
      </c>
      <c r="R58" s="543">
        <v>69294</v>
      </c>
    </row>
    <row r="59" spans="1:37">
      <c r="C59" s="539"/>
      <c r="D59" s="539"/>
      <c r="E59" s="539"/>
      <c r="F59" s="539"/>
      <c r="G59" s="539"/>
      <c r="H59" s="539"/>
      <c r="I59" s="539"/>
      <c r="J59" s="539"/>
      <c r="K59" s="539"/>
      <c r="L59" s="539"/>
      <c r="M59" s="539"/>
      <c r="N59" s="539"/>
      <c r="O59" s="539"/>
      <c r="P59" s="539"/>
      <c r="Q59" s="539"/>
      <c r="R59" s="539"/>
      <c r="AK59" s="393"/>
    </row>
    <row r="60" spans="1:37" s="235" customFormat="1">
      <c r="A60" s="368" t="s">
        <v>293</v>
      </c>
      <c r="B60" s="369"/>
      <c r="C60" s="537">
        <v>0</v>
      </c>
      <c r="D60" s="538">
        <v>0</v>
      </c>
      <c r="E60" s="537">
        <v>713766</v>
      </c>
      <c r="F60" s="674">
        <v>706761</v>
      </c>
      <c r="G60" s="537">
        <v>3196896</v>
      </c>
      <c r="H60" s="674">
        <v>574647</v>
      </c>
      <c r="I60" s="537">
        <v>1527350</v>
      </c>
      <c r="J60" s="674">
        <v>1506531</v>
      </c>
      <c r="K60" s="537">
        <v>1026428</v>
      </c>
      <c r="L60" s="674">
        <v>1054131</v>
      </c>
      <c r="M60" s="537">
        <v>1404391</v>
      </c>
      <c r="N60" s="674">
        <v>0</v>
      </c>
      <c r="O60" s="537">
        <v>0</v>
      </c>
      <c r="P60" s="674">
        <v>0</v>
      </c>
      <c r="Q60" s="537">
        <v>7868831</v>
      </c>
      <c r="R60" s="543">
        <v>3842070</v>
      </c>
    </row>
    <row r="61" spans="1:37">
      <c r="A61" s="371" t="s">
        <v>294</v>
      </c>
      <c r="B61" s="372"/>
      <c r="C61" s="535">
        <v>0</v>
      </c>
      <c r="D61" s="541">
        <v>0</v>
      </c>
      <c r="E61" s="535">
        <v>713766</v>
      </c>
      <c r="F61" s="541">
        <v>706761</v>
      </c>
      <c r="G61" s="535">
        <v>3196896</v>
      </c>
      <c r="H61" s="541">
        <v>574647</v>
      </c>
      <c r="I61" s="535">
        <v>1527350</v>
      </c>
      <c r="J61" s="541">
        <v>1506531</v>
      </c>
      <c r="K61" s="535">
        <v>1026428</v>
      </c>
      <c r="L61" s="541">
        <v>1054131</v>
      </c>
      <c r="M61" s="535">
        <v>1404391</v>
      </c>
      <c r="N61" s="541">
        <v>0</v>
      </c>
      <c r="O61" s="535">
        <v>0</v>
      </c>
      <c r="P61" s="541">
        <v>0</v>
      </c>
      <c r="Q61" s="537">
        <v>7868831</v>
      </c>
      <c r="R61" s="543">
        <v>3842070</v>
      </c>
    </row>
    <row r="62" spans="1:37">
      <c r="A62" s="371"/>
      <c r="B62" s="372" t="s">
        <v>255</v>
      </c>
      <c r="C62" s="535">
        <v>0</v>
      </c>
      <c r="D62" s="536">
        <v>0</v>
      </c>
      <c r="E62" s="535">
        <v>594377</v>
      </c>
      <c r="F62" s="536">
        <v>561138</v>
      </c>
      <c r="G62" s="535">
        <v>2692013</v>
      </c>
      <c r="H62" s="536">
        <v>215930</v>
      </c>
      <c r="I62" s="535">
        <v>174421</v>
      </c>
      <c r="J62" s="536">
        <v>191473</v>
      </c>
      <c r="K62" s="535">
        <v>941414</v>
      </c>
      <c r="L62" s="536">
        <v>853156</v>
      </c>
      <c r="M62" s="535">
        <v>988352</v>
      </c>
      <c r="N62" s="536">
        <v>0</v>
      </c>
      <c r="O62" s="535">
        <v>0</v>
      </c>
      <c r="P62" s="536">
        <v>0</v>
      </c>
      <c r="Q62" s="537">
        <v>5390577</v>
      </c>
      <c r="R62" s="543">
        <v>1821697</v>
      </c>
    </row>
    <row r="63" spans="1:37">
      <c r="A63" s="371"/>
      <c r="B63" s="372" t="s">
        <v>256</v>
      </c>
      <c r="C63" s="535">
        <v>0</v>
      </c>
      <c r="D63" s="536">
        <v>0</v>
      </c>
      <c r="E63" s="535">
        <v>-66983</v>
      </c>
      <c r="F63" s="536">
        <v>11406</v>
      </c>
      <c r="G63" s="535">
        <v>295741</v>
      </c>
      <c r="H63" s="536">
        <v>237270</v>
      </c>
      <c r="I63" s="535">
        <v>435235</v>
      </c>
      <c r="J63" s="536">
        <v>665670</v>
      </c>
      <c r="K63" s="535">
        <v>93501</v>
      </c>
      <c r="L63" s="536">
        <v>208351</v>
      </c>
      <c r="M63" s="535">
        <v>354411</v>
      </c>
      <c r="N63" s="536">
        <v>0</v>
      </c>
      <c r="O63" s="535">
        <v>0</v>
      </c>
      <c r="P63" s="536">
        <v>0</v>
      </c>
      <c r="Q63" s="537">
        <v>1111905</v>
      </c>
      <c r="R63" s="543">
        <v>1122697</v>
      </c>
    </row>
    <row r="64" spans="1:37">
      <c r="A64" s="371"/>
      <c r="B64" s="372" t="s">
        <v>257</v>
      </c>
      <c r="C64" s="535">
        <v>0</v>
      </c>
      <c r="D64" s="536">
        <v>0</v>
      </c>
      <c r="E64" s="535">
        <v>0</v>
      </c>
      <c r="F64" s="536">
        <v>0</v>
      </c>
      <c r="G64" s="535">
        <v>0</v>
      </c>
      <c r="H64" s="536">
        <v>0</v>
      </c>
      <c r="I64" s="535">
        <v>353479</v>
      </c>
      <c r="J64" s="536">
        <v>33096</v>
      </c>
      <c r="K64" s="535">
        <v>3562</v>
      </c>
      <c r="L64" s="536">
        <v>4042</v>
      </c>
      <c r="M64" s="535">
        <v>0</v>
      </c>
      <c r="N64" s="536">
        <v>0</v>
      </c>
      <c r="O64" s="535">
        <v>0</v>
      </c>
      <c r="P64" s="536">
        <v>0</v>
      </c>
      <c r="Q64" s="537">
        <v>357041</v>
      </c>
      <c r="R64" s="543">
        <v>37138</v>
      </c>
    </row>
    <row r="65" spans="1:35">
      <c r="A65" s="371"/>
      <c r="B65" s="372" t="s">
        <v>258</v>
      </c>
      <c r="C65" s="535">
        <v>0</v>
      </c>
      <c r="D65" s="536">
        <v>0</v>
      </c>
      <c r="E65" s="535">
        <v>0</v>
      </c>
      <c r="F65" s="536">
        <v>0</v>
      </c>
      <c r="G65" s="535">
        <v>-52</v>
      </c>
      <c r="H65" s="536">
        <v>-54</v>
      </c>
      <c r="I65" s="535">
        <v>0</v>
      </c>
      <c r="J65" s="536">
        <v>0</v>
      </c>
      <c r="K65" s="535">
        <v>0</v>
      </c>
      <c r="L65" s="536">
        <v>0</v>
      </c>
      <c r="M65" s="535">
        <v>0</v>
      </c>
      <c r="N65" s="536">
        <v>0</v>
      </c>
      <c r="O65" s="535">
        <v>0</v>
      </c>
      <c r="P65" s="536">
        <v>0</v>
      </c>
      <c r="Q65" s="537">
        <v>-52</v>
      </c>
      <c r="R65" s="543">
        <v>-54</v>
      </c>
    </row>
    <row r="66" spans="1:35">
      <c r="A66" s="371"/>
      <c r="B66" s="372" t="s">
        <v>259</v>
      </c>
      <c r="C66" s="535">
        <v>0</v>
      </c>
      <c r="D66" s="536">
        <v>0</v>
      </c>
      <c r="E66" s="535">
        <v>0</v>
      </c>
      <c r="F66" s="536">
        <v>0</v>
      </c>
      <c r="G66" s="535">
        <v>0</v>
      </c>
      <c r="H66" s="536">
        <v>0</v>
      </c>
      <c r="I66" s="535">
        <v>0</v>
      </c>
      <c r="J66" s="536">
        <v>0</v>
      </c>
      <c r="K66" s="535">
        <v>0</v>
      </c>
      <c r="L66" s="536">
        <v>0</v>
      </c>
      <c r="M66" s="535">
        <v>0</v>
      </c>
      <c r="N66" s="536">
        <v>0</v>
      </c>
      <c r="O66" s="535">
        <v>0</v>
      </c>
      <c r="P66" s="536">
        <v>0</v>
      </c>
      <c r="Q66" s="537">
        <v>0</v>
      </c>
      <c r="R66" s="543">
        <v>0</v>
      </c>
    </row>
    <row r="67" spans="1:35">
      <c r="A67" s="371"/>
      <c r="B67" s="372" t="s">
        <v>260</v>
      </c>
      <c r="C67" s="535">
        <v>0</v>
      </c>
      <c r="D67" s="536">
        <v>0</v>
      </c>
      <c r="E67" s="535">
        <v>186372</v>
      </c>
      <c r="F67" s="536">
        <v>134217</v>
      </c>
      <c r="G67" s="535">
        <v>209194</v>
      </c>
      <c r="H67" s="536">
        <v>121501</v>
      </c>
      <c r="I67" s="535">
        <v>564215</v>
      </c>
      <c r="J67" s="536">
        <v>616292</v>
      </c>
      <c r="K67" s="535">
        <v>-12049</v>
      </c>
      <c r="L67" s="536">
        <v>-11418</v>
      </c>
      <c r="M67" s="535">
        <v>61628</v>
      </c>
      <c r="N67" s="536">
        <v>0</v>
      </c>
      <c r="O67" s="535">
        <v>0</v>
      </c>
      <c r="P67" s="536">
        <v>0</v>
      </c>
      <c r="Q67" s="537">
        <v>1009360</v>
      </c>
      <c r="R67" s="543">
        <v>860592</v>
      </c>
    </row>
    <row r="68" spans="1:35">
      <c r="C68" s="539"/>
      <c r="D68" s="539"/>
      <c r="E68" s="539"/>
      <c r="F68" s="539"/>
      <c r="G68" s="539"/>
      <c r="H68" s="539"/>
      <c r="I68" s="539"/>
      <c r="J68" s="539"/>
      <c r="K68" s="539"/>
      <c r="L68" s="539"/>
      <c r="M68" s="539"/>
      <c r="N68" s="539"/>
      <c r="O68" s="539"/>
      <c r="P68" s="539"/>
      <c r="Q68" s="539"/>
      <c r="R68" s="539"/>
    </row>
    <row r="69" spans="1:35">
      <c r="A69" s="396" t="s">
        <v>295</v>
      </c>
      <c r="B69" s="372"/>
      <c r="C69" s="535">
        <v>0</v>
      </c>
      <c r="D69" s="542">
        <v>0</v>
      </c>
      <c r="E69" s="535">
        <v>0</v>
      </c>
      <c r="F69" s="542">
        <v>0</v>
      </c>
      <c r="G69" s="535">
        <v>0</v>
      </c>
      <c r="H69" s="542">
        <v>0</v>
      </c>
      <c r="I69" s="535">
        <v>0</v>
      </c>
      <c r="J69" s="542">
        <v>0</v>
      </c>
      <c r="K69" s="535">
        <v>0</v>
      </c>
      <c r="L69" s="542">
        <v>0</v>
      </c>
      <c r="M69" s="535">
        <v>0</v>
      </c>
      <c r="N69" s="542">
        <v>0</v>
      </c>
      <c r="O69" s="535">
        <v>0</v>
      </c>
      <c r="P69" s="542">
        <v>0</v>
      </c>
      <c r="Q69" s="537">
        <v>0</v>
      </c>
      <c r="R69" s="543">
        <v>0</v>
      </c>
    </row>
    <row r="70" spans="1:35">
      <c r="C70" s="539"/>
      <c r="D70" s="539"/>
      <c r="E70" s="539"/>
      <c r="F70" s="539"/>
      <c r="G70" s="539"/>
      <c r="H70" s="539"/>
      <c r="I70" s="539"/>
      <c r="J70" s="539"/>
      <c r="K70" s="539"/>
      <c r="L70" s="539"/>
      <c r="M70" s="539"/>
      <c r="N70" s="539"/>
      <c r="O70" s="539"/>
      <c r="P70" s="539"/>
      <c r="Q70" s="539"/>
      <c r="R70" s="539"/>
    </row>
    <row r="71" spans="1:35">
      <c r="A71" s="368" t="s">
        <v>296</v>
      </c>
      <c r="B71" s="372"/>
      <c r="C71" s="537">
        <v>0</v>
      </c>
      <c r="D71" s="543">
        <v>0</v>
      </c>
      <c r="E71" s="537">
        <v>1074359</v>
      </c>
      <c r="F71" s="543">
        <v>1012685</v>
      </c>
      <c r="G71" s="537">
        <v>5734483</v>
      </c>
      <c r="H71" s="543">
        <v>1418908</v>
      </c>
      <c r="I71" s="537">
        <v>2767827</v>
      </c>
      <c r="J71" s="543">
        <v>2774428</v>
      </c>
      <c r="K71" s="537">
        <v>1722286</v>
      </c>
      <c r="L71" s="543">
        <v>1569496</v>
      </c>
      <c r="M71" s="537">
        <v>1734698</v>
      </c>
      <c r="N71" s="543">
        <v>0</v>
      </c>
      <c r="O71" s="537">
        <v>-1315</v>
      </c>
      <c r="P71" s="543">
        <v>0</v>
      </c>
      <c r="Q71" s="537">
        <v>13032338</v>
      </c>
      <c r="R71" s="543">
        <v>6775517</v>
      </c>
    </row>
    <row r="72" spans="1:35">
      <c r="C72" s="356"/>
      <c r="D72" s="356"/>
      <c r="E72" s="356"/>
      <c r="F72" s="356"/>
      <c r="G72" s="356"/>
      <c r="H72" s="356"/>
      <c r="I72" s="356"/>
      <c r="J72" s="356"/>
      <c r="K72" s="356"/>
      <c r="L72" s="356"/>
      <c r="M72" s="356"/>
      <c r="N72" s="356"/>
      <c r="O72" s="356"/>
      <c r="P72" s="356"/>
    </row>
    <row r="73" spans="1:35">
      <c r="C73" s="411"/>
      <c r="D73" s="411"/>
      <c r="E73" s="411"/>
      <c r="F73" s="412"/>
      <c r="G73" s="413"/>
      <c r="H73" s="413"/>
      <c r="I73" s="413"/>
      <c r="J73" s="413"/>
      <c r="K73" s="413"/>
      <c r="L73" s="413"/>
      <c r="M73" s="413"/>
      <c r="N73" s="413"/>
      <c r="O73" s="413"/>
      <c r="P73" s="413"/>
      <c r="Q73" s="414"/>
      <c r="R73" s="414"/>
      <c r="S73" s="414"/>
      <c r="T73" s="414"/>
      <c r="U73" s="414"/>
      <c r="V73" s="414"/>
      <c r="W73" s="414"/>
      <c r="X73" s="414"/>
      <c r="Y73" s="414"/>
      <c r="Z73" s="414"/>
      <c r="AA73" s="414"/>
      <c r="AB73" s="414"/>
      <c r="AC73" s="414"/>
      <c r="AD73" s="414"/>
    </row>
    <row r="74" spans="1:35" ht="12.75" customHeight="1">
      <c r="C74" s="757" t="s">
        <v>144</v>
      </c>
      <c r="D74" s="758"/>
      <c r="E74" s="758"/>
      <c r="F74" s="758"/>
      <c r="G74" s="758"/>
      <c r="H74" s="758"/>
      <c r="I74" s="758"/>
      <c r="J74" s="758"/>
      <c r="K74" s="758"/>
      <c r="L74" s="758"/>
      <c r="M74" s="758"/>
      <c r="N74" s="758"/>
      <c r="O74" s="758"/>
      <c r="P74" s="758"/>
      <c r="Q74" s="758"/>
      <c r="R74" s="759"/>
      <c r="S74" s="757"/>
      <c r="T74" s="758"/>
      <c r="U74" s="758"/>
      <c r="V74" s="758"/>
      <c r="W74" s="758"/>
      <c r="X74" s="758"/>
      <c r="Y74" s="758"/>
      <c r="Z74" s="758"/>
      <c r="AA74" s="758"/>
      <c r="AB74" s="758"/>
      <c r="AC74" s="758"/>
      <c r="AD74" s="758"/>
      <c r="AE74" s="758"/>
      <c r="AF74" s="758"/>
      <c r="AG74" s="758"/>
      <c r="AH74" s="759"/>
      <c r="AI74" s="415"/>
    </row>
    <row r="75" spans="1:35" ht="12.75" customHeight="1">
      <c r="A75" s="777" t="s">
        <v>73</v>
      </c>
      <c r="B75" s="778"/>
      <c r="C75" s="757" t="s">
        <v>20</v>
      </c>
      <c r="D75" s="758"/>
      <c r="E75" s="758"/>
      <c r="F75" s="759"/>
      <c r="G75" s="757" t="s">
        <v>10</v>
      </c>
      <c r="H75" s="758"/>
      <c r="I75" s="758"/>
      <c r="J75" s="759"/>
      <c r="K75" s="757" t="s">
        <v>46</v>
      </c>
      <c r="L75" s="758"/>
      <c r="M75" s="758"/>
      <c r="N75" s="759"/>
      <c r="O75" s="757" t="s">
        <v>14</v>
      </c>
      <c r="P75" s="758"/>
      <c r="Q75" s="758"/>
      <c r="R75" s="759"/>
      <c r="S75" s="757" t="s">
        <v>47</v>
      </c>
      <c r="T75" s="758"/>
      <c r="U75" s="758"/>
      <c r="V75" s="759"/>
      <c r="W75" s="757" t="s">
        <v>443</v>
      </c>
      <c r="X75" s="758"/>
      <c r="Y75" s="758"/>
      <c r="Z75" s="759"/>
      <c r="AA75" s="757" t="s">
        <v>312</v>
      </c>
      <c r="AB75" s="758"/>
      <c r="AC75" s="758"/>
      <c r="AD75" s="759"/>
      <c r="AE75" s="757" t="s">
        <v>17</v>
      </c>
      <c r="AF75" s="758"/>
      <c r="AG75" s="758"/>
      <c r="AH75" s="759"/>
    </row>
    <row r="76" spans="1:35">
      <c r="A76" s="783" t="s">
        <v>297</v>
      </c>
      <c r="B76" s="784"/>
      <c r="C76" s="787" t="s">
        <v>340</v>
      </c>
      <c r="D76" s="788"/>
      <c r="E76" s="789" t="s">
        <v>341</v>
      </c>
      <c r="F76" s="790"/>
      <c r="G76" s="787" t="s">
        <v>340</v>
      </c>
      <c r="H76" s="788"/>
      <c r="I76" s="789" t="s">
        <v>341</v>
      </c>
      <c r="J76" s="790"/>
      <c r="K76" s="787" t="s">
        <v>340</v>
      </c>
      <c r="L76" s="788"/>
      <c r="M76" s="789" t="s">
        <v>341</v>
      </c>
      <c r="N76" s="790"/>
      <c r="O76" s="787" t="s">
        <v>340</v>
      </c>
      <c r="P76" s="788"/>
      <c r="Q76" s="789" t="s">
        <v>341</v>
      </c>
      <c r="R76" s="790"/>
      <c r="S76" s="787" t="s">
        <v>340</v>
      </c>
      <c r="T76" s="788"/>
      <c r="U76" s="789" t="s">
        <v>341</v>
      </c>
      <c r="V76" s="790"/>
      <c r="W76" s="787" t="s">
        <v>340</v>
      </c>
      <c r="X76" s="788"/>
      <c r="Y76" s="789" t="s">
        <v>341</v>
      </c>
      <c r="Z76" s="790"/>
      <c r="AA76" s="787" t="s">
        <v>340</v>
      </c>
      <c r="AB76" s="788"/>
      <c r="AC76" s="789" t="s">
        <v>341</v>
      </c>
      <c r="AD76" s="790"/>
      <c r="AE76" s="787" t="s">
        <v>340</v>
      </c>
      <c r="AF76" s="788"/>
      <c r="AG76" s="789" t="s">
        <v>341</v>
      </c>
      <c r="AH76" s="790"/>
    </row>
    <row r="77" spans="1:35">
      <c r="A77" s="794"/>
      <c r="B77" s="795"/>
      <c r="C77" s="364" t="s">
        <v>486</v>
      </c>
      <c r="D77" s="364" t="s">
        <v>487</v>
      </c>
      <c r="E77" s="365" t="s">
        <v>488</v>
      </c>
      <c r="F77" s="365" t="s">
        <v>489</v>
      </c>
      <c r="G77" s="364" t="s">
        <v>486</v>
      </c>
      <c r="H77" s="364" t="s">
        <v>487</v>
      </c>
      <c r="I77" s="365" t="s">
        <v>488</v>
      </c>
      <c r="J77" s="365" t="s">
        <v>489</v>
      </c>
      <c r="K77" s="364" t="s">
        <v>486</v>
      </c>
      <c r="L77" s="364" t="s">
        <v>487</v>
      </c>
      <c r="M77" s="365" t="s">
        <v>488</v>
      </c>
      <c r="N77" s="365" t="s">
        <v>489</v>
      </c>
      <c r="O77" s="364" t="s">
        <v>486</v>
      </c>
      <c r="P77" s="364" t="s">
        <v>487</v>
      </c>
      <c r="Q77" s="365" t="s">
        <v>488</v>
      </c>
      <c r="R77" s="365" t="s">
        <v>489</v>
      </c>
      <c r="S77" s="364" t="s">
        <v>486</v>
      </c>
      <c r="T77" s="364" t="s">
        <v>487</v>
      </c>
      <c r="U77" s="365" t="s">
        <v>488</v>
      </c>
      <c r="V77" s="365" t="s">
        <v>489</v>
      </c>
      <c r="W77" s="364" t="s">
        <v>486</v>
      </c>
      <c r="X77" s="364" t="s">
        <v>487</v>
      </c>
      <c r="Y77" s="365" t="s">
        <v>488</v>
      </c>
      <c r="Z77" s="365" t="s">
        <v>489</v>
      </c>
      <c r="AA77" s="364" t="s">
        <v>486</v>
      </c>
      <c r="AB77" s="364" t="s">
        <v>487</v>
      </c>
      <c r="AC77" s="365" t="s">
        <v>488</v>
      </c>
      <c r="AD77" s="365" t="s">
        <v>489</v>
      </c>
      <c r="AE77" s="364" t="s">
        <v>486</v>
      </c>
      <c r="AF77" s="364" t="s">
        <v>487</v>
      </c>
      <c r="AG77" s="365" t="s">
        <v>488</v>
      </c>
      <c r="AH77" s="365" t="s">
        <v>489</v>
      </c>
    </row>
    <row r="78" spans="1:35">
      <c r="A78" s="785"/>
      <c r="B78" s="786"/>
      <c r="C78" s="366" t="s">
        <v>405</v>
      </c>
      <c r="D78" s="366" t="s">
        <v>405</v>
      </c>
      <c r="E78" s="367" t="s">
        <v>405</v>
      </c>
      <c r="F78" s="367" t="s">
        <v>405</v>
      </c>
      <c r="G78" s="366" t="s">
        <v>405</v>
      </c>
      <c r="H78" s="366" t="s">
        <v>405</v>
      </c>
      <c r="I78" s="367" t="s">
        <v>405</v>
      </c>
      <c r="J78" s="367" t="s">
        <v>405</v>
      </c>
      <c r="K78" s="366" t="s">
        <v>405</v>
      </c>
      <c r="L78" s="366" t="s">
        <v>405</v>
      </c>
      <c r="M78" s="367" t="s">
        <v>405</v>
      </c>
      <c r="N78" s="367" t="s">
        <v>405</v>
      </c>
      <c r="O78" s="366" t="s">
        <v>405</v>
      </c>
      <c r="P78" s="366" t="s">
        <v>405</v>
      </c>
      <c r="Q78" s="367" t="s">
        <v>405</v>
      </c>
      <c r="R78" s="367" t="s">
        <v>405</v>
      </c>
      <c r="S78" s="366" t="s">
        <v>405</v>
      </c>
      <c r="T78" s="366" t="s">
        <v>405</v>
      </c>
      <c r="U78" s="367" t="s">
        <v>405</v>
      </c>
      <c r="V78" s="367" t="s">
        <v>405</v>
      </c>
      <c r="W78" s="366" t="s">
        <v>405</v>
      </c>
      <c r="X78" s="366" t="s">
        <v>405</v>
      </c>
      <c r="Y78" s="367" t="s">
        <v>405</v>
      </c>
      <c r="Z78" s="367" t="s">
        <v>405</v>
      </c>
      <c r="AA78" s="366" t="s">
        <v>405</v>
      </c>
      <c r="AB78" s="366" t="s">
        <v>405</v>
      </c>
      <c r="AC78" s="367" t="s">
        <v>405</v>
      </c>
      <c r="AD78" s="367" t="s">
        <v>405</v>
      </c>
      <c r="AE78" s="366" t="s">
        <v>405</v>
      </c>
      <c r="AF78" s="366" t="s">
        <v>405</v>
      </c>
      <c r="AG78" s="367" t="s">
        <v>405</v>
      </c>
      <c r="AH78" s="367" t="s">
        <v>405</v>
      </c>
    </row>
    <row r="79" spans="1:35">
      <c r="A79" s="368" t="s">
        <v>298</v>
      </c>
      <c r="B79" s="407"/>
      <c r="C79" s="363">
        <v>0</v>
      </c>
      <c r="D79" s="378">
        <v>0</v>
      </c>
      <c r="E79" s="378">
        <v>0</v>
      </c>
      <c r="F79" s="378">
        <v>0</v>
      </c>
      <c r="G79" s="349">
        <v>168174</v>
      </c>
      <c r="H79" s="357">
        <v>180472</v>
      </c>
      <c r="I79" s="357">
        <v>62291</v>
      </c>
      <c r="J79" s="357">
        <v>56180</v>
      </c>
      <c r="K79" s="349">
        <v>1740920</v>
      </c>
      <c r="L79" s="357">
        <v>441903</v>
      </c>
      <c r="M79" s="357">
        <v>1011659</v>
      </c>
      <c r="N79" s="357">
        <v>151349</v>
      </c>
      <c r="O79" s="349">
        <v>930653</v>
      </c>
      <c r="P79" s="357">
        <v>870978</v>
      </c>
      <c r="Q79" s="357">
        <v>333710</v>
      </c>
      <c r="R79" s="357">
        <v>292195</v>
      </c>
      <c r="S79" s="349">
        <v>417529</v>
      </c>
      <c r="T79" s="357">
        <v>365851</v>
      </c>
      <c r="U79" s="357">
        <v>147528</v>
      </c>
      <c r="V79" s="357">
        <v>127636</v>
      </c>
      <c r="W79" s="349">
        <v>145036</v>
      </c>
      <c r="X79" s="357">
        <v>0</v>
      </c>
      <c r="Y79" s="357">
        <v>77738</v>
      </c>
      <c r="Z79" s="357">
        <v>0</v>
      </c>
      <c r="AA79" s="349">
        <v>-234</v>
      </c>
      <c r="AB79" s="357">
        <v>0</v>
      </c>
      <c r="AC79" s="357">
        <v>1</v>
      </c>
      <c r="AD79" s="357">
        <v>0</v>
      </c>
      <c r="AE79" s="349">
        <v>3402078</v>
      </c>
      <c r="AF79" s="357">
        <v>1859204</v>
      </c>
      <c r="AG79" s="357">
        <v>1632927</v>
      </c>
      <c r="AH79" s="357">
        <v>627360</v>
      </c>
    </row>
    <row r="80" spans="1:35">
      <c r="A80" s="379"/>
      <c r="B80" s="380" t="s">
        <v>95</v>
      </c>
      <c r="C80" s="363">
        <v>0</v>
      </c>
      <c r="D80" s="378">
        <v>0</v>
      </c>
      <c r="E80" s="378">
        <v>0</v>
      </c>
      <c r="F80" s="378">
        <v>0</v>
      </c>
      <c r="G80" s="349">
        <v>165656</v>
      </c>
      <c r="H80" s="357">
        <v>178990</v>
      </c>
      <c r="I80" s="357">
        <v>60195</v>
      </c>
      <c r="J80" s="357">
        <v>55570</v>
      </c>
      <c r="K80" s="349">
        <v>1735322</v>
      </c>
      <c r="L80" s="357">
        <v>439628</v>
      </c>
      <c r="M80" s="357">
        <v>1017257</v>
      </c>
      <c r="N80" s="357">
        <v>151341</v>
      </c>
      <c r="O80" s="349">
        <v>927394</v>
      </c>
      <c r="P80" s="357">
        <v>869870</v>
      </c>
      <c r="Q80" s="357">
        <v>334858</v>
      </c>
      <c r="R80" s="357">
        <v>291196</v>
      </c>
      <c r="S80" s="349">
        <v>410196</v>
      </c>
      <c r="T80" s="357">
        <v>365696</v>
      </c>
      <c r="U80" s="357">
        <v>147738</v>
      </c>
      <c r="V80" s="357">
        <v>127146</v>
      </c>
      <c r="W80" s="349">
        <v>137312</v>
      </c>
      <c r="X80" s="357">
        <v>0</v>
      </c>
      <c r="Y80" s="357">
        <v>71140</v>
      </c>
      <c r="Z80" s="357">
        <v>0</v>
      </c>
      <c r="AA80" s="349">
        <v>0</v>
      </c>
      <c r="AB80" s="357">
        <v>0</v>
      </c>
      <c r="AC80" s="357">
        <v>0</v>
      </c>
      <c r="AD80" s="357">
        <v>0</v>
      </c>
      <c r="AE80" s="349">
        <v>3375880</v>
      </c>
      <c r="AF80" s="357">
        <v>1854184</v>
      </c>
      <c r="AG80" s="357">
        <v>1631188</v>
      </c>
      <c r="AH80" s="357">
        <v>625253</v>
      </c>
    </row>
    <row r="81" spans="1:37">
      <c r="A81" s="379"/>
      <c r="B81" s="395" t="s">
        <v>307</v>
      </c>
      <c r="C81" s="354">
        <v>0</v>
      </c>
      <c r="D81" s="358">
        <v>0</v>
      </c>
      <c r="E81" s="358">
        <v>0</v>
      </c>
      <c r="F81" s="358">
        <v>0</v>
      </c>
      <c r="G81" s="354">
        <v>164500</v>
      </c>
      <c r="H81" s="358">
        <v>176509</v>
      </c>
      <c r="I81" s="358">
        <v>59828</v>
      </c>
      <c r="J81" s="358">
        <v>54189</v>
      </c>
      <c r="K81" s="354">
        <v>1693237</v>
      </c>
      <c r="L81" s="358">
        <v>392216</v>
      </c>
      <c r="M81" s="358">
        <v>1002240</v>
      </c>
      <c r="N81" s="358">
        <v>129193</v>
      </c>
      <c r="O81" s="354">
        <v>908881</v>
      </c>
      <c r="P81" s="358">
        <v>853146</v>
      </c>
      <c r="Q81" s="358">
        <v>327773</v>
      </c>
      <c r="R81" s="358">
        <v>285705</v>
      </c>
      <c r="S81" s="354">
        <v>396177</v>
      </c>
      <c r="T81" s="358">
        <v>358185</v>
      </c>
      <c r="U81" s="358">
        <v>142479</v>
      </c>
      <c r="V81" s="358">
        <v>124930</v>
      </c>
      <c r="W81" s="354">
        <v>135663</v>
      </c>
      <c r="X81" s="358">
        <v>0</v>
      </c>
      <c r="Y81" s="358">
        <v>70318</v>
      </c>
      <c r="Z81" s="358">
        <v>0</v>
      </c>
      <c r="AA81" s="354">
        <v>0</v>
      </c>
      <c r="AB81" s="358">
        <v>0</v>
      </c>
      <c r="AC81" s="358">
        <v>0</v>
      </c>
      <c r="AD81" s="358">
        <v>0</v>
      </c>
      <c r="AE81" s="354">
        <v>3298458</v>
      </c>
      <c r="AF81" s="358">
        <v>1780056</v>
      </c>
      <c r="AG81" s="358">
        <v>1602638</v>
      </c>
      <c r="AH81" s="358">
        <v>594017</v>
      </c>
    </row>
    <row r="82" spans="1:37">
      <c r="A82" s="379"/>
      <c r="B82" s="395" t="s">
        <v>308</v>
      </c>
      <c r="C82" s="354">
        <v>0</v>
      </c>
      <c r="D82" s="358">
        <v>0</v>
      </c>
      <c r="E82" s="358">
        <v>0</v>
      </c>
      <c r="F82" s="358">
        <v>0</v>
      </c>
      <c r="G82" s="354">
        <v>91</v>
      </c>
      <c r="H82" s="358">
        <v>546</v>
      </c>
      <c r="I82" s="358">
        <v>-55</v>
      </c>
      <c r="J82" s="358">
        <v>546</v>
      </c>
      <c r="K82" s="354">
        <v>0</v>
      </c>
      <c r="L82" s="358">
        <v>0</v>
      </c>
      <c r="M82" s="358">
        <v>0</v>
      </c>
      <c r="N82" s="358">
        <v>0</v>
      </c>
      <c r="O82" s="354">
        <v>18358</v>
      </c>
      <c r="P82" s="358">
        <v>16631</v>
      </c>
      <c r="Q82" s="358">
        <v>7053</v>
      </c>
      <c r="R82" s="358">
        <v>5458</v>
      </c>
      <c r="S82" s="354">
        <v>10898</v>
      </c>
      <c r="T82" s="358">
        <v>6611</v>
      </c>
      <c r="U82" s="358">
        <v>4316</v>
      </c>
      <c r="V82" s="358">
        <v>2338</v>
      </c>
      <c r="W82" s="354">
        <v>0</v>
      </c>
      <c r="X82" s="358">
        <v>0</v>
      </c>
      <c r="Y82" s="358">
        <v>0</v>
      </c>
      <c r="Z82" s="358">
        <v>0</v>
      </c>
      <c r="AA82" s="354">
        <v>0</v>
      </c>
      <c r="AB82" s="358">
        <v>0</v>
      </c>
      <c r="AC82" s="358">
        <v>0</v>
      </c>
      <c r="AD82" s="358">
        <v>0</v>
      </c>
      <c r="AE82" s="354">
        <v>29347</v>
      </c>
      <c r="AF82" s="358">
        <v>23788</v>
      </c>
      <c r="AG82" s="358">
        <v>11314</v>
      </c>
      <c r="AH82" s="358">
        <v>8342</v>
      </c>
    </row>
    <row r="83" spans="1:37">
      <c r="A83" s="379"/>
      <c r="B83" s="395" t="s">
        <v>309</v>
      </c>
      <c r="C83" s="354">
        <v>0</v>
      </c>
      <c r="D83" s="358">
        <v>0</v>
      </c>
      <c r="E83" s="358">
        <v>0</v>
      </c>
      <c r="F83" s="358">
        <v>0</v>
      </c>
      <c r="G83" s="354">
        <v>1065</v>
      </c>
      <c r="H83" s="358">
        <v>1935</v>
      </c>
      <c r="I83" s="358">
        <v>422</v>
      </c>
      <c r="J83" s="358">
        <v>835</v>
      </c>
      <c r="K83" s="354">
        <v>42085</v>
      </c>
      <c r="L83" s="358">
        <v>47412</v>
      </c>
      <c r="M83" s="358">
        <v>15017</v>
      </c>
      <c r="N83" s="358">
        <v>22148</v>
      </c>
      <c r="O83" s="354">
        <v>155</v>
      </c>
      <c r="P83" s="358">
        <v>93</v>
      </c>
      <c r="Q83" s="358">
        <v>32</v>
      </c>
      <c r="R83" s="358">
        <v>33</v>
      </c>
      <c r="S83" s="354">
        <v>3121</v>
      </c>
      <c r="T83" s="358">
        <v>900</v>
      </c>
      <c r="U83" s="358">
        <v>943</v>
      </c>
      <c r="V83" s="358">
        <v>-122</v>
      </c>
      <c r="W83" s="354">
        <v>1649</v>
      </c>
      <c r="X83" s="358">
        <v>0</v>
      </c>
      <c r="Y83" s="358">
        <v>822</v>
      </c>
      <c r="Z83" s="358">
        <v>0</v>
      </c>
      <c r="AA83" s="354">
        <v>0</v>
      </c>
      <c r="AB83" s="358">
        <v>0</v>
      </c>
      <c r="AC83" s="358">
        <v>0</v>
      </c>
      <c r="AD83" s="358">
        <v>0</v>
      </c>
      <c r="AE83" s="354">
        <v>48075</v>
      </c>
      <c r="AF83" s="358">
        <v>50340</v>
      </c>
      <c r="AG83" s="358">
        <v>17236</v>
      </c>
      <c r="AH83" s="358">
        <v>22894</v>
      </c>
    </row>
    <row r="84" spans="1:37">
      <c r="A84" s="379"/>
      <c r="B84" s="380" t="s">
        <v>96</v>
      </c>
      <c r="C84" s="354">
        <v>0</v>
      </c>
      <c r="D84" s="358">
        <v>0</v>
      </c>
      <c r="E84" s="358">
        <v>0</v>
      </c>
      <c r="F84" s="358">
        <v>0</v>
      </c>
      <c r="G84" s="354">
        <v>2518</v>
      </c>
      <c r="H84" s="358">
        <v>1482</v>
      </c>
      <c r="I84" s="358">
        <v>2096</v>
      </c>
      <c r="J84" s="358">
        <v>610</v>
      </c>
      <c r="K84" s="354">
        <v>5598</v>
      </c>
      <c r="L84" s="358">
        <v>2275</v>
      </c>
      <c r="M84" s="358">
        <v>-5598</v>
      </c>
      <c r="N84" s="358">
        <v>8</v>
      </c>
      <c r="O84" s="354">
        <v>3259</v>
      </c>
      <c r="P84" s="358">
        <v>1108</v>
      </c>
      <c r="Q84" s="358">
        <v>-1148</v>
      </c>
      <c r="R84" s="358">
        <v>999</v>
      </c>
      <c r="S84" s="354">
        <v>7333</v>
      </c>
      <c r="T84" s="358">
        <v>155</v>
      </c>
      <c r="U84" s="358">
        <v>-210</v>
      </c>
      <c r="V84" s="358">
        <v>490</v>
      </c>
      <c r="W84" s="354">
        <v>7724</v>
      </c>
      <c r="X84" s="358">
        <v>0</v>
      </c>
      <c r="Y84" s="358">
        <v>6598</v>
      </c>
      <c r="Z84" s="358">
        <v>0</v>
      </c>
      <c r="AA84" s="354">
        <v>-234</v>
      </c>
      <c r="AB84" s="358">
        <v>0</v>
      </c>
      <c r="AC84" s="358">
        <v>1</v>
      </c>
      <c r="AD84" s="358">
        <v>0</v>
      </c>
      <c r="AE84" s="354">
        <v>26198</v>
      </c>
      <c r="AF84" s="358">
        <v>5020</v>
      </c>
      <c r="AG84" s="358">
        <v>1739</v>
      </c>
      <c r="AH84" s="358">
        <v>2107</v>
      </c>
    </row>
    <row r="85" spans="1:37">
      <c r="Q85" s="393"/>
      <c r="R85" s="393"/>
      <c r="S85" s="393"/>
      <c r="T85" s="393"/>
      <c r="U85" s="393"/>
      <c r="V85" s="393"/>
      <c r="W85" s="393"/>
      <c r="X85" s="393"/>
      <c r="Y85" s="393"/>
      <c r="Z85" s="393"/>
      <c r="AA85" s="393"/>
      <c r="AB85" s="393"/>
      <c r="AC85" s="393"/>
      <c r="AD85" s="393"/>
      <c r="AE85" s="393"/>
      <c r="AF85" s="393"/>
      <c r="AG85" s="393"/>
      <c r="AH85" s="393"/>
      <c r="AI85" s="393"/>
    </row>
    <row r="86" spans="1:37">
      <c r="A86" s="368" t="s">
        <v>299</v>
      </c>
      <c r="B86" s="381"/>
      <c r="C86" s="349">
        <v>0</v>
      </c>
      <c r="D86" s="357">
        <v>0</v>
      </c>
      <c r="E86" s="357">
        <v>0</v>
      </c>
      <c r="F86" s="357">
        <v>0</v>
      </c>
      <c r="G86" s="349">
        <v>-13253</v>
      </c>
      <c r="H86" s="357">
        <v>-16307</v>
      </c>
      <c r="I86" s="357">
        <v>-4524</v>
      </c>
      <c r="J86" s="357">
        <v>-52</v>
      </c>
      <c r="K86" s="349">
        <v>-1288430</v>
      </c>
      <c r="L86" s="357">
        <v>-255507</v>
      </c>
      <c r="M86" s="357">
        <v>-798921</v>
      </c>
      <c r="N86" s="357">
        <v>-85674</v>
      </c>
      <c r="O86" s="349">
        <v>-296251</v>
      </c>
      <c r="P86" s="357">
        <v>-305809</v>
      </c>
      <c r="Q86" s="357">
        <v>-106612</v>
      </c>
      <c r="R86" s="357">
        <v>-101417</v>
      </c>
      <c r="S86" s="349">
        <v>-127584</v>
      </c>
      <c r="T86" s="357">
        <v>-114220</v>
      </c>
      <c r="U86" s="357">
        <v>-50586</v>
      </c>
      <c r="V86" s="357">
        <v>-42745</v>
      </c>
      <c r="W86" s="349">
        <v>-22735</v>
      </c>
      <c r="X86" s="357">
        <v>0</v>
      </c>
      <c r="Y86" s="357">
        <v>-13247</v>
      </c>
      <c r="Z86" s="357">
        <v>0</v>
      </c>
      <c r="AA86" s="349">
        <v>0</v>
      </c>
      <c r="AB86" s="357">
        <v>0</v>
      </c>
      <c r="AC86" s="357">
        <v>0</v>
      </c>
      <c r="AD86" s="357">
        <v>0</v>
      </c>
      <c r="AE86" s="349">
        <v>-1748253</v>
      </c>
      <c r="AF86" s="357">
        <v>-691843</v>
      </c>
      <c r="AG86" s="357">
        <v>-973890</v>
      </c>
      <c r="AH86" s="357">
        <v>-229888</v>
      </c>
    </row>
    <row r="87" spans="1:37">
      <c r="A87" s="379"/>
      <c r="B87" s="395" t="s">
        <v>263</v>
      </c>
      <c r="C87" s="354">
        <v>0</v>
      </c>
      <c r="D87" s="358">
        <v>0</v>
      </c>
      <c r="E87" s="358">
        <v>0</v>
      </c>
      <c r="F87" s="358">
        <v>0</v>
      </c>
      <c r="G87" s="354">
        <v>-1391</v>
      </c>
      <c r="H87" s="358">
        <v>-643</v>
      </c>
      <c r="I87" s="358">
        <v>-1009</v>
      </c>
      <c r="J87" s="358">
        <v>736</v>
      </c>
      <c r="K87" s="354">
        <v>-1223326</v>
      </c>
      <c r="L87" s="358">
        <v>-194244</v>
      </c>
      <c r="M87" s="358">
        <v>-779912</v>
      </c>
      <c r="N87" s="358">
        <v>-64087</v>
      </c>
      <c r="O87" s="354">
        <v>-105995</v>
      </c>
      <c r="P87" s="358">
        <v>-135998</v>
      </c>
      <c r="Q87" s="358">
        <v>-40116</v>
      </c>
      <c r="R87" s="358">
        <v>-42096</v>
      </c>
      <c r="S87" s="354">
        <v>-13064</v>
      </c>
      <c r="T87" s="358">
        <v>-19810</v>
      </c>
      <c r="U87" s="358">
        <v>-3776</v>
      </c>
      <c r="V87" s="358">
        <v>-6621</v>
      </c>
      <c r="W87" s="354">
        <v>-8540</v>
      </c>
      <c r="X87" s="358">
        <v>0</v>
      </c>
      <c r="Y87" s="358">
        <v>-3820</v>
      </c>
      <c r="Z87" s="358">
        <v>0</v>
      </c>
      <c r="AA87" s="354">
        <v>0</v>
      </c>
      <c r="AB87" s="358">
        <v>0</v>
      </c>
      <c r="AC87" s="358">
        <v>0</v>
      </c>
      <c r="AD87" s="358">
        <v>0</v>
      </c>
      <c r="AE87" s="354">
        <v>-1352316</v>
      </c>
      <c r="AF87" s="358">
        <v>-350695</v>
      </c>
      <c r="AG87" s="358">
        <v>-828633</v>
      </c>
      <c r="AH87" s="358">
        <v>-112068</v>
      </c>
    </row>
    <row r="88" spans="1:37">
      <c r="A88" s="379"/>
      <c r="B88" s="395" t="s">
        <v>264</v>
      </c>
      <c r="C88" s="354">
        <v>0</v>
      </c>
      <c r="D88" s="358">
        <v>0</v>
      </c>
      <c r="E88" s="358">
        <v>0</v>
      </c>
      <c r="F88" s="358">
        <v>0</v>
      </c>
      <c r="G88" s="354">
        <v>-968</v>
      </c>
      <c r="H88" s="358">
        <v>-1000</v>
      </c>
      <c r="I88" s="358">
        <v>-167</v>
      </c>
      <c r="J88" s="358">
        <v>648</v>
      </c>
      <c r="K88" s="354">
        <v>-27242</v>
      </c>
      <c r="L88" s="358">
        <v>-37832</v>
      </c>
      <c r="M88" s="358">
        <v>-2847</v>
      </c>
      <c r="N88" s="358">
        <v>-11739</v>
      </c>
      <c r="O88" s="354">
        <v>-12805</v>
      </c>
      <c r="P88" s="358">
        <v>-33095</v>
      </c>
      <c r="Q88" s="358">
        <v>-3508</v>
      </c>
      <c r="R88" s="358">
        <v>-7273</v>
      </c>
      <c r="S88" s="354">
        <v>-47561</v>
      </c>
      <c r="T88" s="358">
        <v>-35500</v>
      </c>
      <c r="U88" s="358">
        <v>-19860</v>
      </c>
      <c r="V88" s="358">
        <v>-17300</v>
      </c>
      <c r="W88" s="354">
        <v>0</v>
      </c>
      <c r="X88" s="358">
        <v>0</v>
      </c>
      <c r="Y88" s="358">
        <v>0</v>
      </c>
      <c r="Z88" s="358">
        <v>0</v>
      </c>
      <c r="AA88" s="354">
        <v>0</v>
      </c>
      <c r="AB88" s="358">
        <v>0</v>
      </c>
      <c r="AC88" s="358">
        <v>0</v>
      </c>
      <c r="AD88" s="358">
        <v>0</v>
      </c>
      <c r="AE88" s="354">
        <v>-88576</v>
      </c>
      <c r="AF88" s="358">
        <v>-107427</v>
      </c>
      <c r="AG88" s="358">
        <v>-26382</v>
      </c>
      <c r="AH88" s="358">
        <v>-35664</v>
      </c>
    </row>
    <row r="89" spans="1:37">
      <c r="A89" s="379"/>
      <c r="B89" s="395" t="s">
        <v>100</v>
      </c>
      <c r="C89" s="354">
        <v>0</v>
      </c>
      <c r="D89" s="358">
        <v>0</v>
      </c>
      <c r="E89" s="358">
        <v>0</v>
      </c>
      <c r="F89" s="358">
        <v>0</v>
      </c>
      <c r="G89" s="354">
        <v>-3217</v>
      </c>
      <c r="H89" s="358">
        <v>-5445</v>
      </c>
      <c r="I89" s="358">
        <v>-193</v>
      </c>
      <c r="J89" s="358">
        <v>2415</v>
      </c>
      <c r="K89" s="354">
        <v>-36042</v>
      </c>
      <c r="L89" s="358">
        <v>-18083</v>
      </c>
      <c r="M89" s="358">
        <v>-15984</v>
      </c>
      <c r="N89" s="358">
        <v>-5872</v>
      </c>
      <c r="O89" s="354">
        <v>-114877</v>
      </c>
      <c r="P89" s="358">
        <v>-90174</v>
      </c>
      <c r="Q89" s="358">
        <v>-37374</v>
      </c>
      <c r="R89" s="358">
        <v>-33712</v>
      </c>
      <c r="S89" s="354">
        <v>-56117</v>
      </c>
      <c r="T89" s="358">
        <v>-51322</v>
      </c>
      <c r="U89" s="358">
        <v>-23333</v>
      </c>
      <c r="V89" s="358">
        <v>-17471</v>
      </c>
      <c r="W89" s="354">
        <v>-7725</v>
      </c>
      <c r="X89" s="358">
        <v>0</v>
      </c>
      <c r="Y89" s="358">
        <v>-4292</v>
      </c>
      <c r="Z89" s="358">
        <v>0</v>
      </c>
      <c r="AA89" s="354">
        <v>0</v>
      </c>
      <c r="AB89" s="358">
        <v>0</v>
      </c>
      <c r="AC89" s="358">
        <v>0</v>
      </c>
      <c r="AD89" s="358">
        <v>0</v>
      </c>
      <c r="AE89" s="354">
        <v>-217978</v>
      </c>
      <c r="AF89" s="358">
        <v>-165024</v>
      </c>
      <c r="AG89" s="358">
        <v>-81176</v>
      </c>
      <c r="AH89" s="358">
        <v>-54640</v>
      </c>
    </row>
    <row r="90" spans="1:37">
      <c r="A90" s="379"/>
      <c r="B90" s="395" t="s">
        <v>265</v>
      </c>
      <c r="C90" s="354">
        <v>0</v>
      </c>
      <c r="D90" s="358">
        <v>0</v>
      </c>
      <c r="E90" s="358">
        <v>0</v>
      </c>
      <c r="F90" s="358">
        <v>0</v>
      </c>
      <c r="G90" s="354">
        <v>-7677</v>
      </c>
      <c r="H90" s="358">
        <v>-9219</v>
      </c>
      <c r="I90" s="358">
        <v>-3155</v>
      </c>
      <c r="J90" s="358">
        <v>-3851</v>
      </c>
      <c r="K90" s="354">
        <v>-1820</v>
      </c>
      <c r="L90" s="358">
        <v>-5348</v>
      </c>
      <c r="M90" s="358">
        <v>-178</v>
      </c>
      <c r="N90" s="358">
        <v>-3976</v>
      </c>
      <c r="O90" s="354">
        <v>-62574</v>
      </c>
      <c r="P90" s="358">
        <v>-46542</v>
      </c>
      <c r="Q90" s="358">
        <v>-25614</v>
      </c>
      <c r="R90" s="358">
        <v>-18336</v>
      </c>
      <c r="S90" s="354">
        <v>-10842</v>
      </c>
      <c r="T90" s="358">
        <v>-7588</v>
      </c>
      <c r="U90" s="358">
        <v>-3617</v>
      </c>
      <c r="V90" s="358">
        <v>-1353</v>
      </c>
      <c r="W90" s="354">
        <v>-6470</v>
      </c>
      <c r="X90" s="358">
        <v>0</v>
      </c>
      <c r="Y90" s="358">
        <v>-5135</v>
      </c>
      <c r="Z90" s="358">
        <v>0</v>
      </c>
      <c r="AA90" s="354">
        <v>0</v>
      </c>
      <c r="AB90" s="358">
        <v>0</v>
      </c>
      <c r="AC90" s="358">
        <v>0</v>
      </c>
      <c r="AD90" s="358">
        <v>0</v>
      </c>
      <c r="AE90" s="354">
        <v>-89383</v>
      </c>
      <c r="AF90" s="358">
        <v>-68697</v>
      </c>
      <c r="AG90" s="358">
        <v>-37699</v>
      </c>
      <c r="AH90" s="358">
        <v>-27516</v>
      </c>
    </row>
    <row r="91" spans="1:37">
      <c r="Q91" s="393"/>
      <c r="R91" s="393"/>
      <c r="S91" s="393"/>
      <c r="T91" s="393"/>
      <c r="U91" s="393"/>
      <c r="V91" s="393"/>
      <c r="W91" s="393"/>
      <c r="X91" s="393"/>
      <c r="Y91" s="393"/>
      <c r="Z91" s="393"/>
      <c r="AA91" s="393"/>
      <c r="AB91" s="393"/>
      <c r="AC91" s="393"/>
      <c r="AD91" s="393"/>
      <c r="AE91" s="393"/>
      <c r="AF91" s="393"/>
      <c r="AG91" s="393"/>
      <c r="AH91" s="393"/>
      <c r="AI91" s="393"/>
    </row>
    <row r="92" spans="1:37">
      <c r="A92" s="368" t="s">
        <v>300</v>
      </c>
      <c r="B92" s="407"/>
      <c r="C92" s="349">
        <v>0</v>
      </c>
      <c r="D92" s="357">
        <v>0</v>
      </c>
      <c r="E92" s="357">
        <v>0</v>
      </c>
      <c r="F92" s="357">
        <v>0</v>
      </c>
      <c r="G92" s="349">
        <v>154921</v>
      </c>
      <c r="H92" s="357">
        <v>164165</v>
      </c>
      <c r="I92" s="357">
        <v>57767</v>
      </c>
      <c r="J92" s="357">
        <v>56128</v>
      </c>
      <c r="K92" s="349">
        <v>452490</v>
      </c>
      <c r="L92" s="357">
        <v>186396</v>
      </c>
      <c r="M92" s="357">
        <v>212738</v>
      </c>
      <c r="N92" s="357">
        <v>65675</v>
      </c>
      <c r="O92" s="349">
        <v>634402</v>
      </c>
      <c r="P92" s="357">
        <v>565169</v>
      </c>
      <c r="Q92" s="357">
        <v>227098</v>
      </c>
      <c r="R92" s="357">
        <v>190778</v>
      </c>
      <c r="S92" s="349">
        <v>289945</v>
      </c>
      <c r="T92" s="357">
        <v>251631</v>
      </c>
      <c r="U92" s="357">
        <v>96942</v>
      </c>
      <c r="V92" s="357">
        <v>84891</v>
      </c>
      <c r="W92" s="349">
        <v>122301</v>
      </c>
      <c r="X92" s="357">
        <v>0</v>
      </c>
      <c r="Y92" s="357">
        <v>64491</v>
      </c>
      <c r="Z92" s="357">
        <v>0</v>
      </c>
      <c r="AA92" s="349">
        <v>-234</v>
      </c>
      <c r="AB92" s="357">
        <v>0</v>
      </c>
      <c r="AC92" s="357">
        <v>1</v>
      </c>
      <c r="AD92" s="357">
        <v>0</v>
      </c>
      <c r="AE92" s="349">
        <v>1653825</v>
      </c>
      <c r="AF92" s="357">
        <v>1167361</v>
      </c>
      <c r="AG92" s="357">
        <v>659037</v>
      </c>
      <c r="AH92" s="357">
        <v>397472</v>
      </c>
    </row>
    <row r="93" spans="1:37">
      <c r="Q93" s="393"/>
      <c r="R93" s="393"/>
      <c r="S93" s="393"/>
      <c r="T93" s="393"/>
      <c r="U93" s="393"/>
      <c r="V93" s="393"/>
      <c r="W93" s="393"/>
      <c r="X93" s="393"/>
      <c r="Y93" s="393"/>
      <c r="Z93" s="393"/>
      <c r="AA93" s="393"/>
      <c r="AB93" s="393"/>
      <c r="AC93" s="393"/>
      <c r="AD93" s="393"/>
      <c r="AE93" s="393"/>
      <c r="AF93" s="393"/>
      <c r="AG93" s="393"/>
      <c r="AH93" s="393"/>
      <c r="AI93" s="393"/>
      <c r="AJ93" s="393"/>
      <c r="AK93" s="393"/>
    </row>
    <row r="94" spans="1:37">
      <c r="A94" s="371"/>
      <c r="B94" s="380" t="s">
        <v>266</v>
      </c>
      <c r="C94" s="354">
        <v>0</v>
      </c>
      <c r="D94" s="358">
        <v>0</v>
      </c>
      <c r="E94" s="358">
        <v>0</v>
      </c>
      <c r="F94" s="358">
        <v>0</v>
      </c>
      <c r="G94" s="354">
        <v>230</v>
      </c>
      <c r="H94" s="358">
        <v>204</v>
      </c>
      <c r="I94" s="358">
        <v>87</v>
      </c>
      <c r="J94" s="358">
        <v>1</v>
      </c>
      <c r="K94" s="354">
        <v>6275</v>
      </c>
      <c r="L94" s="358">
        <v>197</v>
      </c>
      <c r="M94" s="358">
        <v>3307</v>
      </c>
      <c r="N94" s="358">
        <v>48</v>
      </c>
      <c r="O94" s="354">
        <v>2241</v>
      </c>
      <c r="P94" s="358">
        <v>1605</v>
      </c>
      <c r="Q94" s="358">
        <v>834</v>
      </c>
      <c r="R94" s="358">
        <v>655</v>
      </c>
      <c r="S94" s="354">
        <v>623</v>
      </c>
      <c r="T94" s="358">
        <v>599</v>
      </c>
      <c r="U94" s="358">
        <v>311</v>
      </c>
      <c r="V94" s="358">
        <v>207</v>
      </c>
      <c r="W94" s="354">
        <v>0</v>
      </c>
      <c r="X94" s="358">
        <v>0</v>
      </c>
      <c r="Y94" s="358">
        <v>0</v>
      </c>
      <c r="Z94" s="358">
        <v>0</v>
      </c>
      <c r="AA94" s="354">
        <v>0</v>
      </c>
      <c r="AB94" s="358">
        <v>0</v>
      </c>
      <c r="AC94" s="358">
        <v>0</v>
      </c>
      <c r="AD94" s="358">
        <v>0</v>
      </c>
      <c r="AE94" s="354">
        <v>9369</v>
      </c>
      <c r="AF94" s="358">
        <v>2605</v>
      </c>
      <c r="AG94" s="358">
        <v>4539</v>
      </c>
      <c r="AH94" s="358">
        <v>911</v>
      </c>
    </row>
    <row r="95" spans="1:37">
      <c r="A95" s="371"/>
      <c r="B95" s="380" t="s">
        <v>267</v>
      </c>
      <c r="C95" s="354">
        <v>0</v>
      </c>
      <c r="D95" s="358">
        <v>0</v>
      </c>
      <c r="E95" s="358">
        <v>0</v>
      </c>
      <c r="F95" s="358">
        <v>0</v>
      </c>
      <c r="G95" s="354">
        <v>-26096</v>
      </c>
      <c r="H95" s="358">
        <v>-22068</v>
      </c>
      <c r="I95" s="358">
        <v>-9254</v>
      </c>
      <c r="J95" s="358">
        <v>-6757</v>
      </c>
      <c r="K95" s="354">
        <v>-26756</v>
      </c>
      <c r="L95" s="358">
        <v>-9834</v>
      </c>
      <c r="M95" s="358">
        <v>-12930</v>
      </c>
      <c r="N95" s="358">
        <v>-3002</v>
      </c>
      <c r="O95" s="354">
        <v>-22957</v>
      </c>
      <c r="P95" s="358">
        <v>-21108</v>
      </c>
      <c r="Q95" s="358">
        <v>-7091</v>
      </c>
      <c r="R95" s="358">
        <v>-7203</v>
      </c>
      <c r="S95" s="354">
        <v>-21431</v>
      </c>
      <c r="T95" s="358">
        <v>-20665</v>
      </c>
      <c r="U95" s="358">
        <v>-7729</v>
      </c>
      <c r="V95" s="358">
        <v>-7109</v>
      </c>
      <c r="W95" s="354">
        <v>-7455</v>
      </c>
      <c r="X95" s="358">
        <v>0</v>
      </c>
      <c r="Y95" s="358">
        <v>-3402</v>
      </c>
      <c r="Z95" s="358">
        <v>0</v>
      </c>
      <c r="AA95" s="354">
        <v>0</v>
      </c>
      <c r="AB95" s="358">
        <v>0</v>
      </c>
      <c r="AC95" s="358">
        <v>0</v>
      </c>
      <c r="AD95" s="358">
        <v>0</v>
      </c>
      <c r="AE95" s="354">
        <v>-104695</v>
      </c>
      <c r="AF95" s="358">
        <v>-73675</v>
      </c>
      <c r="AG95" s="358">
        <v>-40406</v>
      </c>
      <c r="AH95" s="358">
        <v>-24071</v>
      </c>
    </row>
    <row r="96" spans="1:37">
      <c r="A96" s="371"/>
      <c r="B96" s="380" t="s">
        <v>268</v>
      </c>
      <c r="C96" s="354">
        <v>0</v>
      </c>
      <c r="D96" s="358">
        <v>0</v>
      </c>
      <c r="E96" s="358">
        <v>0</v>
      </c>
      <c r="F96" s="358">
        <v>0</v>
      </c>
      <c r="G96" s="354">
        <v>-26834</v>
      </c>
      <c r="H96" s="358">
        <v>-27776</v>
      </c>
      <c r="I96" s="358">
        <v>-10743</v>
      </c>
      <c r="J96" s="358">
        <v>-11853</v>
      </c>
      <c r="K96" s="354">
        <v>-41212</v>
      </c>
      <c r="L96" s="358">
        <v>-10359</v>
      </c>
      <c r="M96" s="358">
        <v>-20943</v>
      </c>
      <c r="N96" s="358">
        <v>-3597</v>
      </c>
      <c r="O96" s="354">
        <v>-29661</v>
      </c>
      <c r="P96" s="358">
        <v>-32075</v>
      </c>
      <c r="Q96" s="358">
        <v>-10435</v>
      </c>
      <c r="R96" s="358">
        <v>-14944</v>
      </c>
      <c r="S96" s="354">
        <v>-37967</v>
      </c>
      <c r="T96" s="358">
        <v>-31780</v>
      </c>
      <c r="U96" s="358">
        <v>-16545</v>
      </c>
      <c r="V96" s="358">
        <v>-12002</v>
      </c>
      <c r="W96" s="354">
        <v>-10934</v>
      </c>
      <c r="X96" s="358">
        <v>0</v>
      </c>
      <c r="Y96" s="358">
        <v>-6777</v>
      </c>
      <c r="Z96" s="358">
        <v>0</v>
      </c>
      <c r="AA96" s="354">
        <v>234</v>
      </c>
      <c r="AB96" s="358">
        <v>0</v>
      </c>
      <c r="AC96" s="358">
        <v>-1</v>
      </c>
      <c r="AD96" s="358">
        <v>0</v>
      </c>
      <c r="AE96" s="354">
        <v>-146374</v>
      </c>
      <c r="AF96" s="358">
        <v>-101990</v>
      </c>
      <c r="AG96" s="358">
        <v>-65444</v>
      </c>
      <c r="AH96" s="358">
        <v>-42396</v>
      </c>
    </row>
    <row r="97" spans="1:38">
      <c r="Q97" s="393"/>
      <c r="R97" s="393"/>
      <c r="S97" s="393"/>
      <c r="T97" s="393"/>
      <c r="U97" s="393"/>
      <c r="V97" s="393"/>
      <c r="W97" s="393"/>
      <c r="X97" s="393"/>
      <c r="Y97" s="393"/>
      <c r="Z97" s="393"/>
      <c r="AA97" s="393"/>
      <c r="AB97" s="393"/>
      <c r="AC97" s="393"/>
      <c r="AD97" s="393"/>
      <c r="AE97" s="393"/>
      <c r="AF97" s="393"/>
      <c r="AG97" s="393"/>
      <c r="AH97" s="393"/>
      <c r="AI97" s="393"/>
      <c r="AJ97" s="393"/>
    </row>
    <row r="98" spans="1:38">
      <c r="A98" s="368" t="s">
        <v>301</v>
      </c>
      <c r="B98" s="407"/>
      <c r="C98" s="349">
        <v>0</v>
      </c>
      <c r="D98" s="357">
        <v>0</v>
      </c>
      <c r="E98" s="357">
        <v>0</v>
      </c>
      <c r="F98" s="357">
        <v>0</v>
      </c>
      <c r="G98" s="349">
        <v>102221</v>
      </c>
      <c r="H98" s="357">
        <v>114525</v>
      </c>
      <c r="I98" s="357">
        <v>37857</v>
      </c>
      <c r="J98" s="357">
        <v>37519</v>
      </c>
      <c r="K98" s="349">
        <v>390797</v>
      </c>
      <c r="L98" s="357">
        <v>166400</v>
      </c>
      <c r="M98" s="357">
        <v>182172</v>
      </c>
      <c r="N98" s="357">
        <v>59124</v>
      </c>
      <c r="O98" s="349">
        <v>584025</v>
      </c>
      <c r="P98" s="357">
        <v>513591</v>
      </c>
      <c r="Q98" s="357">
        <v>210406</v>
      </c>
      <c r="R98" s="357">
        <v>169286</v>
      </c>
      <c r="S98" s="349">
        <v>231170</v>
      </c>
      <c r="T98" s="357">
        <v>199785</v>
      </c>
      <c r="U98" s="357">
        <v>72979</v>
      </c>
      <c r="V98" s="357">
        <v>65987</v>
      </c>
      <c r="W98" s="349">
        <v>103912</v>
      </c>
      <c r="X98" s="357">
        <v>0</v>
      </c>
      <c r="Y98" s="357">
        <v>54312</v>
      </c>
      <c r="Z98" s="357">
        <v>0</v>
      </c>
      <c r="AA98" s="349">
        <v>0</v>
      </c>
      <c r="AB98" s="357">
        <v>0</v>
      </c>
      <c r="AC98" s="357">
        <v>0</v>
      </c>
      <c r="AD98" s="357">
        <v>0</v>
      </c>
      <c r="AE98" s="349">
        <v>1412125</v>
      </c>
      <c r="AF98" s="357">
        <v>994301</v>
      </c>
      <c r="AG98" s="357">
        <v>557726</v>
      </c>
      <c r="AH98" s="357">
        <v>331916</v>
      </c>
    </row>
    <row r="99" spans="1:38">
      <c r="Q99" s="393"/>
      <c r="R99" s="393"/>
      <c r="S99" s="393"/>
      <c r="T99" s="393"/>
      <c r="U99" s="393"/>
      <c r="V99" s="393"/>
      <c r="W99" s="393"/>
      <c r="X99" s="393"/>
      <c r="Y99" s="393"/>
      <c r="Z99" s="393"/>
      <c r="AA99" s="393"/>
      <c r="AB99" s="393"/>
      <c r="AC99" s="393"/>
      <c r="AD99" s="393"/>
      <c r="AE99" s="393"/>
      <c r="AF99" s="393"/>
      <c r="AG99" s="393"/>
      <c r="AH99" s="393"/>
      <c r="AI99" s="393"/>
      <c r="AJ99" s="393"/>
      <c r="AK99" s="393"/>
      <c r="AL99" s="393"/>
    </row>
    <row r="100" spans="1:38">
      <c r="A100" s="379"/>
      <c r="B100" s="380" t="s">
        <v>269</v>
      </c>
      <c r="C100" s="354">
        <v>0</v>
      </c>
      <c r="D100" s="358">
        <v>0</v>
      </c>
      <c r="E100" s="358">
        <v>0</v>
      </c>
      <c r="F100" s="358">
        <v>0</v>
      </c>
      <c r="G100" s="354">
        <v>-69075</v>
      </c>
      <c r="H100" s="358">
        <v>-67344</v>
      </c>
      <c r="I100" s="358">
        <v>-22016</v>
      </c>
      <c r="J100" s="358">
        <v>-20906</v>
      </c>
      <c r="K100" s="354">
        <v>-63208</v>
      </c>
      <c r="L100" s="358">
        <v>-18353</v>
      </c>
      <c r="M100" s="358">
        <v>-32545</v>
      </c>
      <c r="N100" s="358">
        <v>-5107</v>
      </c>
      <c r="O100" s="354">
        <v>-51389</v>
      </c>
      <c r="P100" s="358">
        <v>-49063</v>
      </c>
      <c r="Q100" s="358">
        <v>-16922</v>
      </c>
      <c r="R100" s="358">
        <v>-16697</v>
      </c>
      <c r="S100" s="354">
        <v>-43639</v>
      </c>
      <c r="T100" s="358">
        <v>-46056</v>
      </c>
      <c r="U100" s="358">
        <v>-14422</v>
      </c>
      <c r="V100" s="358">
        <v>-14958</v>
      </c>
      <c r="W100" s="354">
        <v>-17953</v>
      </c>
      <c r="X100" s="358">
        <v>0</v>
      </c>
      <c r="Y100" s="358">
        <v>-9131</v>
      </c>
      <c r="Z100" s="358">
        <v>0</v>
      </c>
      <c r="AA100" s="354">
        <v>0</v>
      </c>
      <c r="AB100" s="358">
        <v>0</v>
      </c>
      <c r="AC100" s="358">
        <v>0</v>
      </c>
      <c r="AD100" s="358">
        <v>0</v>
      </c>
      <c r="AE100" s="354">
        <v>-245264</v>
      </c>
      <c r="AF100" s="358">
        <v>-180816</v>
      </c>
      <c r="AG100" s="358">
        <v>-95036</v>
      </c>
      <c r="AH100" s="358">
        <v>-57668</v>
      </c>
    </row>
    <row r="101" spans="1:38">
      <c r="A101" s="379"/>
      <c r="B101" s="380" t="s">
        <v>270</v>
      </c>
      <c r="C101" s="354">
        <v>0</v>
      </c>
      <c r="D101" s="358">
        <v>0</v>
      </c>
      <c r="E101" s="358">
        <v>0</v>
      </c>
      <c r="F101" s="358">
        <v>0</v>
      </c>
      <c r="G101" s="354">
        <v>0</v>
      </c>
      <c r="H101" s="358">
        <v>0</v>
      </c>
      <c r="I101" s="358">
        <v>0</v>
      </c>
      <c r="J101" s="358">
        <v>0</v>
      </c>
      <c r="K101" s="354">
        <v>0</v>
      </c>
      <c r="L101" s="358">
        <v>0</v>
      </c>
      <c r="M101" s="358">
        <v>0</v>
      </c>
      <c r="N101" s="358">
        <v>0</v>
      </c>
      <c r="O101" s="354">
        <v>0</v>
      </c>
      <c r="P101" s="358">
        <v>0</v>
      </c>
      <c r="Q101" s="358">
        <v>0</v>
      </c>
      <c r="R101" s="358">
        <v>0</v>
      </c>
      <c r="S101" s="354">
        <v>-63</v>
      </c>
      <c r="T101" s="358">
        <v>0</v>
      </c>
      <c r="U101" s="358">
        <v>-12</v>
      </c>
      <c r="V101" s="358">
        <v>0</v>
      </c>
      <c r="W101" s="354">
        <v>0</v>
      </c>
      <c r="X101" s="358">
        <v>0</v>
      </c>
      <c r="Y101" s="358">
        <v>0</v>
      </c>
      <c r="Z101" s="358">
        <v>0</v>
      </c>
      <c r="AA101" s="354">
        <v>0</v>
      </c>
      <c r="AB101" s="358">
        <v>0</v>
      </c>
      <c r="AC101" s="358">
        <v>0</v>
      </c>
      <c r="AD101" s="358">
        <v>0</v>
      </c>
      <c r="AE101" s="354">
        <v>-63</v>
      </c>
      <c r="AF101" s="358">
        <v>0</v>
      </c>
      <c r="AG101" s="358">
        <v>-12</v>
      </c>
      <c r="AH101" s="358">
        <v>0</v>
      </c>
    </row>
    <row r="102" spans="1:38" ht="25.5">
      <c r="A102" s="379"/>
      <c r="B102" s="408" t="s">
        <v>323</v>
      </c>
      <c r="C102" s="354">
        <v>0</v>
      </c>
      <c r="D102" s="358">
        <v>0</v>
      </c>
      <c r="E102" s="358">
        <v>0</v>
      </c>
      <c r="F102" s="358">
        <v>0</v>
      </c>
      <c r="G102" s="354">
        <v>-55</v>
      </c>
      <c r="H102" s="358">
        <v>5</v>
      </c>
      <c r="I102" s="358">
        <v>1</v>
      </c>
      <c r="J102" s="358">
        <v>5</v>
      </c>
      <c r="K102" s="354">
        <v>-5761</v>
      </c>
      <c r="L102" s="358">
        <v>-410</v>
      </c>
      <c r="M102" s="358">
        <v>-4225</v>
      </c>
      <c r="N102" s="358">
        <v>-222</v>
      </c>
      <c r="O102" s="354">
        <v>-1154</v>
      </c>
      <c r="P102" s="358">
        <v>60</v>
      </c>
      <c r="Q102" s="358">
        <v>-1076</v>
      </c>
      <c r="R102" s="358">
        <v>-8</v>
      </c>
      <c r="S102" s="354">
        <v>69</v>
      </c>
      <c r="T102" s="358">
        <v>-8</v>
      </c>
      <c r="U102" s="358">
        <v>36</v>
      </c>
      <c r="V102" s="358">
        <v>85</v>
      </c>
      <c r="W102" s="354">
        <v>-761</v>
      </c>
      <c r="X102" s="358">
        <v>0</v>
      </c>
      <c r="Y102" s="358">
        <v>0</v>
      </c>
      <c r="Z102" s="358">
        <v>0</v>
      </c>
      <c r="AA102" s="354">
        <v>0</v>
      </c>
      <c r="AB102" s="358">
        <v>0</v>
      </c>
      <c r="AC102" s="358">
        <v>0</v>
      </c>
      <c r="AD102" s="358">
        <v>0</v>
      </c>
      <c r="AE102" s="354">
        <v>-7662</v>
      </c>
      <c r="AF102" s="358">
        <v>-353</v>
      </c>
      <c r="AG102" s="358">
        <v>-5264</v>
      </c>
      <c r="AH102" s="358">
        <v>-140</v>
      </c>
    </row>
    <row r="103" spans="1:38">
      <c r="Q103" s="393"/>
      <c r="R103" s="393"/>
      <c r="S103" s="393"/>
      <c r="T103" s="393"/>
      <c r="U103" s="393"/>
      <c r="V103" s="393"/>
      <c r="W103" s="393"/>
      <c r="X103" s="393"/>
      <c r="Y103" s="393"/>
      <c r="Z103" s="393"/>
      <c r="AA103" s="393"/>
      <c r="AB103" s="393"/>
      <c r="AC103" s="393"/>
      <c r="AD103" s="393"/>
      <c r="AE103" s="393"/>
      <c r="AF103" s="393"/>
      <c r="AG103" s="393"/>
      <c r="AH103" s="393"/>
      <c r="AI103" s="393"/>
      <c r="AJ103" s="393"/>
      <c r="AK103" s="393"/>
      <c r="AL103" s="393"/>
    </row>
    <row r="104" spans="1:38">
      <c r="A104" s="368" t="s">
        <v>302</v>
      </c>
      <c r="B104" s="407"/>
      <c r="C104" s="349">
        <v>0</v>
      </c>
      <c r="D104" s="357">
        <v>0</v>
      </c>
      <c r="E104" s="357">
        <v>0</v>
      </c>
      <c r="F104" s="357">
        <v>0</v>
      </c>
      <c r="G104" s="349">
        <v>33091</v>
      </c>
      <c r="H104" s="357">
        <v>47186</v>
      </c>
      <c r="I104" s="357">
        <v>15842</v>
      </c>
      <c r="J104" s="357">
        <v>16618</v>
      </c>
      <c r="K104" s="349">
        <v>321828</v>
      </c>
      <c r="L104" s="357">
        <v>147637</v>
      </c>
      <c r="M104" s="357">
        <v>145402</v>
      </c>
      <c r="N104" s="357">
        <v>53795</v>
      </c>
      <c r="O104" s="349">
        <v>531482</v>
      </c>
      <c r="P104" s="357">
        <v>464588</v>
      </c>
      <c r="Q104" s="357">
        <v>192408</v>
      </c>
      <c r="R104" s="357">
        <v>152581</v>
      </c>
      <c r="S104" s="349">
        <v>187537</v>
      </c>
      <c r="T104" s="357">
        <v>153721</v>
      </c>
      <c r="U104" s="357">
        <v>58581</v>
      </c>
      <c r="V104" s="357">
        <v>51114</v>
      </c>
      <c r="W104" s="349">
        <v>85198</v>
      </c>
      <c r="X104" s="357">
        <v>0</v>
      </c>
      <c r="Y104" s="357">
        <v>45181</v>
      </c>
      <c r="Z104" s="357">
        <v>0</v>
      </c>
      <c r="AA104" s="349">
        <v>0</v>
      </c>
      <c r="AB104" s="357">
        <v>0</v>
      </c>
      <c r="AC104" s="357">
        <v>0</v>
      </c>
      <c r="AD104" s="357">
        <v>0</v>
      </c>
      <c r="AE104" s="349">
        <v>1159136</v>
      </c>
      <c r="AF104" s="357">
        <v>813132</v>
      </c>
      <c r="AG104" s="357">
        <v>457414</v>
      </c>
      <c r="AH104" s="357">
        <v>274108</v>
      </c>
    </row>
    <row r="105" spans="1:38">
      <c r="Q105" s="393"/>
      <c r="R105" s="393"/>
      <c r="S105" s="393"/>
      <c r="T105" s="393"/>
      <c r="U105" s="393"/>
      <c r="V105" s="393"/>
      <c r="W105" s="393"/>
      <c r="X105" s="393"/>
      <c r="Y105" s="393"/>
      <c r="Z105" s="393"/>
      <c r="AA105" s="393"/>
      <c r="AB105" s="393"/>
      <c r="AC105" s="393"/>
      <c r="AD105" s="393"/>
      <c r="AE105" s="393"/>
      <c r="AF105" s="393"/>
      <c r="AG105" s="393"/>
      <c r="AH105" s="393"/>
      <c r="AI105" s="393"/>
      <c r="AJ105" s="393"/>
      <c r="AK105" s="393"/>
      <c r="AL105" s="393"/>
    </row>
    <row r="106" spans="1:38">
      <c r="A106" s="368" t="s">
        <v>303</v>
      </c>
      <c r="B106" s="407"/>
      <c r="C106" s="349">
        <v>0</v>
      </c>
      <c r="D106" s="357">
        <v>0</v>
      </c>
      <c r="E106" s="357">
        <v>0</v>
      </c>
      <c r="F106" s="357">
        <v>0</v>
      </c>
      <c r="G106" s="349">
        <v>-33258</v>
      </c>
      <c r="H106" s="357">
        <v>-3942</v>
      </c>
      <c r="I106" s="357">
        <v>-6696</v>
      </c>
      <c r="J106" s="357">
        <v>-6706</v>
      </c>
      <c r="K106" s="349">
        <v>-54152</v>
      </c>
      <c r="L106" s="357">
        <v>25585</v>
      </c>
      <c r="M106" s="357">
        <v>-41533</v>
      </c>
      <c r="N106" s="357">
        <v>201</v>
      </c>
      <c r="O106" s="349">
        <v>-34430</v>
      </c>
      <c r="P106" s="357">
        <v>-60459</v>
      </c>
      <c r="Q106" s="357">
        <v>-13972</v>
      </c>
      <c r="R106" s="357">
        <v>-30551</v>
      </c>
      <c r="S106" s="349">
        <v>-4453</v>
      </c>
      <c r="T106" s="357">
        <v>5899</v>
      </c>
      <c r="U106" s="357">
        <v>-1152</v>
      </c>
      <c r="V106" s="357">
        <v>312</v>
      </c>
      <c r="W106" s="349">
        <v>-2316</v>
      </c>
      <c r="X106" s="357">
        <v>0</v>
      </c>
      <c r="Y106" s="357">
        <v>-1230</v>
      </c>
      <c r="Z106" s="357">
        <v>0</v>
      </c>
      <c r="AA106" s="349">
        <v>42</v>
      </c>
      <c r="AB106" s="357">
        <v>0</v>
      </c>
      <c r="AC106" s="357">
        <v>30</v>
      </c>
      <c r="AD106" s="357">
        <v>0</v>
      </c>
      <c r="AE106" s="349">
        <v>-128567</v>
      </c>
      <c r="AF106" s="357">
        <v>-32917</v>
      </c>
      <c r="AG106" s="357">
        <v>-64553</v>
      </c>
      <c r="AH106" s="357">
        <v>-36744</v>
      </c>
    </row>
    <row r="107" spans="1:38">
      <c r="A107" s="368"/>
      <c r="B107" s="407" t="s">
        <v>88</v>
      </c>
      <c r="C107" s="349">
        <v>0</v>
      </c>
      <c r="D107" s="357">
        <v>0</v>
      </c>
      <c r="E107" s="357">
        <v>0</v>
      </c>
      <c r="F107" s="357">
        <v>0</v>
      </c>
      <c r="G107" s="349">
        <v>44888</v>
      </c>
      <c r="H107" s="357">
        <v>35028</v>
      </c>
      <c r="I107" s="357">
        <v>16709</v>
      </c>
      <c r="J107" s="357">
        <v>10275</v>
      </c>
      <c r="K107" s="349">
        <v>16159</v>
      </c>
      <c r="L107" s="357">
        <v>16442</v>
      </c>
      <c r="M107" s="357">
        <v>3446</v>
      </c>
      <c r="N107" s="357">
        <v>5668</v>
      </c>
      <c r="O107" s="354">
        <v>2255</v>
      </c>
      <c r="P107" s="358">
        <v>4056</v>
      </c>
      <c r="Q107" s="358">
        <v>743</v>
      </c>
      <c r="R107" s="358">
        <v>1055</v>
      </c>
      <c r="S107" s="354">
        <v>1158</v>
      </c>
      <c r="T107" s="358">
        <v>4035</v>
      </c>
      <c r="U107" s="358">
        <v>164</v>
      </c>
      <c r="V107" s="358">
        <v>633</v>
      </c>
      <c r="W107" s="354">
        <v>1703</v>
      </c>
      <c r="X107" s="358">
        <v>0</v>
      </c>
      <c r="Y107" s="358">
        <v>658</v>
      </c>
      <c r="Z107" s="358">
        <v>0</v>
      </c>
      <c r="AA107" s="354">
        <v>0</v>
      </c>
      <c r="AB107" s="358">
        <v>0</v>
      </c>
      <c r="AC107" s="358">
        <v>0</v>
      </c>
      <c r="AD107" s="358">
        <v>0</v>
      </c>
      <c r="AE107" s="354">
        <v>66163</v>
      </c>
      <c r="AF107" s="358">
        <v>59561</v>
      </c>
      <c r="AG107" s="358">
        <v>21720</v>
      </c>
      <c r="AH107" s="358">
        <v>17631</v>
      </c>
    </row>
    <row r="108" spans="1:38">
      <c r="A108" s="379"/>
      <c r="B108" s="395" t="s">
        <v>224</v>
      </c>
      <c r="C108" s="354">
        <v>0</v>
      </c>
      <c r="D108" s="358">
        <v>0</v>
      </c>
      <c r="E108" s="358">
        <v>0</v>
      </c>
      <c r="F108" s="358">
        <v>0</v>
      </c>
      <c r="G108" s="354">
        <v>17015</v>
      </c>
      <c r="H108" s="358">
        <v>20713</v>
      </c>
      <c r="I108" s="358">
        <v>539</v>
      </c>
      <c r="J108" s="358">
        <v>5523</v>
      </c>
      <c r="K108" s="354">
        <v>6119</v>
      </c>
      <c r="L108" s="358">
        <v>2472</v>
      </c>
      <c r="M108" s="358">
        <v>3636</v>
      </c>
      <c r="N108" s="358">
        <v>497</v>
      </c>
      <c r="O108" s="354">
        <v>1474</v>
      </c>
      <c r="P108" s="358">
        <v>2940</v>
      </c>
      <c r="Q108" s="358">
        <v>475</v>
      </c>
      <c r="R108" s="358">
        <v>693</v>
      </c>
      <c r="S108" s="354">
        <v>258</v>
      </c>
      <c r="T108" s="358">
        <v>2295</v>
      </c>
      <c r="U108" s="358">
        <v>86</v>
      </c>
      <c r="V108" s="358">
        <v>45</v>
      </c>
      <c r="W108" s="354">
        <v>35</v>
      </c>
      <c r="X108" s="358">
        <v>0</v>
      </c>
      <c r="Y108" s="358">
        <v>21</v>
      </c>
      <c r="Z108" s="358">
        <v>0</v>
      </c>
      <c r="AA108" s="354">
        <v>0</v>
      </c>
      <c r="AB108" s="358">
        <v>0</v>
      </c>
      <c r="AC108" s="358">
        <v>0</v>
      </c>
      <c r="AD108" s="358">
        <v>0</v>
      </c>
      <c r="AE108" s="354">
        <v>24901</v>
      </c>
      <c r="AF108" s="358">
        <v>28420</v>
      </c>
      <c r="AG108" s="358">
        <v>4757</v>
      </c>
      <c r="AH108" s="358">
        <v>6758</v>
      </c>
    </row>
    <row r="109" spans="1:38">
      <c r="A109" s="379"/>
      <c r="B109" s="395" t="s">
        <v>271</v>
      </c>
      <c r="C109" s="354">
        <v>0</v>
      </c>
      <c r="D109" s="358">
        <v>0</v>
      </c>
      <c r="E109" s="358">
        <v>0</v>
      </c>
      <c r="F109" s="358">
        <v>0</v>
      </c>
      <c r="G109" s="354">
        <v>27873</v>
      </c>
      <c r="H109" s="358">
        <v>14315</v>
      </c>
      <c r="I109" s="358">
        <v>16170</v>
      </c>
      <c r="J109" s="358">
        <v>4752</v>
      </c>
      <c r="K109" s="354">
        <v>10040</v>
      </c>
      <c r="L109" s="358">
        <v>13970</v>
      </c>
      <c r="M109" s="358">
        <v>-190</v>
      </c>
      <c r="N109" s="358">
        <v>5171</v>
      </c>
      <c r="O109" s="354">
        <v>781</v>
      </c>
      <c r="P109" s="358">
        <v>1116</v>
      </c>
      <c r="Q109" s="358">
        <v>268</v>
      </c>
      <c r="R109" s="358">
        <v>362</v>
      </c>
      <c r="S109" s="354">
        <v>900</v>
      </c>
      <c r="T109" s="358">
        <v>1740</v>
      </c>
      <c r="U109" s="358">
        <v>78</v>
      </c>
      <c r="V109" s="358">
        <v>588</v>
      </c>
      <c r="W109" s="354">
        <v>1668</v>
      </c>
      <c r="X109" s="358">
        <v>0</v>
      </c>
      <c r="Y109" s="358">
        <v>637</v>
      </c>
      <c r="Z109" s="358">
        <v>0</v>
      </c>
      <c r="AA109" s="354">
        <v>0</v>
      </c>
      <c r="AB109" s="358">
        <v>0</v>
      </c>
      <c r="AC109" s="358">
        <v>0</v>
      </c>
      <c r="AD109" s="358">
        <v>0</v>
      </c>
      <c r="AE109" s="354">
        <v>41262</v>
      </c>
      <c r="AF109" s="358">
        <v>31141</v>
      </c>
      <c r="AG109" s="358">
        <v>16963</v>
      </c>
      <c r="AH109" s="358">
        <v>10873</v>
      </c>
    </row>
    <row r="110" spans="1:38">
      <c r="A110" s="368"/>
      <c r="B110" s="381" t="s">
        <v>108</v>
      </c>
      <c r="C110" s="349">
        <v>0</v>
      </c>
      <c r="D110" s="357">
        <v>0</v>
      </c>
      <c r="E110" s="357">
        <v>0</v>
      </c>
      <c r="F110" s="357">
        <v>0</v>
      </c>
      <c r="G110" s="349">
        <v>-5648</v>
      </c>
      <c r="H110" s="357">
        <v>-17066</v>
      </c>
      <c r="I110" s="357">
        <v>256</v>
      </c>
      <c r="J110" s="357">
        <v>-5648</v>
      </c>
      <c r="K110" s="349">
        <v>-77898</v>
      </c>
      <c r="L110" s="357">
        <v>-18937</v>
      </c>
      <c r="M110" s="357">
        <v>-22706</v>
      </c>
      <c r="N110" s="357">
        <v>-8291</v>
      </c>
      <c r="O110" s="349">
        <v>-35826</v>
      </c>
      <c r="P110" s="357">
        <v>-63843</v>
      </c>
      <c r="Q110" s="357">
        <v>-14212</v>
      </c>
      <c r="R110" s="357">
        <v>-31499</v>
      </c>
      <c r="S110" s="349">
        <v>-5251</v>
      </c>
      <c r="T110" s="357">
        <v>-3768</v>
      </c>
      <c r="U110" s="357">
        <v>-2233</v>
      </c>
      <c r="V110" s="357">
        <v>-1021</v>
      </c>
      <c r="W110" s="349">
        <v>-4016</v>
      </c>
      <c r="X110" s="357">
        <v>0</v>
      </c>
      <c r="Y110" s="357">
        <v>-2130</v>
      </c>
      <c r="Z110" s="357">
        <v>0</v>
      </c>
      <c r="AA110" s="349">
        <v>0</v>
      </c>
      <c r="AB110" s="357">
        <v>0</v>
      </c>
      <c r="AC110" s="357">
        <v>0</v>
      </c>
      <c r="AD110" s="357">
        <v>0</v>
      </c>
      <c r="AE110" s="349">
        <v>-128639</v>
      </c>
      <c r="AF110" s="357">
        <v>-103614</v>
      </c>
      <c r="AG110" s="357">
        <v>-41025</v>
      </c>
      <c r="AH110" s="357">
        <v>-46459</v>
      </c>
    </row>
    <row r="111" spans="1:38">
      <c r="A111" s="379"/>
      <c r="B111" s="395" t="s">
        <v>272</v>
      </c>
      <c r="C111" s="354">
        <v>0</v>
      </c>
      <c r="D111" s="358">
        <v>0</v>
      </c>
      <c r="E111" s="358">
        <v>0</v>
      </c>
      <c r="F111" s="358">
        <v>0</v>
      </c>
      <c r="G111" s="354">
        <v>-263</v>
      </c>
      <c r="H111" s="358">
        <v>-2153</v>
      </c>
      <c r="I111" s="358">
        <v>-145</v>
      </c>
      <c r="J111" s="358">
        <v>-691</v>
      </c>
      <c r="K111" s="354">
        <v>-19717</v>
      </c>
      <c r="L111" s="358">
        <v>-588</v>
      </c>
      <c r="M111" s="358">
        <v>-11042</v>
      </c>
      <c r="N111" s="358">
        <v>20</v>
      </c>
      <c r="O111" s="354">
        <v>-2248</v>
      </c>
      <c r="P111" s="358">
        <v>0</v>
      </c>
      <c r="Q111" s="358">
        <v>-1001</v>
      </c>
      <c r="R111" s="358">
        <v>0</v>
      </c>
      <c r="S111" s="354">
        <v>-1339</v>
      </c>
      <c r="T111" s="358">
        <v>-261</v>
      </c>
      <c r="U111" s="358">
        <v>-640</v>
      </c>
      <c r="V111" s="358">
        <v>-157</v>
      </c>
      <c r="W111" s="354">
        <v>0</v>
      </c>
      <c r="X111" s="358">
        <v>0</v>
      </c>
      <c r="Y111" s="358">
        <v>0</v>
      </c>
      <c r="Z111" s="358">
        <v>0</v>
      </c>
      <c r="AA111" s="354">
        <v>0</v>
      </c>
      <c r="AB111" s="358">
        <v>0</v>
      </c>
      <c r="AC111" s="358">
        <v>0</v>
      </c>
      <c r="AD111" s="358">
        <v>0</v>
      </c>
      <c r="AE111" s="354">
        <v>-23567</v>
      </c>
      <c r="AF111" s="358">
        <v>-3002</v>
      </c>
      <c r="AG111" s="358">
        <v>-12828</v>
      </c>
      <c r="AH111" s="358">
        <v>-828</v>
      </c>
    </row>
    <row r="112" spans="1:38">
      <c r="A112" s="379"/>
      <c r="B112" s="395" t="s">
        <v>273</v>
      </c>
      <c r="C112" s="354">
        <v>0</v>
      </c>
      <c r="D112" s="358">
        <v>0</v>
      </c>
      <c r="E112" s="358">
        <v>0</v>
      </c>
      <c r="F112" s="358">
        <v>0</v>
      </c>
      <c r="G112" s="354">
        <v>0</v>
      </c>
      <c r="H112" s="358">
        <v>0</v>
      </c>
      <c r="I112" s="358">
        <v>0</v>
      </c>
      <c r="J112" s="358">
        <v>0</v>
      </c>
      <c r="K112" s="354">
        <v>-14991</v>
      </c>
      <c r="L112" s="358">
        <v>-7732</v>
      </c>
      <c r="M112" s="358">
        <v>-5456</v>
      </c>
      <c r="N112" s="358">
        <v>-3391</v>
      </c>
      <c r="O112" s="354">
        <v>-29997</v>
      </c>
      <c r="P112" s="358">
        <v>-42982</v>
      </c>
      <c r="Q112" s="358">
        <v>-10483</v>
      </c>
      <c r="R112" s="358">
        <v>-12602</v>
      </c>
      <c r="S112" s="354">
        <v>-803</v>
      </c>
      <c r="T112" s="358">
        <v>-1279</v>
      </c>
      <c r="U112" s="358">
        <v>-259</v>
      </c>
      <c r="V112" s="358">
        <v>-425</v>
      </c>
      <c r="W112" s="354">
        <v>0</v>
      </c>
      <c r="X112" s="358">
        <v>0</v>
      </c>
      <c r="Y112" s="358">
        <v>0</v>
      </c>
      <c r="Z112" s="358">
        <v>0</v>
      </c>
      <c r="AA112" s="354">
        <v>0</v>
      </c>
      <c r="AB112" s="358">
        <v>0</v>
      </c>
      <c r="AC112" s="358">
        <v>0</v>
      </c>
      <c r="AD112" s="358">
        <v>0</v>
      </c>
      <c r="AE112" s="354">
        <v>-45791</v>
      </c>
      <c r="AF112" s="358">
        <v>-51993</v>
      </c>
      <c r="AG112" s="358">
        <v>-16198</v>
      </c>
      <c r="AH112" s="358">
        <v>-16418</v>
      </c>
    </row>
    <row r="113" spans="1:37">
      <c r="A113" s="379"/>
      <c r="B113" s="395" t="s">
        <v>127</v>
      </c>
      <c r="C113" s="354">
        <v>0</v>
      </c>
      <c r="D113" s="358">
        <v>0</v>
      </c>
      <c r="E113" s="358">
        <v>0</v>
      </c>
      <c r="F113" s="358">
        <v>0</v>
      </c>
      <c r="G113" s="354">
        <v>-5385</v>
      </c>
      <c r="H113" s="358">
        <v>-14913</v>
      </c>
      <c r="I113" s="358">
        <v>401</v>
      </c>
      <c r="J113" s="358">
        <v>-4957</v>
      </c>
      <c r="K113" s="354">
        <v>-43190</v>
      </c>
      <c r="L113" s="358">
        <v>-10617</v>
      </c>
      <c r="M113" s="358">
        <v>-6208</v>
      </c>
      <c r="N113" s="358">
        <v>-4920</v>
      </c>
      <c r="O113" s="354">
        <v>-3581</v>
      </c>
      <c r="P113" s="358">
        <v>-20861</v>
      </c>
      <c r="Q113" s="358">
        <v>-2728</v>
      </c>
      <c r="R113" s="358">
        <v>-18897</v>
      </c>
      <c r="S113" s="354">
        <v>-3109</v>
      </c>
      <c r="T113" s="358">
        <v>-2228</v>
      </c>
      <c r="U113" s="358">
        <v>-1334</v>
      </c>
      <c r="V113" s="358">
        <v>-439</v>
      </c>
      <c r="W113" s="354">
        <v>-4016</v>
      </c>
      <c r="X113" s="358">
        <v>0</v>
      </c>
      <c r="Y113" s="358">
        <v>-2130</v>
      </c>
      <c r="Z113" s="358">
        <v>0</v>
      </c>
      <c r="AA113" s="354">
        <v>0</v>
      </c>
      <c r="AB113" s="358">
        <v>0</v>
      </c>
      <c r="AC113" s="358">
        <v>0</v>
      </c>
      <c r="AD113" s="358">
        <v>0</v>
      </c>
      <c r="AE113" s="354">
        <v>-59281</v>
      </c>
      <c r="AF113" s="358">
        <v>-48619</v>
      </c>
      <c r="AG113" s="358">
        <v>-11999</v>
      </c>
      <c r="AH113" s="358">
        <v>-29213</v>
      </c>
    </row>
    <row r="114" spans="1:37">
      <c r="A114" s="379"/>
      <c r="B114" s="380" t="s">
        <v>274</v>
      </c>
      <c r="C114" s="354">
        <v>0</v>
      </c>
      <c r="D114" s="358">
        <v>0</v>
      </c>
      <c r="E114" s="358">
        <v>0</v>
      </c>
      <c r="F114" s="358">
        <v>0</v>
      </c>
      <c r="G114" s="354">
        <v>-113782</v>
      </c>
      <c r="H114" s="358">
        <v>-50376</v>
      </c>
      <c r="I114" s="358">
        <v>-30928</v>
      </c>
      <c r="J114" s="358">
        <v>-19803</v>
      </c>
      <c r="K114" s="354">
        <v>0</v>
      </c>
      <c r="L114" s="358">
        <v>0</v>
      </c>
      <c r="M114" s="358">
        <v>0</v>
      </c>
      <c r="N114" s="358">
        <v>0</v>
      </c>
      <c r="O114" s="354">
        <v>0</v>
      </c>
      <c r="P114" s="358">
        <v>0</v>
      </c>
      <c r="Q114" s="358">
        <v>0</v>
      </c>
      <c r="R114" s="358">
        <v>0</v>
      </c>
      <c r="S114" s="354">
        <v>0</v>
      </c>
      <c r="T114" s="358">
        <v>0</v>
      </c>
      <c r="U114" s="358">
        <v>0</v>
      </c>
      <c r="V114" s="358">
        <v>0</v>
      </c>
      <c r="W114" s="354">
        <v>0</v>
      </c>
      <c r="X114" s="358">
        <v>0</v>
      </c>
      <c r="Y114" s="358">
        <v>0</v>
      </c>
      <c r="Z114" s="358">
        <v>0</v>
      </c>
      <c r="AA114" s="354">
        <v>0</v>
      </c>
      <c r="AB114" s="358">
        <v>0</v>
      </c>
      <c r="AC114" s="358">
        <v>0</v>
      </c>
      <c r="AD114" s="358">
        <v>0</v>
      </c>
      <c r="AE114" s="354">
        <v>-113782</v>
      </c>
      <c r="AF114" s="358">
        <v>-50376</v>
      </c>
      <c r="AG114" s="358">
        <v>-30928</v>
      </c>
      <c r="AH114" s="358">
        <v>-19803</v>
      </c>
    </row>
    <row r="115" spans="1:37">
      <c r="A115" s="368"/>
      <c r="B115" s="407" t="s">
        <v>275</v>
      </c>
      <c r="C115" s="349">
        <v>0</v>
      </c>
      <c r="D115" s="357">
        <v>0</v>
      </c>
      <c r="E115" s="357">
        <v>0</v>
      </c>
      <c r="F115" s="357">
        <v>0</v>
      </c>
      <c r="G115" s="349">
        <v>41284</v>
      </c>
      <c r="H115" s="357">
        <v>28472</v>
      </c>
      <c r="I115" s="357">
        <v>7267</v>
      </c>
      <c r="J115" s="357">
        <v>8470</v>
      </c>
      <c r="K115" s="349">
        <v>7587</v>
      </c>
      <c r="L115" s="357">
        <v>28080</v>
      </c>
      <c r="M115" s="357">
        <v>-22273</v>
      </c>
      <c r="N115" s="357">
        <v>2824</v>
      </c>
      <c r="O115" s="349">
        <v>-859</v>
      </c>
      <c r="P115" s="357">
        <v>-672</v>
      </c>
      <c r="Q115" s="357">
        <v>-503</v>
      </c>
      <c r="R115" s="357">
        <v>-107</v>
      </c>
      <c r="S115" s="349">
        <v>-360</v>
      </c>
      <c r="T115" s="357">
        <v>5632</v>
      </c>
      <c r="U115" s="357">
        <v>917</v>
      </c>
      <c r="V115" s="357">
        <v>700</v>
      </c>
      <c r="W115" s="349">
        <v>-3</v>
      </c>
      <c r="X115" s="357">
        <v>0</v>
      </c>
      <c r="Y115" s="357">
        <v>242</v>
      </c>
      <c r="Z115" s="357">
        <v>0</v>
      </c>
      <c r="AA115" s="349">
        <v>42</v>
      </c>
      <c r="AB115" s="357">
        <v>0</v>
      </c>
      <c r="AC115" s="357">
        <v>30</v>
      </c>
      <c r="AD115" s="357">
        <v>0</v>
      </c>
      <c r="AE115" s="349">
        <v>47691</v>
      </c>
      <c r="AF115" s="357">
        <v>61512</v>
      </c>
      <c r="AG115" s="357">
        <v>-14320</v>
      </c>
      <c r="AH115" s="357">
        <v>11887</v>
      </c>
    </row>
    <row r="116" spans="1:37">
      <c r="Q116" s="393"/>
      <c r="R116" s="393"/>
      <c r="S116" s="393"/>
      <c r="T116" s="393"/>
      <c r="U116" s="393"/>
      <c r="V116" s="393"/>
      <c r="W116" s="393"/>
      <c r="X116" s="393"/>
      <c r="Y116" s="393"/>
      <c r="Z116" s="393"/>
      <c r="AA116" s="393"/>
      <c r="AB116" s="393"/>
      <c r="AC116" s="393"/>
      <c r="AD116" s="393"/>
      <c r="AE116" s="393"/>
      <c r="AF116" s="393"/>
      <c r="AG116" s="393"/>
      <c r="AH116" s="393"/>
      <c r="AI116" s="393"/>
      <c r="AJ116" s="393"/>
      <c r="AK116" s="393"/>
    </row>
    <row r="117" spans="1:37" ht="25.5">
      <c r="A117" s="403"/>
      <c r="B117" s="380" t="s">
        <v>276</v>
      </c>
      <c r="C117" s="354">
        <v>0</v>
      </c>
      <c r="D117" s="358">
        <v>0</v>
      </c>
      <c r="E117" s="358">
        <v>0</v>
      </c>
      <c r="F117" s="358">
        <v>0</v>
      </c>
      <c r="G117" s="354">
        <v>689</v>
      </c>
      <c r="H117" s="358">
        <v>2741</v>
      </c>
      <c r="I117" s="358">
        <v>224</v>
      </c>
      <c r="J117" s="358">
        <v>547</v>
      </c>
      <c r="K117" s="354">
        <v>0</v>
      </c>
      <c r="L117" s="358">
        <v>0</v>
      </c>
      <c r="M117" s="358">
        <v>0</v>
      </c>
      <c r="N117" s="358">
        <v>0</v>
      </c>
      <c r="O117" s="354">
        <v>0</v>
      </c>
      <c r="P117" s="358">
        <v>0</v>
      </c>
      <c r="Q117" s="358">
        <v>0</v>
      </c>
      <c r="R117" s="358">
        <v>0</v>
      </c>
      <c r="S117" s="354">
        <v>0</v>
      </c>
      <c r="T117" s="358">
        <v>0</v>
      </c>
      <c r="U117" s="358">
        <v>0</v>
      </c>
      <c r="V117" s="358">
        <v>0</v>
      </c>
      <c r="W117" s="354">
        <v>0</v>
      </c>
      <c r="X117" s="358">
        <v>0</v>
      </c>
      <c r="Y117" s="358">
        <v>0</v>
      </c>
      <c r="Z117" s="358">
        <v>0</v>
      </c>
      <c r="AA117" s="354">
        <v>0</v>
      </c>
      <c r="AB117" s="358">
        <v>0</v>
      </c>
      <c r="AC117" s="358">
        <v>0</v>
      </c>
      <c r="AD117" s="358">
        <v>0</v>
      </c>
      <c r="AE117" s="354">
        <v>689</v>
      </c>
      <c r="AF117" s="358">
        <v>2741</v>
      </c>
      <c r="AG117" s="358">
        <v>224</v>
      </c>
      <c r="AH117" s="358">
        <v>547</v>
      </c>
    </row>
    <row r="118" spans="1:37">
      <c r="A118" s="368"/>
      <c r="B118" s="407" t="s">
        <v>277</v>
      </c>
      <c r="C118" s="349">
        <v>0</v>
      </c>
      <c r="D118" s="357">
        <v>0</v>
      </c>
      <c r="E118" s="357">
        <v>0</v>
      </c>
      <c r="F118" s="357">
        <v>0</v>
      </c>
      <c r="G118" s="349">
        <v>20</v>
      </c>
      <c r="H118" s="357">
        <v>50</v>
      </c>
      <c r="I118" s="357">
        <v>20</v>
      </c>
      <c r="J118" s="357">
        <v>-4</v>
      </c>
      <c r="K118" s="349">
        <v>0</v>
      </c>
      <c r="L118" s="357">
        <v>0</v>
      </c>
      <c r="M118" s="357">
        <v>0</v>
      </c>
      <c r="N118" s="357">
        <v>0</v>
      </c>
      <c r="O118" s="349">
        <v>20</v>
      </c>
      <c r="P118" s="357">
        <v>6</v>
      </c>
      <c r="Q118" s="357">
        <v>-1</v>
      </c>
      <c r="R118" s="357">
        <v>0</v>
      </c>
      <c r="S118" s="349">
        <v>0</v>
      </c>
      <c r="T118" s="357">
        <v>3514</v>
      </c>
      <c r="U118" s="357">
        <v>0</v>
      </c>
      <c r="V118" s="357">
        <v>3514</v>
      </c>
      <c r="W118" s="349">
        <v>0</v>
      </c>
      <c r="X118" s="357">
        <v>0</v>
      </c>
      <c r="Y118" s="357">
        <v>0</v>
      </c>
      <c r="Z118" s="357">
        <v>0</v>
      </c>
      <c r="AA118" s="349">
        <v>0</v>
      </c>
      <c r="AB118" s="357">
        <v>0</v>
      </c>
      <c r="AC118" s="357">
        <v>0</v>
      </c>
      <c r="AD118" s="357">
        <v>0</v>
      </c>
      <c r="AE118" s="349">
        <v>40</v>
      </c>
      <c r="AF118" s="357">
        <v>3570</v>
      </c>
      <c r="AG118" s="357">
        <v>19</v>
      </c>
      <c r="AH118" s="357">
        <v>3510</v>
      </c>
    </row>
    <row r="119" spans="1:37">
      <c r="A119" s="368"/>
      <c r="B119" s="395" t="s">
        <v>278</v>
      </c>
      <c r="C119" s="354">
        <v>0</v>
      </c>
      <c r="D119" s="358">
        <v>0</v>
      </c>
      <c r="E119" s="358">
        <v>0</v>
      </c>
      <c r="F119" s="358">
        <v>0</v>
      </c>
      <c r="G119" s="354">
        <v>0</v>
      </c>
      <c r="H119" s="358">
        <v>50</v>
      </c>
      <c r="I119" s="358">
        <v>0</v>
      </c>
      <c r="J119" s="358">
        <v>-4</v>
      </c>
      <c r="K119" s="354">
        <v>0</v>
      </c>
      <c r="L119" s="358">
        <v>0</v>
      </c>
      <c r="M119" s="358">
        <v>0</v>
      </c>
      <c r="N119" s="358">
        <v>0</v>
      </c>
      <c r="O119" s="354">
        <v>0</v>
      </c>
      <c r="P119" s="358">
        <v>0</v>
      </c>
      <c r="Q119" s="358">
        <v>0</v>
      </c>
      <c r="R119" s="358">
        <v>0</v>
      </c>
      <c r="S119" s="354">
        <v>0</v>
      </c>
      <c r="T119" s="358">
        <v>0</v>
      </c>
      <c r="U119" s="358">
        <v>0</v>
      </c>
      <c r="V119" s="358">
        <v>0</v>
      </c>
      <c r="W119" s="354">
        <v>0</v>
      </c>
      <c r="X119" s="358">
        <v>0</v>
      </c>
      <c r="Y119" s="358">
        <v>0</v>
      </c>
      <c r="Z119" s="358">
        <v>0</v>
      </c>
      <c r="AA119" s="354">
        <v>0</v>
      </c>
      <c r="AB119" s="358">
        <v>0</v>
      </c>
      <c r="AC119" s="358">
        <v>0</v>
      </c>
      <c r="AD119" s="358">
        <v>0</v>
      </c>
      <c r="AE119" s="354">
        <v>0</v>
      </c>
      <c r="AF119" s="358">
        <v>50</v>
      </c>
      <c r="AG119" s="358">
        <v>0</v>
      </c>
      <c r="AH119" s="358">
        <v>-4</v>
      </c>
    </row>
    <row r="120" spans="1:37">
      <c r="A120" s="368"/>
      <c r="B120" s="395" t="s">
        <v>279</v>
      </c>
      <c r="C120" s="354">
        <v>0</v>
      </c>
      <c r="D120" s="358">
        <v>0</v>
      </c>
      <c r="E120" s="358">
        <v>0</v>
      </c>
      <c r="F120" s="358">
        <v>0</v>
      </c>
      <c r="G120" s="354">
        <v>20</v>
      </c>
      <c r="H120" s="358">
        <v>0</v>
      </c>
      <c r="I120" s="358">
        <v>20</v>
      </c>
      <c r="J120" s="358">
        <v>0</v>
      </c>
      <c r="K120" s="354">
        <v>0</v>
      </c>
      <c r="L120" s="358">
        <v>0</v>
      </c>
      <c r="M120" s="358">
        <v>0</v>
      </c>
      <c r="N120" s="358">
        <v>0</v>
      </c>
      <c r="O120" s="354">
        <v>20</v>
      </c>
      <c r="P120" s="358">
        <v>6</v>
      </c>
      <c r="Q120" s="358">
        <v>-1</v>
      </c>
      <c r="R120" s="358">
        <v>0</v>
      </c>
      <c r="S120" s="354">
        <v>0</v>
      </c>
      <c r="T120" s="358">
        <v>3514</v>
      </c>
      <c r="U120" s="358">
        <v>0</v>
      </c>
      <c r="V120" s="358">
        <v>3514</v>
      </c>
      <c r="W120" s="354">
        <v>0</v>
      </c>
      <c r="X120" s="358">
        <v>0</v>
      </c>
      <c r="Y120" s="358">
        <v>0</v>
      </c>
      <c r="Z120" s="358">
        <v>0</v>
      </c>
      <c r="AA120" s="354">
        <v>0</v>
      </c>
      <c r="AB120" s="358">
        <v>0</v>
      </c>
      <c r="AC120" s="358">
        <v>0</v>
      </c>
      <c r="AD120" s="358">
        <v>0</v>
      </c>
      <c r="AE120" s="354">
        <v>40</v>
      </c>
      <c r="AF120" s="358">
        <v>3520</v>
      </c>
      <c r="AG120" s="358">
        <v>19</v>
      </c>
      <c r="AH120" s="358">
        <v>3514</v>
      </c>
    </row>
    <row r="121" spans="1:37">
      <c r="Q121" s="393"/>
      <c r="R121" s="393"/>
      <c r="S121" s="393"/>
      <c r="T121" s="393"/>
      <c r="U121" s="393"/>
      <c r="V121" s="393"/>
      <c r="W121" s="393"/>
      <c r="X121" s="393"/>
      <c r="Y121" s="393"/>
      <c r="Z121" s="393"/>
      <c r="AA121" s="393"/>
      <c r="AB121" s="393"/>
      <c r="AC121" s="393"/>
      <c r="AD121" s="393"/>
      <c r="AE121" s="393"/>
      <c r="AF121" s="393"/>
      <c r="AG121" s="393"/>
      <c r="AH121" s="393"/>
      <c r="AI121" s="393"/>
      <c r="AJ121" s="393"/>
    </row>
    <row r="122" spans="1:37">
      <c r="A122" s="368" t="s">
        <v>310</v>
      </c>
      <c r="B122" s="407"/>
      <c r="C122" s="349">
        <v>0</v>
      </c>
      <c r="D122" s="357">
        <v>0</v>
      </c>
      <c r="E122" s="357">
        <v>0</v>
      </c>
      <c r="F122" s="357">
        <v>0</v>
      </c>
      <c r="G122" s="349">
        <v>542</v>
      </c>
      <c r="H122" s="357">
        <v>46035</v>
      </c>
      <c r="I122" s="357">
        <v>9390</v>
      </c>
      <c r="J122" s="357">
        <v>10455</v>
      </c>
      <c r="K122" s="349">
        <v>267676</v>
      </c>
      <c r="L122" s="357">
        <v>173222</v>
      </c>
      <c r="M122" s="357">
        <v>103869</v>
      </c>
      <c r="N122" s="357">
        <v>53996</v>
      </c>
      <c r="O122" s="349">
        <v>497072</v>
      </c>
      <c r="P122" s="357">
        <v>404135</v>
      </c>
      <c r="Q122" s="357">
        <v>178435</v>
      </c>
      <c r="R122" s="357">
        <v>122030</v>
      </c>
      <c r="S122" s="349">
        <v>183084</v>
      </c>
      <c r="T122" s="357">
        <v>163134</v>
      </c>
      <c r="U122" s="357">
        <v>57429</v>
      </c>
      <c r="V122" s="357">
        <v>54940</v>
      </c>
      <c r="W122" s="349">
        <v>82882</v>
      </c>
      <c r="X122" s="357">
        <v>0</v>
      </c>
      <c r="Y122" s="357">
        <v>43951</v>
      </c>
      <c r="Z122" s="357">
        <v>0</v>
      </c>
      <c r="AA122" s="349">
        <v>42</v>
      </c>
      <c r="AB122" s="357">
        <v>0</v>
      </c>
      <c r="AC122" s="357">
        <v>30</v>
      </c>
      <c r="AD122" s="357">
        <v>0</v>
      </c>
      <c r="AE122" s="349">
        <v>1031298</v>
      </c>
      <c r="AF122" s="357">
        <v>786526</v>
      </c>
      <c r="AG122" s="357">
        <v>393104</v>
      </c>
      <c r="AH122" s="357">
        <v>241421</v>
      </c>
    </row>
    <row r="123" spans="1:37">
      <c r="Q123" s="393"/>
      <c r="R123" s="393"/>
      <c r="S123" s="393"/>
      <c r="T123" s="393"/>
      <c r="U123" s="393"/>
      <c r="V123" s="393"/>
      <c r="W123" s="393"/>
      <c r="X123" s="393"/>
      <c r="Y123" s="393"/>
      <c r="Z123" s="393"/>
      <c r="AA123" s="393"/>
      <c r="AB123" s="393"/>
      <c r="AC123" s="393"/>
      <c r="AD123" s="393"/>
      <c r="AE123" s="393"/>
      <c r="AF123" s="393"/>
      <c r="AG123" s="393"/>
      <c r="AH123" s="393"/>
      <c r="AI123" s="393"/>
      <c r="AJ123" s="393"/>
    </row>
    <row r="124" spans="1:37">
      <c r="A124" s="379"/>
      <c r="B124" s="380" t="s">
        <v>280</v>
      </c>
      <c r="C124" s="354">
        <v>0</v>
      </c>
      <c r="D124" s="358">
        <v>0</v>
      </c>
      <c r="E124" s="358">
        <v>0</v>
      </c>
      <c r="F124" s="358">
        <v>0</v>
      </c>
      <c r="G124" s="354">
        <v>-25196</v>
      </c>
      <c r="H124" s="358">
        <v>-9579</v>
      </c>
      <c r="I124" s="358">
        <v>-7694</v>
      </c>
      <c r="J124" s="358">
        <v>21929</v>
      </c>
      <c r="K124" s="354">
        <v>-81847</v>
      </c>
      <c r="L124" s="358">
        <v>-59592</v>
      </c>
      <c r="M124" s="358">
        <v>-40187</v>
      </c>
      <c r="N124" s="358">
        <v>-16398</v>
      </c>
      <c r="O124" s="354">
        <v>-161289</v>
      </c>
      <c r="P124" s="358">
        <v>-145480</v>
      </c>
      <c r="Q124" s="358">
        <v>-66301</v>
      </c>
      <c r="R124" s="358">
        <v>-58332</v>
      </c>
      <c r="S124" s="354">
        <v>-61188</v>
      </c>
      <c r="T124" s="358">
        <v>-37508</v>
      </c>
      <c r="U124" s="358">
        <v>-18907</v>
      </c>
      <c r="V124" s="358">
        <v>-17082</v>
      </c>
      <c r="W124" s="354">
        <v>-21949</v>
      </c>
      <c r="X124" s="358">
        <v>0</v>
      </c>
      <c r="Y124" s="358">
        <v>-10321</v>
      </c>
      <c r="Z124" s="358">
        <v>0</v>
      </c>
      <c r="AA124" s="354">
        <v>0</v>
      </c>
      <c r="AB124" s="358">
        <v>0</v>
      </c>
      <c r="AC124" s="358">
        <v>0</v>
      </c>
      <c r="AD124" s="358">
        <v>0</v>
      </c>
      <c r="AE124" s="354">
        <v>-351469</v>
      </c>
      <c r="AF124" s="358">
        <v>-252159</v>
      </c>
      <c r="AG124" s="358">
        <v>-143410</v>
      </c>
      <c r="AH124" s="358">
        <v>-69883</v>
      </c>
    </row>
    <row r="125" spans="1:37">
      <c r="Q125" s="393"/>
      <c r="R125" s="393"/>
      <c r="S125" s="393"/>
      <c r="T125" s="393"/>
      <c r="U125" s="393"/>
      <c r="V125" s="393"/>
      <c r="W125" s="393"/>
      <c r="X125" s="393"/>
      <c r="Y125" s="393"/>
      <c r="Z125" s="393"/>
      <c r="AA125" s="393"/>
      <c r="AB125" s="393"/>
      <c r="AC125" s="393"/>
      <c r="AD125" s="393"/>
      <c r="AE125" s="393"/>
      <c r="AF125" s="393"/>
      <c r="AG125" s="393"/>
      <c r="AH125" s="393"/>
      <c r="AI125" s="393"/>
      <c r="AJ125" s="393"/>
    </row>
    <row r="126" spans="1:37">
      <c r="A126" s="368" t="s">
        <v>305</v>
      </c>
      <c r="B126" s="407"/>
      <c r="C126" s="349">
        <v>0</v>
      </c>
      <c r="D126" s="357">
        <v>0</v>
      </c>
      <c r="E126" s="357">
        <v>0</v>
      </c>
      <c r="F126" s="357">
        <v>0</v>
      </c>
      <c r="G126" s="349">
        <v>-24654</v>
      </c>
      <c r="H126" s="357">
        <v>36456</v>
      </c>
      <c r="I126" s="357">
        <v>1696</v>
      </c>
      <c r="J126" s="357">
        <v>32384</v>
      </c>
      <c r="K126" s="349">
        <v>185829</v>
      </c>
      <c r="L126" s="357">
        <v>113630</v>
      </c>
      <c r="M126" s="357">
        <v>63682</v>
      </c>
      <c r="N126" s="357">
        <v>37598</v>
      </c>
      <c r="O126" s="349">
        <v>335783</v>
      </c>
      <c r="P126" s="357">
        <v>258655</v>
      </c>
      <c r="Q126" s="357">
        <v>112134</v>
      </c>
      <c r="R126" s="357">
        <v>63698</v>
      </c>
      <c r="S126" s="349">
        <v>121896</v>
      </c>
      <c r="T126" s="357">
        <v>125626</v>
      </c>
      <c r="U126" s="357">
        <v>38522</v>
      </c>
      <c r="V126" s="357">
        <v>37858</v>
      </c>
      <c r="W126" s="349">
        <v>60933</v>
      </c>
      <c r="X126" s="357">
        <v>0</v>
      </c>
      <c r="Y126" s="357">
        <v>33630</v>
      </c>
      <c r="Z126" s="357">
        <v>0</v>
      </c>
      <c r="AA126" s="349">
        <v>42</v>
      </c>
      <c r="AB126" s="357">
        <v>0</v>
      </c>
      <c r="AC126" s="357">
        <v>30</v>
      </c>
      <c r="AD126" s="357">
        <v>0</v>
      </c>
      <c r="AE126" s="349">
        <v>679829</v>
      </c>
      <c r="AF126" s="357">
        <v>534367</v>
      </c>
      <c r="AG126" s="357">
        <v>249694</v>
      </c>
      <c r="AH126" s="357">
        <v>171538</v>
      </c>
    </row>
    <row r="127" spans="1:37">
      <c r="A127" s="379"/>
      <c r="B127" s="380" t="s">
        <v>281</v>
      </c>
      <c r="C127" s="354">
        <v>0</v>
      </c>
      <c r="D127" s="358">
        <v>0</v>
      </c>
      <c r="E127" s="358">
        <v>0</v>
      </c>
      <c r="F127" s="358">
        <v>0</v>
      </c>
      <c r="G127" s="354">
        <v>0</v>
      </c>
      <c r="H127" s="358">
        <v>0</v>
      </c>
      <c r="I127" s="358">
        <v>0</v>
      </c>
      <c r="J127" s="358">
        <v>0</v>
      </c>
      <c r="K127" s="354">
        <v>0</v>
      </c>
      <c r="L127" s="358">
        <v>0</v>
      </c>
      <c r="M127" s="358">
        <v>0</v>
      </c>
      <c r="N127" s="358">
        <v>0</v>
      </c>
      <c r="O127" s="354">
        <v>0</v>
      </c>
      <c r="P127" s="358">
        <v>0</v>
      </c>
      <c r="Q127" s="358">
        <v>0</v>
      </c>
      <c r="R127" s="358">
        <v>0</v>
      </c>
      <c r="S127" s="354">
        <v>0</v>
      </c>
      <c r="T127" s="358">
        <v>0</v>
      </c>
      <c r="U127" s="358">
        <v>0</v>
      </c>
      <c r="V127" s="358">
        <v>0</v>
      </c>
      <c r="W127" s="354">
        <v>0</v>
      </c>
      <c r="X127" s="358">
        <v>0</v>
      </c>
      <c r="Y127" s="358">
        <v>0</v>
      </c>
      <c r="Z127" s="358">
        <v>0</v>
      </c>
      <c r="AA127" s="354">
        <v>0</v>
      </c>
      <c r="AB127" s="358">
        <v>0</v>
      </c>
      <c r="AC127" s="358">
        <v>0</v>
      </c>
      <c r="AD127" s="358">
        <v>0</v>
      </c>
      <c r="AE127" s="354">
        <v>0</v>
      </c>
      <c r="AF127" s="358">
        <v>0</v>
      </c>
      <c r="AG127" s="358">
        <v>0</v>
      </c>
      <c r="AH127" s="358">
        <v>0</v>
      </c>
    </row>
    <row r="128" spans="1:37">
      <c r="A128" s="396" t="s">
        <v>87</v>
      </c>
      <c r="B128" s="372"/>
      <c r="C128" s="349">
        <v>0</v>
      </c>
      <c r="D128" s="357">
        <v>0</v>
      </c>
      <c r="E128" s="357">
        <v>0</v>
      </c>
      <c r="F128" s="357">
        <v>0</v>
      </c>
      <c r="G128" s="349">
        <v>-24654</v>
      </c>
      <c r="H128" s="357">
        <v>36456</v>
      </c>
      <c r="I128" s="357">
        <v>1696</v>
      </c>
      <c r="J128" s="357">
        <v>32384</v>
      </c>
      <c r="K128" s="349">
        <v>185829</v>
      </c>
      <c r="L128" s="357">
        <v>113630</v>
      </c>
      <c r="M128" s="357">
        <v>63682</v>
      </c>
      <c r="N128" s="357">
        <v>37598</v>
      </c>
      <c r="O128" s="349">
        <v>335783</v>
      </c>
      <c r="P128" s="357">
        <v>258655</v>
      </c>
      <c r="Q128" s="357">
        <v>112134</v>
      </c>
      <c r="R128" s="357">
        <v>63698</v>
      </c>
      <c r="S128" s="349">
        <v>121896</v>
      </c>
      <c r="T128" s="357">
        <v>125626</v>
      </c>
      <c r="U128" s="357">
        <v>38522</v>
      </c>
      <c r="V128" s="357">
        <v>37858</v>
      </c>
      <c r="W128" s="349">
        <v>60933</v>
      </c>
      <c r="X128" s="357">
        <v>0</v>
      </c>
      <c r="Y128" s="357">
        <v>33630</v>
      </c>
      <c r="Z128" s="357">
        <v>0</v>
      </c>
      <c r="AA128" s="349">
        <v>42</v>
      </c>
      <c r="AB128" s="357">
        <v>0</v>
      </c>
      <c r="AC128" s="357">
        <v>30</v>
      </c>
      <c r="AD128" s="357">
        <v>0</v>
      </c>
      <c r="AE128" s="349">
        <v>679829</v>
      </c>
      <c r="AF128" s="357">
        <v>534367</v>
      </c>
      <c r="AG128" s="357">
        <v>249694</v>
      </c>
      <c r="AH128" s="357">
        <v>171538</v>
      </c>
    </row>
    <row r="129" spans="1:18">
      <c r="E129" s="409"/>
      <c r="F129" s="409"/>
    </row>
    <row r="130" spans="1:18">
      <c r="C130" s="409"/>
      <c r="D130" s="409"/>
    </row>
    <row r="131" spans="1:18">
      <c r="C131" s="409"/>
      <c r="D131" s="409"/>
    </row>
    <row r="132" spans="1:18">
      <c r="O132" s="356"/>
      <c r="P132" s="356"/>
    </row>
    <row r="133" spans="1:18">
      <c r="C133" s="132"/>
      <c r="O133" s="356"/>
      <c r="P133" s="356"/>
    </row>
    <row r="134" spans="1:18">
      <c r="A134" s="777" t="s">
        <v>73</v>
      </c>
      <c r="B134" s="778"/>
      <c r="C134" s="757" t="s">
        <v>20</v>
      </c>
      <c r="D134" s="759"/>
      <c r="E134" s="757" t="s">
        <v>10</v>
      </c>
      <c r="F134" s="759"/>
      <c r="G134" s="757" t="s">
        <v>46</v>
      </c>
      <c r="H134" s="759"/>
      <c r="I134" s="757" t="s">
        <v>14</v>
      </c>
      <c r="J134" s="759"/>
      <c r="K134" s="757" t="s">
        <v>47</v>
      </c>
      <c r="L134" s="759"/>
      <c r="M134" s="757" t="s">
        <v>443</v>
      </c>
      <c r="N134" s="759"/>
      <c r="O134" s="757" t="s">
        <v>312</v>
      </c>
      <c r="P134" s="759"/>
      <c r="Q134" s="757" t="s">
        <v>17</v>
      </c>
      <c r="R134" s="759"/>
    </row>
    <row r="135" spans="1:18">
      <c r="A135" s="783" t="s">
        <v>306</v>
      </c>
      <c r="B135" s="791"/>
      <c r="C135" s="390" t="s">
        <v>509</v>
      </c>
      <c r="D135" s="391" t="s">
        <v>510</v>
      </c>
      <c r="E135" s="390" t="s">
        <v>509</v>
      </c>
      <c r="F135" s="391" t="s">
        <v>510</v>
      </c>
      <c r="G135" s="390" t="s">
        <v>509</v>
      </c>
      <c r="H135" s="391" t="s">
        <v>510</v>
      </c>
      <c r="I135" s="390" t="s">
        <v>509</v>
      </c>
      <c r="J135" s="391" t="s">
        <v>510</v>
      </c>
      <c r="K135" s="390" t="s">
        <v>509</v>
      </c>
      <c r="L135" s="391" t="s">
        <v>510</v>
      </c>
      <c r="M135" s="390" t="s">
        <v>509</v>
      </c>
      <c r="N135" s="391" t="s">
        <v>510</v>
      </c>
      <c r="O135" s="390" t="s">
        <v>509</v>
      </c>
      <c r="P135" s="391" t="s">
        <v>510</v>
      </c>
      <c r="Q135" s="390" t="s">
        <v>509</v>
      </c>
      <c r="R135" s="391" t="s">
        <v>510</v>
      </c>
    </row>
    <row r="136" spans="1:18">
      <c r="A136" s="792"/>
      <c r="B136" s="793"/>
      <c r="C136" s="366" t="s">
        <v>405</v>
      </c>
      <c r="D136" s="367" t="s">
        <v>405</v>
      </c>
      <c r="E136" s="366" t="s">
        <v>405</v>
      </c>
      <c r="F136" s="367" t="s">
        <v>405</v>
      </c>
      <c r="G136" s="366" t="s">
        <v>405</v>
      </c>
      <c r="H136" s="367" t="s">
        <v>405</v>
      </c>
      <c r="I136" s="366" t="s">
        <v>405</v>
      </c>
      <c r="J136" s="367" t="s">
        <v>405</v>
      </c>
      <c r="K136" s="366" t="s">
        <v>405</v>
      </c>
      <c r="L136" s="367" t="s">
        <v>405</v>
      </c>
      <c r="M136" s="366" t="s">
        <v>405</v>
      </c>
      <c r="N136" s="367" t="s">
        <v>405</v>
      </c>
      <c r="O136" s="366" t="s">
        <v>405</v>
      </c>
      <c r="P136" s="367" t="s">
        <v>405</v>
      </c>
      <c r="Q136" s="366" t="s">
        <v>405</v>
      </c>
      <c r="R136" s="367" t="s">
        <v>405</v>
      </c>
    </row>
    <row r="137" spans="1:18">
      <c r="L137" s="376"/>
      <c r="M137" s="560"/>
      <c r="N137" s="560"/>
      <c r="Q137" s="393"/>
      <c r="R137" s="393"/>
    </row>
    <row r="138" spans="1:18">
      <c r="A138" s="368"/>
      <c r="B138" s="395" t="s">
        <v>283</v>
      </c>
      <c r="C138" s="385">
        <v>0</v>
      </c>
      <c r="D138" s="386">
        <v>0</v>
      </c>
      <c r="E138" s="354">
        <v>91418</v>
      </c>
      <c r="F138" s="358">
        <v>89917</v>
      </c>
      <c r="G138" s="354">
        <v>156169</v>
      </c>
      <c r="H138" s="358">
        <v>93225</v>
      </c>
      <c r="I138" s="354">
        <v>410381</v>
      </c>
      <c r="J138" s="358">
        <v>413349</v>
      </c>
      <c r="K138" s="354">
        <v>170474</v>
      </c>
      <c r="L138" s="358">
        <v>187558</v>
      </c>
      <c r="M138" s="354">
        <v>75942</v>
      </c>
      <c r="N138" s="358">
        <v>0</v>
      </c>
      <c r="O138" s="385">
        <v>0</v>
      </c>
      <c r="P138" s="386">
        <v>0</v>
      </c>
      <c r="Q138" s="354">
        <v>904384</v>
      </c>
      <c r="R138" s="376">
        <v>784049</v>
      </c>
    </row>
    <row r="139" spans="1:18">
      <c r="A139" s="368"/>
      <c r="B139" s="395" t="s">
        <v>284</v>
      </c>
      <c r="C139" s="385">
        <v>0</v>
      </c>
      <c r="D139" s="386">
        <v>0</v>
      </c>
      <c r="E139" s="354">
        <v>-44776</v>
      </c>
      <c r="F139" s="358">
        <v>-17096</v>
      </c>
      <c r="G139" s="354">
        <v>-391342</v>
      </c>
      <c r="H139" s="358">
        <v>-27754</v>
      </c>
      <c r="I139" s="354">
        <v>-133283</v>
      </c>
      <c r="J139" s="358">
        <v>-40512</v>
      </c>
      <c r="K139" s="354">
        <v>-42794</v>
      </c>
      <c r="L139" s="358">
        <v>-119702</v>
      </c>
      <c r="M139" s="354">
        <v>-14535</v>
      </c>
      <c r="N139" s="358">
        <v>0</v>
      </c>
      <c r="O139" s="385">
        <v>0</v>
      </c>
      <c r="P139" s="386">
        <v>0</v>
      </c>
      <c r="Q139" s="354">
        <v>-626730</v>
      </c>
      <c r="R139" s="376">
        <v>-205064</v>
      </c>
    </row>
    <row r="140" spans="1:18">
      <c r="A140" s="368"/>
      <c r="B140" s="395" t="s">
        <v>285</v>
      </c>
      <c r="C140" s="385">
        <v>0</v>
      </c>
      <c r="D140" s="386">
        <v>0</v>
      </c>
      <c r="E140" s="354">
        <v>-39965</v>
      </c>
      <c r="F140" s="358">
        <v>-58999</v>
      </c>
      <c r="G140" s="354">
        <v>287337</v>
      </c>
      <c r="H140" s="358">
        <v>-48740</v>
      </c>
      <c r="I140" s="354">
        <v>-296373</v>
      </c>
      <c r="J140" s="358">
        <v>-261402</v>
      </c>
      <c r="K140" s="354">
        <v>-238584</v>
      </c>
      <c r="L140" s="358">
        <v>-147422</v>
      </c>
      <c r="M140" s="354">
        <v>-16359</v>
      </c>
      <c r="N140" s="358">
        <v>0</v>
      </c>
      <c r="O140" s="385">
        <v>0</v>
      </c>
      <c r="P140" s="386">
        <v>0</v>
      </c>
      <c r="Q140" s="354">
        <v>-303944</v>
      </c>
      <c r="R140" s="376">
        <v>-516563</v>
      </c>
    </row>
    <row r="148" spans="3:11">
      <c r="C148" s="356">
        <v>0</v>
      </c>
      <c r="D148" s="356">
        <v>0</v>
      </c>
      <c r="E148" s="356"/>
      <c r="F148" s="356"/>
      <c r="G148" s="356"/>
      <c r="H148" s="356"/>
      <c r="I148" s="356"/>
      <c r="J148" s="356"/>
      <c r="K148" s="356"/>
    </row>
  </sheetData>
  <mergeCells count="62">
    <mergeCell ref="AA75:AD75"/>
    <mergeCell ref="C74:R74"/>
    <mergeCell ref="S74:AH74"/>
    <mergeCell ref="W76:X76"/>
    <mergeCell ref="Y76:Z76"/>
    <mergeCell ref="K75:N75"/>
    <mergeCell ref="K76:L76"/>
    <mergeCell ref="W75:Z75"/>
    <mergeCell ref="AA76:AB76"/>
    <mergeCell ref="AC76:AD76"/>
    <mergeCell ref="AE76:AF76"/>
    <mergeCell ref="AG76:AH76"/>
    <mergeCell ref="AE75:AH75"/>
    <mergeCell ref="M76:N76"/>
    <mergeCell ref="S75:V75"/>
    <mergeCell ref="S76:T76"/>
    <mergeCell ref="O134:P134"/>
    <mergeCell ref="Q134:R134"/>
    <mergeCell ref="I134:J134"/>
    <mergeCell ref="M134:N134"/>
    <mergeCell ref="K134:L134"/>
    <mergeCell ref="G75:J75"/>
    <mergeCell ref="G76:H76"/>
    <mergeCell ref="I76:J76"/>
    <mergeCell ref="U76:V76"/>
    <mergeCell ref="O35:P35"/>
    <mergeCell ref="O75:R75"/>
    <mergeCell ref="O76:P76"/>
    <mergeCell ref="Q76:R76"/>
    <mergeCell ref="M35:N35"/>
    <mergeCell ref="Q35:R35"/>
    <mergeCell ref="K35:L35"/>
    <mergeCell ref="A135:B136"/>
    <mergeCell ref="A35:B35"/>
    <mergeCell ref="C35:D35"/>
    <mergeCell ref="E35:F35"/>
    <mergeCell ref="I35:J35"/>
    <mergeCell ref="A76:B78"/>
    <mergeCell ref="A134:B134"/>
    <mergeCell ref="C134:D134"/>
    <mergeCell ref="E134:F134"/>
    <mergeCell ref="G134:H134"/>
    <mergeCell ref="G35:H35"/>
    <mergeCell ref="A36:B37"/>
    <mergeCell ref="A75:B75"/>
    <mergeCell ref="C75:F75"/>
    <mergeCell ref="C76:D76"/>
    <mergeCell ref="E76:F76"/>
    <mergeCell ref="A4:B5"/>
    <mergeCell ref="A34:B34"/>
    <mergeCell ref="A2:B2"/>
    <mergeCell ref="A3:B3"/>
    <mergeCell ref="C3:D3"/>
    <mergeCell ref="Q3:R3"/>
    <mergeCell ref="C2:R2"/>
    <mergeCell ref="O3:P3"/>
    <mergeCell ref="C34:R34"/>
    <mergeCell ref="E3:F3"/>
    <mergeCell ref="G3:H3"/>
    <mergeCell ref="I3:J3"/>
    <mergeCell ref="M3:N3"/>
    <mergeCell ref="K3:L3"/>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J145"/>
  <sheetViews>
    <sheetView workbookViewId="0"/>
  </sheetViews>
  <sheetFormatPr baseColWidth="10" defaultColWidth="11.42578125" defaultRowHeight="12.75"/>
  <cols>
    <col min="1" max="1" width="6" style="374" customWidth="1"/>
    <col min="2" max="2" width="70.140625" style="374" customWidth="1"/>
    <col min="3" max="16" width="14.85546875" style="374" customWidth="1"/>
    <col min="17" max="18" width="11.42578125" style="131"/>
    <col min="19" max="19" width="13.28515625" style="131" customWidth="1"/>
    <col min="20" max="20" width="13.42578125" style="131" customWidth="1"/>
    <col min="21" max="21" width="12.5703125" style="131" customWidth="1"/>
    <col min="22" max="16384" width="11.42578125" style="131"/>
  </cols>
  <sheetData>
    <row r="1" spans="1:16">
      <c r="A1" s="131"/>
      <c r="B1" s="131"/>
    </row>
    <row r="2" spans="1:16">
      <c r="A2" s="809" t="s">
        <v>143</v>
      </c>
      <c r="B2" s="810"/>
      <c r="C2" s="819" t="s">
        <v>45</v>
      </c>
      <c r="D2" s="820"/>
      <c r="E2" s="820"/>
      <c r="F2" s="820"/>
      <c r="G2" s="820"/>
      <c r="H2" s="820"/>
      <c r="I2" s="820"/>
      <c r="J2" s="820"/>
      <c r="K2" s="820"/>
      <c r="L2" s="820"/>
      <c r="M2" s="820"/>
      <c r="N2" s="820"/>
      <c r="O2" s="820"/>
      <c r="P2" s="821"/>
    </row>
    <row r="3" spans="1:16">
      <c r="A3" s="777" t="s">
        <v>73</v>
      </c>
      <c r="B3" s="778"/>
      <c r="C3" s="757" t="s">
        <v>20</v>
      </c>
      <c r="D3" s="759"/>
      <c r="E3" s="757" t="s">
        <v>10</v>
      </c>
      <c r="F3" s="759"/>
      <c r="G3" s="757" t="s">
        <v>46</v>
      </c>
      <c r="H3" s="759"/>
      <c r="I3" s="757" t="s">
        <v>14</v>
      </c>
      <c r="J3" s="759"/>
      <c r="K3" s="757" t="s">
        <v>47</v>
      </c>
      <c r="L3" s="759"/>
      <c r="M3" s="757" t="s">
        <v>312</v>
      </c>
      <c r="N3" s="759"/>
      <c r="O3" s="757" t="s">
        <v>17</v>
      </c>
      <c r="P3" s="759"/>
    </row>
    <row r="4" spans="1:16">
      <c r="A4" s="811" t="s">
        <v>286</v>
      </c>
      <c r="B4" s="812"/>
      <c r="C4" s="390" t="s">
        <v>509</v>
      </c>
      <c r="D4" s="391" t="s">
        <v>430</v>
      </c>
      <c r="E4" s="390" t="s">
        <v>509</v>
      </c>
      <c r="F4" s="391" t="s">
        <v>430</v>
      </c>
      <c r="G4" s="390" t="s">
        <v>509</v>
      </c>
      <c r="H4" s="391" t="s">
        <v>430</v>
      </c>
      <c r="I4" s="390" t="s">
        <v>509</v>
      </c>
      <c r="J4" s="391" t="s">
        <v>430</v>
      </c>
      <c r="K4" s="390" t="s">
        <v>509</v>
      </c>
      <c r="L4" s="391" t="s">
        <v>430</v>
      </c>
      <c r="M4" s="390" t="s">
        <v>509</v>
      </c>
      <c r="N4" s="391" t="s">
        <v>430</v>
      </c>
      <c r="O4" s="390" t="s">
        <v>509</v>
      </c>
      <c r="P4" s="391" t="s">
        <v>430</v>
      </c>
    </row>
    <row r="5" spans="1:16">
      <c r="A5" s="813"/>
      <c r="B5" s="814"/>
      <c r="C5" s="366" t="s">
        <v>405</v>
      </c>
      <c r="D5" s="367" t="s">
        <v>405</v>
      </c>
      <c r="E5" s="366" t="s">
        <v>405</v>
      </c>
      <c r="F5" s="367" t="s">
        <v>405</v>
      </c>
      <c r="G5" s="366" t="s">
        <v>405</v>
      </c>
      <c r="H5" s="367" t="s">
        <v>405</v>
      </c>
      <c r="I5" s="366" t="s">
        <v>405</v>
      </c>
      <c r="J5" s="367" t="s">
        <v>405</v>
      </c>
      <c r="K5" s="366" t="s">
        <v>405</v>
      </c>
      <c r="L5" s="367" t="s">
        <v>405</v>
      </c>
      <c r="M5" s="366" t="s">
        <v>405</v>
      </c>
      <c r="N5" s="367" t="s">
        <v>405</v>
      </c>
      <c r="O5" s="366" t="s">
        <v>405</v>
      </c>
      <c r="P5" s="367" t="s">
        <v>405</v>
      </c>
    </row>
    <row r="6" spans="1:16" s="126" customFormat="1">
      <c r="A6" s="368" t="s">
        <v>287</v>
      </c>
      <c r="B6" s="369"/>
      <c r="C6" s="537">
        <v>0</v>
      </c>
      <c r="D6" s="538">
        <v>0</v>
      </c>
      <c r="E6" s="537">
        <v>269931</v>
      </c>
      <c r="F6" s="538">
        <v>274170</v>
      </c>
      <c r="G6" s="537">
        <v>3772753</v>
      </c>
      <c r="H6" s="538">
        <v>3356268</v>
      </c>
      <c r="I6" s="537">
        <v>430023</v>
      </c>
      <c r="J6" s="538">
        <v>499983</v>
      </c>
      <c r="K6" s="537">
        <v>204805</v>
      </c>
      <c r="L6" s="538">
        <v>191178</v>
      </c>
      <c r="M6" s="537">
        <v>-46</v>
      </c>
      <c r="N6" s="538">
        <v>-48</v>
      </c>
      <c r="O6" s="537">
        <v>4677466</v>
      </c>
      <c r="P6" s="543">
        <v>4321551</v>
      </c>
    </row>
    <row r="7" spans="1:16">
      <c r="A7" s="371"/>
      <c r="B7" s="372" t="s">
        <v>224</v>
      </c>
      <c r="C7" s="535">
        <v>0</v>
      </c>
      <c r="D7" s="536">
        <v>0</v>
      </c>
      <c r="E7" s="535">
        <v>11371</v>
      </c>
      <c r="F7" s="536">
        <v>8016</v>
      </c>
      <c r="G7" s="535">
        <v>265367</v>
      </c>
      <c r="H7" s="536">
        <v>557280</v>
      </c>
      <c r="I7" s="535">
        <v>83168</v>
      </c>
      <c r="J7" s="536">
        <v>141721</v>
      </c>
      <c r="K7" s="535">
        <v>79897</v>
      </c>
      <c r="L7" s="536">
        <v>41228</v>
      </c>
      <c r="M7" s="535">
        <v>0</v>
      </c>
      <c r="N7" s="536">
        <v>0</v>
      </c>
      <c r="O7" s="537">
        <v>439803</v>
      </c>
      <c r="P7" s="543">
        <v>748245</v>
      </c>
    </row>
    <row r="8" spans="1:16">
      <c r="A8" s="371"/>
      <c r="B8" s="372" t="s">
        <v>225</v>
      </c>
      <c r="C8" s="535">
        <v>0</v>
      </c>
      <c r="D8" s="536">
        <v>0</v>
      </c>
      <c r="E8" s="535">
        <v>16155</v>
      </c>
      <c r="F8" s="536">
        <v>23383</v>
      </c>
      <c r="G8" s="535">
        <v>52235</v>
      </c>
      <c r="H8" s="536">
        <v>128089</v>
      </c>
      <c r="I8" s="535">
        <v>1118</v>
      </c>
      <c r="J8" s="536">
        <v>274</v>
      </c>
      <c r="K8" s="535">
        <v>560</v>
      </c>
      <c r="L8" s="536">
        <v>0</v>
      </c>
      <c r="M8" s="535">
        <v>0</v>
      </c>
      <c r="N8" s="536">
        <v>0</v>
      </c>
      <c r="O8" s="537">
        <v>70068</v>
      </c>
      <c r="P8" s="543">
        <v>151746</v>
      </c>
    </row>
    <row r="9" spans="1:16">
      <c r="A9" s="371"/>
      <c r="B9" s="372" t="s">
        <v>226</v>
      </c>
      <c r="C9" s="535">
        <v>0</v>
      </c>
      <c r="D9" s="536">
        <v>0</v>
      </c>
      <c r="E9" s="535">
        <v>25450</v>
      </c>
      <c r="F9" s="536">
        <v>29464</v>
      </c>
      <c r="G9" s="535">
        <v>505276</v>
      </c>
      <c r="H9" s="536">
        <v>374088</v>
      </c>
      <c r="I9" s="535">
        <v>11493</v>
      </c>
      <c r="J9" s="536">
        <v>18191</v>
      </c>
      <c r="K9" s="535">
        <v>4686</v>
      </c>
      <c r="L9" s="536">
        <v>9057</v>
      </c>
      <c r="M9" s="535">
        <v>0</v>
      </c>
      <c r="N9" s="536">
        <v>0</v>
      </c>
      <c r="O9" s="537">
        <v>546905</v>
      </c>
      <c r="P9" s="543">
        <v>430800</v>
      </c>
    </row>
    <row r="10" spans="1:16">
      <c r="A10" s="371"/>
      <c r="B10" s="372" t="s">
        <v>227</v>
      </c>
      <c r="C10" s="535">
        <v>0</v>
      </c>
      <c r="D10" s="536">
        <v>0</v>
      </c>
      <c r="E10" s="535">
        <v>207420</v>
      </c>
      <c r="F10" s="536">
        <v>199667</v>
      </c>
      <c r="G10" s="535">
        <v>2528697</v>
      </c>
      <c r="H10" s="536">
        <v>1954523</v>
      </c>
      <c r="I10" s="535">
        <v>263649</v>
      </c>
      <c r="J10" s="536">
        <v>260485</v>
      </c>
      <c r="K10" s="535">
        <v>86958</v>
      </c>
      <c r="L10" s="536">
        <v>109912</v>
      </c>
      <c r="M10" s="535">
        <v>62</v>
      </c>
      <c r="N10" s="536">
        <v>53</v>
      </c>
      <c r="O10" s="537">
        <v>3086786</v>
      </c>
      <c r="P10" s="543">
        <v>2524640</v>
      </c>
    </row>
    <row r="11" spans="1:16">
      <c r="A11" s="371"/>
      <c r="B11" s="372" t="s">
        <v>228</v>
      </c>
      <c r="C11" s="535">
        <v>0</v>
      </c>
      <c r="D11" s="536">
        <v>0</v>
      </c>
      <c r="E11" s="535">
        <v>387</v>
      </c>
      <c r="F11" s="536">
        <v>364</v>
      </c>
      <c r="G11" s="535">
        <v>13791</v>
      </c>
      <c r="H11" s="536">
        <v>8480</v>
      </c>
      <c r="I11" s="535">
        <v>6596</v>
      </c>
      <c r="J11" s="536">
        <v>6396</v>
      </c>
      <c r="K11" s="535">
        <v>3390</v>
      </c>
      <c r="L11" s="536">
        <v>4550</v>
      </c>
      <c r="M11" s="535">
        <v>-108</v>
      </c>
      <c r="N11" s="536">
        <v>-101</v>
      </c>
      <c r="O11" s="537">
        <v>24056</v>
      </c>
      <c r="P11" s="543">
        <v>19689</v>
      </c>
    </row>
    <row r="12" spans="1:16">
      <c r="A12" s="371"/>
      <c r="B12" s="372" t="s">
        <v>229</v>
      </c>
      <c r="C12" s="535">
        <v>0</v>
      </c>
      <c r="D12" s="536">
        <v>0</v>
      </c>
      <c r="E12" s="535">
        <v>9148</v>
      </c>
      <c r="F12" s="536">
        <v>13276</v>
      </c>
      <c r="G12" s="535">
        <v>327479</v>
      </c>
      <c r="H12" s="536">
        <v>272167</v>
      </c>
      <c r="I12" s="535">
        <v>63447</v>
      </c>
      <c r="J12" s="536">
        <v>72916</v>
      </c>
      <c r="K12" s="535">
        <v>29314</v>
      </c>
      <c r="L12" s="536">
        <v>26431</v>
      </c>
      <c r="M12" s="535">
        <v>0</v>
      </c>
      <c r="N12" s="536">
        <v>0</v>
      </c>
      <c r="O12" s="537">
        <v>429388</v>
      </c>
      <c r="P12" s="543">
        <v>384790</v>
      </c>
    </row>
    <row r="13" spans="1:16">
      <c r="A13" s="371"/>
      <c r="B13" s="372" t="s">
        <v>230</v>
      </c>
      <c r="C13" s="535">
        <v>0</v>
      </c>
      <c r="D13" s="536">
        <v>0</v>
      </c>
      <c r="E13" s="535">
        <v>0</v>
      </c>
      <c r="F13" s="536">
        <v>0</v>
      </c>
      <c r="G13" s="535">
        <v>79908</v>
      </c>
      <c r="H13" s="536">
        <v>61641</v>
      </c>
      <c r="I13" s="535">
        <v>0</v>
      </c>
      <c r="J13" s="536">
        <v>0</v>
      </c>
      <c r="K13" s="535">
        <v>0</v>
      </c>
      <c r="L13" s="536">
        <v>0</v>
      </c>
      <c r="M13" s="535">
        <v>0</v>
      </c>
      <c r="N13" s="536">
        <v>0</v>
      </c>
      <c r="O13" s="537">
        <v>79908</v>
      </c>
      <c r="P13" s="543">
        <v>61641</v>
      </c>
    </row>
    <row r="14" spans="1:16">
      <c r="C14" s="544"/>
      <c r="D14" s="544"/>
      <c r="E14" s="544"/>
      <c r="F14" s="544"/>
      <c r="G14" s="544"/>
      <c r="H14" s="544"/>
      <c r="I14" s="544"/>
      <c r="J14" s="544"/>
      <c r="K14" s="544"/>
      <c r="L14" s="544"/>
      <c r="M14" s="544"/>
      <c r="N14" s="544"/>
      <c r="O14" s="544"/>
      <c r="P14" s="544"/>
    </row>
    <row r="15" spans="1:16">
      <c r="A15" s="371"/>
      <c r="B15" s="380" t="s">
        <v>231</v>
      </c>
      <c r="C15" s="535">
        <v>0</v>
      </c>
      <c r="D15" s="536">
        <v>0</v>
      </c>
      <c r="E15" s="535">
        <v>0</v>
      </c>
      <c r="F15" s="536">
        <v>0</v>
      </c>
      <c r="G15" s="535">
        <v>0</v>
      </c>
      <c r="H15" s="536">
        <v>0</v>
      </c>
      <c r="I15" s="535">
        <v>552</v>
      </c>
      <c r="J15" s="536">
        <v>0</v>
      </c>
      <c r="K15" s="535">
        <v>0</v>
      </c>
      <c r="L15" s="536">
        <v>0</v>
      </c>
      <c r="M15" s="535">
        <v>0</v>
      </c>
      <c r="N15" s="536">
        <v>0</v>
      </c>
      <c r="O15" s="537">
        <v>552</v>
      </c>
      <c r="P15" s="543">
        <v>0</v>
      </c>
    </row>
    <row r="17" spans="1:16" s="126" customFormat="1">
      <c r="A17" s="396" t="s">
        <v>288</v>
      </c>
      <c r="B17" s="397"/>
      <c r="C17" s="537">
        <v>0</v>
      </c>
      <c r="D17" s="538">
        <v>0</v>
      </c>
      <c r="E17" s="537">
        <v>1736352</v>
      </c>
      <c r="F17" s="538">
        <v>1442359</v>
      </c>
      <c r="G17" s="537">
        <v>11415517</v>
      </c>
      <c r="H17" s="538">
        <v>10141977</v>
      </c>
      <c r="I17" s="537">
        <v>1852118</v>
      </c>
      <c r="J17" s="538">
        <v>1973507</v>
      </c>
      <c r="K17" s="537">
        <v>1152613</v>
      </c>
      <c r="L17" s="538">
        <v>1263497</v>
      </c>
      <c r="M17" s="537">
        <v>0</v>
      </c>
      <c r="N17" s="538">
        <v>0</v>
      </c>
      <c r="O17" s="537">
        <v>16156600</v>
      </c>
      <c r="P17" s="543">
        <v>14821340</v>
      </c>
    </row>
    <row r="18" spans="1:16">
      <c r="A18" s="371"/>
      <c r="B18" s="372" t="s">
        <v>232</v>
      </c>
      <c r="C18" s="535">
        <v>0</v>
      </c>
      <c r="D18" s="536">
        <v>0</v>
      </c>
      <c r="E18" s="535">
        <v>5</v>
      </c>
      <c r="F18" s="536">
        <v>6</v>
      </c>
      <c r="G18" s="535">
        <v>2778034</v>
      </c>
      <c r="H18" s="536">
        <v>2497727</v>
      </c>
      <c r="I18" s="535">
        <v>342</v>
      </c>
      <c r="J18" s="536">
        <v>2</v>
      </c>
      <c r="K18" s="535">
        <v>134</v>
      </c>
      <c r="L18" s="536">
        <v>0</v>
      </c>
      <c r="M18" s="535">
        <v>0</v>
      </c>
      <c r="N18" s="536">
        <v>0</v>
      </c>
      <c r="O18" s="537">
        <v>2778515</v>
      </c>
      <c r="P18" s="543">
        <v>2497735</v>
      </c>
    </row>
    <row r="19" spans="1:16">
      <c r="A19" s="371"/>
      <c r="B19" s="372" t="s">
        <v>233</v>
      </c>
      <c r="C19" s="535">
        <v>0</v>
      </c>
      <c r="D19" s="536">
        <v>0</v>
      </c>
      <c r="E19" s="535">
        <v>51</v>
      </c>
      <c r="F19" s="536">
        <v>60</v>
      </c>
      <c r="G19" s="535">
        <v>3385869</v>
      </c>
      <c r="H19" s="536">
        <v>2259476</v>
      </c>
      <c r="I19" s="535">
        <v>19244</v>
      </c>
      <c r="J19" s="536">
        <v>24651</v>
      </c>
      <c r="K19" s="535">
        <v>0</v>
      </c>
      <c r="L19" s="536">
        <v>0</v>
      </c>
      <c r="M19" s="535">
        <v>0</v>
      </c>
      <c r="N19" s="536">
        <v>0</v>
      </c>
      <c r="O19" s="537">
        <v>3405164</v>
      </c>
      <c r="P19" s="543">
        <v>2284187</v>
      </c>
    </row>
    <row r="20" spans="1:16">
      <c r="A20" s="371"/>
      <c r="B20" s="372" t="s">
        <v>234</v>
      </c>
      <c r="C20" s="535">
        <v>0</v>
      </c>
      <c r="D20" s="536">
        <v>0</v>
      </c>
      <c r="E20" s="535">
        <v>392</v>
      </c>
      <c r="F20" s="536">
        <v>460</v>
      </c>
      <c r="G20" s="535">
        <v>484193</v>
      </c>
      <c r="H20" s="536">
        <v>267871</v>
      </c>
      <c r="I20" s="535">
        <v>18828</v>
      </c>
      <c r="J20" s="536">
        <v>29541</v>
      </c>
      <c r="K20" s="535">
        <v>0</v>
      </c>
      <c r="L20" s="536">
        <v>0</v>
      </c>
      <c r="M20" s="535">
        <v>0</v>
      </c>
      <c r="N20" s="536">
        <v>0</v>
      </c>
      <c r="O20" s="537">
        <v>503413</v>
      </c>
      <c r="P20" s="543">
        <v>297872</v>
      </c>
    </row>
    <row r="21" spans="1:16">
      <c r="A21" s="371"/>
      <c r="B21" s="372" t="s">
        <v>235</v>
      </c>
      <c r="C21" s="535">
        <v>0</v>
      </c>
      <c r="D21" s="536">
        <v>0</v>
      </c>
      <c r="E21" s="535">
        <v>28</v>
      </c>
      <c r="F21" s="536">
        <v>32</v>
      </c>
      <c r="G21" s="535">
        <v>0</v>
      </c>
      <c r="H21" s="536">
        <v>0</v>
      </c>
      <c r="I21" s="535">
        <v>0</v>
      </c>
      <c r="J21" s="536">
        <v>0</v>
      </c>
      <c r="K21" s="535">
        <v>0</v>
      </c>
      <c r="L21" s="536">
        <v>0</v>
      </c>
      <c r="M21" s="535">
        <v>0</v>
      </c>
      <c r="N21" s="536">
        <v>0</v>
      </c>
      <c r="O21" s="537">
        <v>28</v>
      </c>
      <c r="P21" s="543">
        <v>32</v>
      </c>
    </row>
    <row r="22" spans="1:16">
      <c r="A22" s="371"/>
      <c r="B22" s="372" t="s">
        <v>236</v>
      </c>
      <c r="C22" s="535">
        <v>0</v>
      </c>
      <c r="D22" s="536">
        <v>0</v>
      </c>
      <c r="E22" s="535">
        <v>126</v>
      </c>
      <c r="F22" s="536">
        <v>133</v>
      </c>
      <c r="G22" s="535">
        <v>0</v>
      </c>
      <c r="H22" s="536">
        <v>0</v>
      </c>
      <c r="I22" s="535">
        <v>14443</v>
      </c>
      <c r="J22" s="536">
        <v>1463</v>
      </c>
      <c r="K22" s="535">
        <v>0</v>
      </c>
      <c r="L22" s="536">
        <v>0</v>
      </c>
      <c r="M22" s="535">
        <v>0</v>
      </c>
      <c r="N22" s="536">
        <v>0</v>
      </c>
      <c r="O22" s="537">
        <v>14569</v>
      </c>
      <c r="P22" s="543">
        <v>1596</v>
      </c>
    </row>
    <row r="23" spans="1:16">
      <c r="A23" s="371"/>
      <c r="B23" s="372" t="s">
        <v>237</v>
      </c>
      <c r="C23" s="535">
        <v>0</v>
      </c>
      <c r="D23" s="536">
        <v>0</v>
      </c>
      <c r="E23" s="535">
        <v>63545</v>
      </c>
      <c r="F23" s="536">
        <v>50067</v>
      </c>
      <c r="G23" s="535">
        <v>4003645</v>
      </c>
      <c r="H23" s="536">
        <v>4174705</v>
      </c>
      <c r="I23" s="535">
        <v>98176</v>
      </c>
      <c r="J23" s="536">
        <v>103745</v>
      </c>
      <c r="K23" s="535">
        <v>48434</v>
      </c>
      <c r="L23" s="536">
        <v>42359</v>
      </c>
      <c r="M23" s="535">
        <v>0</v>
      </c>
      <c r="N23" s="536">
        <v>0</v>
      </c>
      <c r="O23" s="537">
        <v>4213800</v>
      </c>
      <c r="P23" s="543">
        <v>4370876</v>
      </c>
    </row>
    <row r="24" spans="1:16">
      <c r="A24" s="371"/>
      <c r="B24" s="372" t="s">
        <v>238</v>
      </c>
      <c r="C24" s="535">
        <v>0</v>
      </c>
      <c r="D24" s="536">
        <v>0</v>
      </c>
      <c r="E24" s="535">
        <v>0</v>
      </c>
      <c r="F24" s="536">
        <v>0</v>
      </c>
      <c r="G24" s="535">
        <v>0</v>
      </c>
      <c r="H24" s="536">
        <v>0</v>
      </c>
      <c r="I24" s="535">
        <v>0</v>
      </c>
      <c r="J24" s="536">
        <v>0</v>
      </c>
      <c r="K24" s="535">
        <v>0</v>
      </c>
      <c r="L24" s="536">
        <v>0</v>
      </c>
      <c r="M24" s="535">
        <v>0</v>
      </c>
      <c r="N24" s="536">
        <v>0</v>
      </c>
      <c r="O24" s="537">
        <v>0</v>
      </c>
      <c r="P24" s="543">
        <v>0</v>
      </c>
    </row>
    <row r="25" spans="1:16">
      <c r="A25" s="371"/>
      <c r="B25" s="372" t="s">
        <v>239</v>
      </c>
      <c r="C25" s="535">
        <v>0</v>
      </c>
      <c r="D25" s="536">
        <v>0</v>
      </c>
      <c r="E25" s="535">
        <v>1672138</v>
      </c>
      <c r="F25" s="536">
        <v>1391477</v>
      </c>
      <c r="G25" s="535">
        <v>24331</v>
      </c>
      <c r="H25" s="536">
        <v>32860</v>
      </c>
      <c r="I25" s="535">
        <v>1673303</v>
      </c>
      <c r="J25" s="536">
        <v>1785402</v>
      </c>
      <c r="K25" s="535">
        <v>1074356</v>
      </c>
      <c r="L25" s="536">
        <v>1186821</v>
      </c>
      <c r="M25" s="535">
        <v>0</v>
      </c>
      <c r="N25" s="536">
        <v>0</v>
      </c>
      <c r="O25" s="537">
        <v>4444128</v>
      </c>
      <c r="P25" s="543">
        <v>4396560</v>
      </c>
    </row>
    <row r="26" spans="1:16">
      <c r="A26" s="371"/>
      <c r="B26" s="372" t="s">
        <v>240</v>
      </c>
      <c r="C26" s="535">
        <v>0</v>
      </c>
      <c r="D26" s="536">
        <v>0</v>
      </c>
      <c r="E26" s="535">
        <v>0</v>
      </c>
      <c r="F26" s="536">
        <v>0</v>
      </c>
      <c r="G26" s="535">
        <v>6465</v>
      </c>
      <c r="H26" s="536">
        <v>7942</v>
      </c>
      <c r="I26" s="535">
        <v>0</v>
      </c>
      <c r="J26" s="536">
        <v>0</v>
      </c>
      <c r="K26" s="535">
        <v>0</v>
      </c>
      <c r="L26" s="536">
        <v>0</v>
      </c>
      <c r="M26" s="535">
        <v>0</v>
      </c>
      <c r="N26" s="536">
        <v>0</v>
      </c>
      <c r="O26" s="537">
        <v>6465</v>
      </c>
      <c r="P26" s="543">
        <v>7942</v>
      </c>
    </row>
    <row r="27" spans="1:16">
      <c r="A27" s="371"/>
      <c r="B27" s="372" t="s">
        <v>336</v>
      </c>
      <c r="C27" s="535">
        <v>0</v>
      </c>
      <c r="D27" s="536">
        <v>0</v>
      </c>
      <c r="E27" s="535">
        <v>67</v>
      </c>
      <c r="F27" s="536">
        <v>124</v>
      </c>
      <c r="G27" s="535">
        <v>30068</v>
      </c>
      <c r="H27" s="536">
        <v>42236</v>
      </c>
      <c r="I27" s="535">
        <v>19513</v>
      </c>
      <c r="J27" s="536">
        <v>17503</v>
      </c>
      <c r="K27" s="535">
        <v>29667</v>
      </c>
      <c r="L27" s="536">
        <v>34317</v>
      </c>
      <c r="M27" s="535">
        <v>0</v>
      </c>
      <c r="N27" s="536">
        <v>0</v>
      </c>
      <c r="O27" s="537">
        <v>79315</v>
      </c>
      <c r="P27" s="543">
        <v>94180</v>
      </c>
    </row>
    <row r="28" spans="1:16">
      <c r="A28" s="371"/>
      <c r="B28" s="372" t="s">
        <v>241</v>
      </c>
      <c r="C28" s="535">
        <v>0</v>
      </c>
      <c r="D28" s="536">
        <v>0</v>
      </c>
      <c r="E28" s="535">
        <v>0</v>
      </c>
      <c r="F28" s="536">
        <v>0</v>
      </c>
      <c r="G28" s="535">
        <v>702912</v>
      </c>
      <c r="H28" s="536">
        <v>859160</v>
      </c>
      <c r="I28" s="535">
        <v>8269</v>
      </c>
      <c r="J28" s="536">
        <v>11200</v>
      </c>
      <c r="K28" s="535">
        <v>22</v>
      </c>
      <c r="L28" s="536">
        <v>0</v>
      </c>
      <c r="M28" s="535">
        <v>0</v>
      </c>
      <c r="N28" s="536">
        <v>0</v>
      </c>
      <c r="O28" s="537">
        <v>711203</v>
      </c>
      <c r="P28" s="543">
        <v>870360</v>
      </c>
    </row>
    <row r="29" spans="1:16">
      <c r="C29" s="544"/>
      <c r="D29" s="544"/>
      <c r="E29" s="544"/>
      <c r="F29" s="544"/>
      <c r="G29" s="544"/>
      <c r="H29" s="544"/>
      <c r="I29" s="544"/>
      <c r="J29" s="544"/>
      <c r="K29" s="544"/>
      <c r="L29" s="544"/>
      <c r="M29" s="544"/>
      <c r="N29" s="544"/>
      <c r="O29" s="544"/>
      <c r="P29" s="544"/>
    </row>
    <row r="30" spans="1:16">
      <c r="A30" s="396" t="s">
        <v>289</v>
      </c>
      <c r="B30" s="398"/>
      <c r="C30" s="537">
        <v>0</v>
      </c>
      <c r="D30" s="540">
        <v>0</v>
      </c>
      <c r="E30" s="537">
        <v>2006283</v>
      </c>
      <c r="F30" s="540">
        <v>1716529</v>
      </c>
      <c r="G30" s="537">
        <v>15188270</v>
      </c>
      <c r="H30" s="540">
        <v>13498245</v>
      </c>
      <c r="I30" s="537">
        <v>2282141</v>
      </c>
      <c r="J30" s="540">
        <v>2473490</v>
      </c>
      <c r="K30" s="537">
        <v>1357418</v>
      </c>
      <c r="L30" s="540">
        <v>1454675</v>
      </c>
      <c r="M30" s="537">
        <v>-46</v>
      </c>
      <c r="N30" s="540">
        <v>-48</v>
      </c>
      <c r="O30" s="537">
        <v>20834066</v>
      </c>
      <c r="P30" s="540">
        <v>19142891</v>
      </c>
    </row>
    <row r="32" spans="1:16" s="132" customFormat="1">
      <c r="A32" s="809" t="s">
        <v>143</v>
      </c>
      <c r="B32" s="810"/>
      <c r="C32" s="819" t="s">
        <v>45</v>
      </c>
      <c r="D32" s="820"/>
      <c r="E32" s="820"/>
      <c r="F32" s="820"/>
      <c r="G32" s="820"/>
      <c r="H32" s="820"/>
      <c r="I32" s="820"/>
      <c r="J32" s="820"/>
      <c r="K32" s="820"/>
      <c r="L32" s="820"/>
      <c r="M32" s="820"/>
      <c r="N32" s="820"/>
      <c r="O32" s="820"/>
      <c r="P32" s="821"/>
    </row>
    <row r="33" spans="1:16" s="132" customFormat="1">
      <c r="A33" s="777" t="s">
        <v>73</v>
      </c>
      <c r="B33" s="778"/>
      <c r="C33" s="757" t="s">
        <v>20</v>
      </c>
      <c r="D33" s="759"/>
      <c r="E33" s="757" t="s">
        <v>10</v>
      </c>
      <c r="F33" s="759"/>
      <c r="G33" s="757" t="s">
        <v>46</v>
      </c>
      <c r="H33" s="759"/>
      <c r="I33" s="757" t="s">
        <v>14</v>
      </c>
      <c r="J33" s="759"/>
      <c r="K33" s="757" t="s">
        <v>47</v>
      </c>
      <c r="L33" s="759"/>
      <c r="M33" s="757" t="s">
        <v>312</v>
      </c>
      <c r="N33" s="759"/>
      <c r="O33" s="757" t="s">
        <v>17</v>
      </c>
      <c r="P33" s="759"/>
    </row>
    <row r="34" spans="1:16">
      <c r="A34" s="815" t="s">
        <v>290</v>
      </c>
      <c r="B34" s="816"/>
      <c r="C34" s="390" t="s">
        <v>509</v>
      </c>
      <c r="D34" s="391" t="s">
        <v>430</v>
      </c>
      <c r="E34" s="390" t="s">
        <v>509</v>
      </c>
      <c r="F34" s="391" t="s">
        <v>430</v>
      </c>
      <c r="G34" s="390" t="s">
        <v>509</v>
      </c>
      <c r="H34" s="391" t="s">
        <v>430</v>
      </c>
      <c r="I34" s="390" t="s">
        <v>509</v>
      </c>
      <c r="J34" s="391" t="s">
        <v>430</v>
      </c>
      <c r="K34" s="390" t="s">
        <v>509</v>
      </c>
      <c r="L34" s="391" t="s">
        <v>430</v>
      </c>
      <c r="M34" s="390" t="s">
        <v>509</v>
      </c>
      <c r="N34" s="391" t="s">
        <v>430</v>
      </c>
      <c r="O34" s="390" t="s">
        <v>509</v>
      </c>
      <c r="P34" s="391" t="s">
        <v>430</v>
      </c>
    </row>
    <row r="35" spans="1:16">
      <c r="A35" s="817"/>
      <c r="B35" s="818"/>
      <c r="C35" s="366" t="s">
        <v>405</v>
      </c>
      <c r="D35" s="367" t="s">
        <v>405</v>
      </c>
      <c r="E35" s="366" t="s">
        <v>405</v>
      </c>
      <c r="F35" s="367" t="s">
        <v>405</v>
      </c>
      <c r="G35" s="366" t="s">
        <v>405</v>
      </c>
      <c r="H35" s="367" t="s">
        <v>405</v>
      </c>
      <c r="I35" s="366" t="s">
        <v>405</v>
      </c>
      <c r="J35" s="367" t="s">
        <v>405</v>
      </c>
      <c r="K35" s="366" t="s">
        <v>405</v>
      </c>
      <c r="L35" s="367" t="s">
        <v>405</v>
      </c>
      <c r="M35" s="366" t="s">
        <v>405</v>
      </c>
      <c r="N35" s="367" t="s">
        <v>405</v>
      </c>
      <c r="O35" s="366" t="s">
        <v>405</v>
      </c>
      <c r="P35" s="367" t="s">
        <v>405</v>
      </c>
    </row>
    <row r="36" spans="1:16" s="126" customFormat="1">
      <c r="A36" s="368" t="s">
        <v>291</v>
      </c>
      <c r="B36" s="369"/>
      <c r="C36" s="537">
        <v>0</v>
      </c>
      <c r="D36" s="674">
        <v>0</v>
      </c>
      <c r="E36" s="537">
        <v>804912</v>
      </c>
      <c r="F36" s="674">
        <v>591523</v>
      </c>
      <c r="G36" s="537">
        <v>4035596</v>
      </c>
      <c r="H36" s="674">
        <v>3697032</v>
      </c>
      <c r="I36" s="537">
        <v>685023</v>
      </c>
      <c r="J36" s="674">
        <v>640775</v>
      </c>
      <c r="K36" s="537">
        <v>252058</v>
      </c>
      <c r="L36" s="674">
        <v>249069</v>
      </c>
      <c r="M36" s="537">
        <v>-46</v>
      </c>
      <c r="N36" s="674">
        <v>-48</v>
      </c>
      <c r="O36" s="537">
        <v>5777543</v>
      </c>
      <c r="P36" s="543">
        <v>5178351</v>
      </c>
    </row>
    <row r="37" spans="1:16">
      <c r="A37" s="371"/>
      <c r="B37" s="372" t="s">
        <v>339</v>
      </c>
      <c r="C37" s="535">
        <v>0</v>
      </c>
      <c r="D37" s="536">
        <v>0</v>
      </c>
      <c r="E37" s="535">
        <v>0</v>
      </c>
      <c r="F37" s="536">
        <v>0</v>
      </c>
      <c r="G37" s="535">
        <v>534383</v>
      </c>
      <c r="H37" s="536">
        <v>775450</v>
      </c>
      <c r="I37" s="535">
        <v>232490</v>
      </c>
      <c r="J37" s="536">
        <v>190925</v>
      </c>
      <c r="K37" s="535">
        <v>67687</v>
      </c>
      <c r="L37" s="536">
        <v>53750</v>
      </c>
      <c r="M37" s="535">
        <v>0</v>
      </c>
      <c r="N37" s="536">
        <v>0</v>
      </c>
      <c r="O37" s="537">
        <v>834560</v>
      </c>
      <c r="P37" s="543">
        <v>1020125</v>
      </c>
    </row>
    <row r="38" spans="1:16">
      <c r="A38" s="371"/>
      <c r="B38" s="372" t="s">
        <v>337</v>
      </c>
      <c r="C38" s="535">
        <v>0</v>
      </c>
      <c r="D38" s="536">
        <v>0</v>
      </c>
      <c r="E38" s="535">
        <v>19</v>
      </c>
      <c r="F38" s="536">
        <v>78</v>
      </c>
      <c r="G38" s="535">
        <v>11070</v>
      </c>
      <c r="H38" s="536">
        <v>15396</v>
      </c>
      <c r="I38" s="535">
        <v>3584</v>
      </c>
      <c r="J38" s="536">
        <v>2999</v>
      </c>
      <c r="K38" s="535">
        <v>13686</v>
      </c>
      <c r="L38" s="536">
        <v>11280</v>
      </c>
      <c r="M38" s="535">
        <v>0</v>
      </c>
      <c r="N38" s="536">
        <v>0</v>
      </c>
      <c r="O38" s="537">
        <v>28359</v>
      </c>
      <c r="P38" s="543">
        <v>29753</v>
      </c>
    </row>
    <row r="39" spans="1:16">
      <c r="A39" s="371"/>
      <c r="B39" s="372" t="s">
        <v>243</v>
      </c>
      <c r="C39" s="535">
        <v>0</v>
      </c>
      <c r="D39" s="536">
        <v>0</v>
      </c>
      <c r="E39" s="535">
        <v>698025</v>
      </c>
      <c r="F39" s="536">
        <v>467412</v>
      </c>
      <c r="G39" s="535">
        <v>2496660</v>
      </c>
      <c r="H39" s="536">
        <v>2159212</v>
      </c>
      <c r="I39" s="535">
        <v>339223</v>
      </c>
      <c r="J39" s="536">
        <v>338490</v>
      </c>
      <c r="K39" s="535">
        <v>100149</v>
      </c>
      <c r="L39" s="536">
        <v>116577</v>
      </c>
      <c r="M39" s="535">
        <v>33</v>
      </c>
      <c r="N39" s="536">
        <v>2</v>
      </c>
      <c r="O39" s="537">
        <v>3634090</v>
      </c>
      <c r="P39" s="543">
        <v>3081693</v>
      </c>
    </row>
    <row r="40" spans="1:16">
      <c r="A40" s="371"/>
      <c r="B40" s="372" t="s">
        <v>244</v>
      </c>
      <c r="C40" s="535">
        <v>0</v>
      </c>
      <c r="D40" s="536">
        <v>0</v>
      </c>
      <c r="E40" s="535">
        <v>43669</v>
      </c>
      <c r="F40" s="536">
        <v>69660</v>
      </c>
      <c r="G40" s="535">
        <v>772379</v>
      </c>
      <c r="H40" s="536">
        <v>513115</v>
      </c>
      <c r="I40" s="535">
        <v>65947</v>
      </c>
      <c r="J40" s="536">
        <v>32604</v>
      </c>
      <c r="K40" s="535">
        <v>37615</v>
      </c>
      <c r="L40" s="536">
        <v>35692</v>
      </c>
      <c r="M40" s="535">
        <v>-79</v>
      </c>
      <c r="N40" s="536">
        <v>-50</v>
      </c>
      <c r="O40" s="537">
        <v>919531</v>
      </c>
      <c r="P40" s="543">
        <v>651021</v>
      </c>
    </row>
    <row r="41" spans="1:16">
      <c r="A41" s="371"/>
      <c r="B41" s="372" t="s">
        <v>245</v>
      </c>
      <c r="C41" s="535">
        <v>0</v>
      </c>
      <c r="D41" s="536"/>
      <c r="E41" s="535">
        <v>45062</v>
      </c>
      <c r="F41" s="536">
        <v>43785</v>
      </c>
      <c r="G41" s="535">
        <v>75770</v>
      </c>
      <c r="H41" s="536">
        <v>77846</v>
      </c>
      <c r="I41" s="535">
        <v>10372</v>
      </c>
      <c r="J41" s="536">
        <v>11080</v>
      </c>
      <c r="K41" s="535">
        <v>6288</v>
      </c>
      <c r="L41" s="536">
        <v>8356</v>
      </c>
      <c r="M41" s="535">
        <v>0</v>
      </c>
      <c r="N41" s="536">
        <v>0</v>
      </c>
      <c r="O41" s="537">
        <v>137492</v>
      </c>
      <c r="P41" s="543">
        <v>141067</v>
      </c>
    </row>
    <row r="42" spans="1:16">
      <c r="A42" s="371"/>
      <c r="B42" s="372" t="s">
        <v>246</v>
      </c>
      <c r="C42" s="535">
        <v>0</v>
      </c>
      <c r="D42" s="536"/>
      <c r="E42" s="535">
        <v>0</v>
      </c>
      <c r="F42" s="536">
        <v>0</v>
      </c>
      <c r="G42" s="535">
        <v>0</v>
      </c>
      <c r="H42" s="536">
        <v>26914</v>
      </c>
      <c r="I42" s="535">
        <v>15862</v>
      </c>
      <c r="J42" s="536">
        <v>40226</v>
      </c>
      <c r="K42" s="535">
        <v>4388</v>
      </c>
      <c r="L42" s="536">
        <v>2239</v>
      </c>
      <c r="M42" s="535">
        <v>0</v>
      </c>
      <c r="N42" s="536">
        <v>0</v>
      </c>
      <c r="O42" s="537">
        <v>20250</v>
      </c>
      <c r="P42" s="543">
        <v>69379</v>
      </c>
    </row>
    <row r="43" spans="1:16">
      <c r="A43" s="371"/>
      <c r="B43" s="372" t="s">
        <v>247</v>
      </c>
      <c r="C43" s="535">
        <v>0</v>
      </c>
      <c r="D43" s="536"/>
      <c r="E43" s="535">
        <v>0</v>
      </c>
      <c r="F43" s="536">
        <v>0</v>
      </c>
      <c r="G43" s="535">
        <v>0</v>
      </c>
      <c r="H43" s="536">
        <v>0</v>
      </c>
      <c r="I43" s="535">
        <v>0</v>
      </c>
      <c r="J43" s="536">
        <v>0</v>
      </c>
      <c r="K43" s="535">
        <v>0</v>
      </c>
      <c r="L43" s="536">
        <v>0</v>
      </c>
      <c r="M43" s="535">
        <v>0</v>
      </c>
      <c r="N43" s="536">
        <v>0</v>
      </c>
      <c r="O43" s="537">
        <v>0</v>
      </c>
      <c r="P43" s="543">
        <v>0</v>
      </c>
    </row>
    <row r="44" spans="1:16">
      <c r="A44" s="371"/>
      <c r="B44" s="372" t="s">
        <v>248</v>
      </c>
      <c r="C44" s="535">
        <v>0</v>
      </c>
      <c r="D44" s="536"/>
      <c r="E44" s="535">
        <v>18137</v>
      </c>
      <c r="F44" s="536">
        <v>10588</v>
      </c>
      <c r="G44" s="535">
        <v>145334</v>
      </c>
      <c r="H44" s="536">
        <v>129099</v>
      </c>
      <c r="I44" s="535">
        <v>17545</v>
      </c>
      <c r="J44" s="536">
        <v>24451</v>
      </c>
      <c r="K44" s="535">
        <v>22245</v>
      </c>
      <c r="L44" s="536">
        <v>21175</v>
      </c>
      <c r="M44" s="535">
        <v>0</v>
      </c>
      <c r="N44" s="536">
        <v>0</v>
      </c>
      <c r="O44" s="537">
        <v>203261</v>
      </c>
      <c r="P44" s="543">
        <v>185313</v>
      </c>
    </row>
    <row r="45" spans="1:16">
      <c r="C45" s="544"/>
      <c r="D45" s="544"/>
      <c r="E45" s="544"/>
      <c r="F45" s="544"/>
      <c r="G45" s="544"/>
      <c r="H45" s="544"/>
      <c r="I45" s="544"/>
      <c r="J45" s="544"/>
      <c r="K45" s="544"/>
      <c r="L45" s="544"/>
      <c r="M45" s="544"/>
      <c r="N45" s="544"/>
      <c r="O45" s="544"/>
      <c r="P45" s="544"/>
    </row>
    <row r="46" spans="1:16" ht="25.5">
      <c r="A46" s="371"/>
      <c r="B46" s="380" t="s">
        <v>249</v>
      </c>
      <c r="C46" s="535">
        <v>0</v>
      </c>
      <c r="D46" s="536">
        <v>0</v>
      </c>
      <c r="E46" s="535">
        <v>0</v>
      </c>
      <c r="F46" s="542">
        <v>0</v>
      </c>
      <c r="G46" s="535">
        <v>0</v>
      </c>
      <c r="H46" s="542">
        <v>0</v>
      </c>
      <c r="I46" s="535">
        <v>0</v>
      </c>
      <c r="J46" s="542">
        <v>0</v>
      </c>
      <c r="K46" s="535">
        <v>0</v>
      </c>
      <c r="L46" s="542">
        <v>0</v>
      </c>
      <c r="M46" s="535">
        <v>0</v>
      </c>
      <c r="N46" s="536">
        <v>0</v>
      </c>
      <c r="O46" s="537">
        <v>0</v>
      </c>
      <c r="P46" s="543">
        <v>0</v>
      </c>
    </row>
    <row r="47" spans="1:16">
      <c r="C47" s="544"/>
      <c r="D47" s="544"/>
      <c r="E47" s="544"/>
      <c r="F47" s="544"/>
      <c r="G47" s="544"/>
      <c r="H47" s="544"/>
      <c r="I47" s="544"/>
      <c r="J47" s="544"/>
      <c r="K47" s="544"/>
      <c r="L47" s="544"/>
      <c r="M47" s="544"/>
      <c r="N47" s="544"/>
      <c r="O47" s="544"/>
      <c r="P47" s="544"/>
    </row>
    <row r="48" spans="1:16" s="126" customFormat="1">
      <c r="A48" s="368" t="s">
        <v>292</v>
      </c>
      <c r="B48" s="369"/>
      <c r="C48" s="537">
        <v>0</v>
      </c>
      <c r="D48" s="538">
        <v>0</v>
      </c>
      <c r="E48" s="537">
        <v>539109</v>
      </c>
      <c r="F48" s="674">
        <v>415192</v>
      </c>
      <c r="G48" s="537">
        <v>7376278</v>
      </c>
      <c r="H48" s="674">
        <v>6033093</v>
      </c>
      <c r="I48" s="537">
        <v>826013</v>
      </c>
      <c r="J48" s="674">
        <v>840051</v>
      </c>
      <c r="K48" s="537">
        <v>426821</v>
      </c>
      <c r="L48" s="674">
        <v>471377</v>
      </c>
      <c r="M48" s="537">
        <v>0</v>
      </c>
      <c r="N48" s="674">
        <v>0</v>
      </c>
      <c r="O48" s="537">
        <v>9168221</v>
      </c>
      <c r="P48" s="543">
        <v>7759713</v>
      </c>
    </row>
    <row r="49" spans="1:16">
      <c r="A49" s="371"/>
      <c r="B49" s="372" t="s">
        <v>242</v>
      </c>
      <c r="C49" s="535">
        <v>0</v>
      </c>
      <c r="D49" s="536">
        <v>0</v>
      </c>
      <c r="E49" s="535">
        <v>0</v>
      </c>
      <c r="F49" s="536">
        <v>0</v>
      </c>
      <c r="G49" s="535">
        <v>1693130</v>
      </c>
      <c r="H49" s="536">
        <v>1412245</v>
      </c>
      <c r="I49" s="535">
        <v>721175</v>
      </c>
      <c r="J49" s="536">
        <v>708607</v>
      </c>
      <c r="K49" s="535">
        <v>366805</v>
      </c>
      <c r="L49" s="536">
        <v>397449</v>
      </c>
      <c r="M49" s="535">
        <v>0</v>
      </c>
      <c r="N49" s="536">
        <v>0</v>
      </c>
      <c r="O49" s="537">
        <v>2781110</v>
      </c>
      <c r="P49" s="543">
        <v>2518301</v>
      </c>
    </row>
    <row r="50" spans="1:16">
      <c r="A50" s="371"/>
      <c r="B50" s="372" t="s">
        <v>337</v>
      </c>
      <c r="C50" s="535">
        <v>0</v>
      </c>
      <c r="D50" s="536">
        <v>0</v>
      </c>
      <c r="E50" s="535">
        <v>38</v>
      </c>
      <c r="F50" s="536">
        <v>45</v>
      </c>
      <c r="G50" s="535">
        <v>25538</v>
      </c>
      <c r="H50" s="536">
        <v>35221</v>
      </c>
      <c r="I50" s="535">
        <v>16707</v>
      </c>
      <c r="J50" s="536">
        <v>15124</v>
      </c>
      <c r="K50" s="535">
        <v>18992</v>
      </c>
      <c r="L50" s="536">
        <v>28492</v>
      </c>
      <c r="M50" s="535">
        <v>0</v>
      </c>
      <c r="N50" s="536">
        <v>0</v>
      </c>
      <c r="O50" s="537">
        <v>61275</v>
      </c>
      <c r="P50" s="543">
        <v>78882</v>
      </c>
    </row>
    <row r="51" spans="1:16">
      <c r="A51" s="371"/>
      <c r="B51" s="372" t="s">
        <v>243</v>
      </c>
      <c r="C51" s="535">
        <v>0</v>
      </c>
      <c r="D51" s="536">
        <v>0</v>
      </c>
      <c r="E51" s="535">
        <v>58332</v>
      </c>
      <c r="F51" s="536">
        <v>86559</v>
      </c>
      <c r="G51" s="535">
        <v>2859709</v>
      </c>
      <c r="H51" s="536">
        <v>1961838</v>
      </c>
      <c r="I51" s="535">
        <v>179</v>
      </c>
      <c r="J51" s="536">
        <v>372</v>
      </c>
      <c r="K51" s="535">
        <v>366</v>
      </c>
      <c r="L51" s="536">
        <v>729</v>
      </c>
      <c r="M51" s="535">
        <v>0</v>
      </c>
      <c r="N51" s="536">
        <v>0</v>
      </c>
      <c r="O51" s="537">
        <v>2918586</v>
      </c>
      <c r="P51" s="543">
        <v>2049498</v>
      </c>
    </row>
    <row r="52" spans="1:16">
      <c r="A52" s="371"/>
      <c r="B52" s="372" t="s">
        <v>250</v>
      </c>
      <c r="C52" s="535">
        <v>0</v>
      </c>
      <c r="D52" s="536">
        <v>0</v>
      </c>
      <c r="E52" s="535">
        <v>48226</v>
      </c>
      <c r="F52" s="536">
        <v>50566</v>
      </c>
      <c r="G52" s="535">
        <v>980596</v>
      </c>
      <c r="H52" s="536">
        <v>394384</v>
      </c>
      <c r="I52" s="535">
        <v>0</v>
      </c>
      <c r="J52" s="536">
        <v>0</v>
      </c>
      <c r="K52" s="535">
        <v>0</v>
      </c>
      <c r="L52" s="536">
        <v>0</v>
      </c>
      <c r="M52" s="535">
        <v>0</v>
      </c>
      <c r="N52" s="536">
        <v>0</v>
      </c>
      <c r="O52" s="537">
        <v>1028822</v>
      </c>
      <c r="P52" s="543">
        <v>444950</v>
      </c>
    </row>
    <row r="53" spans="1:16">
      <c r="A53" s="371"/>
      <c r="B53" s="372" t="s">
        <v>251</v>
      </c>
      <c r="C53" s="535">
        <v>0</v>
      </c>
      <c r="D53" s="536">
        <v>0</v>
      </c>
      <c r="E53" s="535">
        <v>18950</v>
      </c>
      <c r="F53" s="536">
        <v>19698</v>
      </c>
      <c r="G53" s="535">
        <v>717070</v>
      </c>
      <c r="H53" s="536">
        <v>712820</v>
      </c>
      <c r="I53" s="535">
        <v>11738</v>
      </c>
      <c r="J53" s="536">
        <v>16537</v>
      </c>
      <c r="K53" s="535">
        <v>401</v>
      </c>
      <c r="L53" s="536">
        <v>459</v>
      </c>
      <c r="M53" s="535">
        <v>0</v>
      </c>
      <c r="N53" s="536">
        <v>0</v>
      </c>
      <c r="O53" s="537">
        <v>748159</v>
      </c>
      <c r="P53" s="543">
        <v>749514</v>
      </c>
    </row>
    <row r="54" spans="1:16">
      <c r="A54" s="371"/>
      <c r="B54" s="372" t="s">
        <v>252</v>
      </c>
      <c r="C54" s="535">
        <v>0</v>
      </c>
      <c r="D54" s="536">
        <v>0</v>
      </c>
      <c r="E54" s="535">
        <v>380662</v>
      </c>
      <c r="F54" s="536">
        <v>233966</v>
      </c>
      <c r="G54" s="535">
        <v>2029</v>
      </c>
      <c r="H54" s="536">
        <v>10243</v>
      </c>
      <c r="I54" s="535">
        <v>0</v>
      </c>
      <c r="J54" s="536">
        <v>0</v>
      </c>
      <c r="K54" s="535">
        <v>35465</v>
      </c>
      <c r="L54" s="536">
        <v>38188</v>
      </c>
      <c r="M54" s="535">
        <v>0</v>
      </c>
      <c r="N54" s="536">
        <v>0</v>
      </c>
      <c r="O54" s="537">
        <v>418156</v>
      </c>
      <c r="P54" s="543">
        <v>282397</v>
      </c>
    </row>
    <row r="55" spans="1:16">
      <c r="A55" s="371"/>
      <c r="B55" s="372" t="s">
        <v>253</v>
      </c>
      <c r="C55" s="535">
        <v>0</v>
      </c>
      <c r="D55" s="536">
        <v>0</v>
      </c>
      <c r="E55" s="535">
        <v>11524</v>
      </c>
      <c r="F55" s="536">
        <v>10730</v>
      </c>
      <c r="G55" s="535">
        <v>1053220</v>
      </c>
      <c r="H55" s="536">
        <v>1476884</v>
      </c>
      <c r="I55" s="535">
        <v>74504</v>
      </c>
      <c r="J55" s="536">
        <v>96591</v>
      </c>
      <c r="K55" s="535">
        <v>3469</v>
      </c>
      <c r="L55" s="536">
        <v>4299</v>
      </c>
      <c r="M55" s="535">
        <v>0</v>
      </c>
      <c r="N55" s="536">
        <v>0</v>
      </c>
      <c r="O55" s="537">
        <v>1142717</v>
      </c>
      <c r="P55" s="543">
        <v>1588504</v>
      </c>
    </row>
    <row r="56" spans="1:16">
      <c r="A56" s="371"/>
      <c r="B56" s="372" t="s">
        <v>254</v>
      </c>
      <c r="C56" s="535">
        <v>0</v>
      </c>
      <c r="D56" s="536">
        <v>0</v>
      </c>
      <c r="E56" s="535">
        <v>21377</v>
      </c>
      <c r="F56" s="536">
        <v>13628</v>
      </c>
      <c r="G56" s="535">
        <v>44986</v>
      </c>
      <c r="H56" s="536">
        <v>29458</v>
      </c>
      <c r="I56" s="535">
        <v>1710</v>
      </c>
      <c r="J56" s="536">
        <v>2820</v>
      </c>
      <c r="K56" s="535">
        <v>1323</v>
      </c>
      <c r="L56" s="536">
        <v>1761</v>
      </c>
      <c r="M56" s="535">
        <v>0</v>
      </c>
      <c r="N56" s="536">
        <v>0</v>
      </c>
      <c r="O56" s="537">
        <v>69396</v>
      </c>
      <c r="P56" s="543">
        <v>47667</v>
      </c>
    </row>
    <row r="57" spans="1:16">
      <c r="C57" s="544"/>
      <c r="D57" s="544"/>
      <c r="E57" s="544"/>
      <c r="F57" s="544"/>
      <c r="G57" s="544"/>
      <c r="H57" s="544"/>
      <c r="I57" s="544"/>
      <c r="J57" s="544"/>
      <c r="K57" s="544"/>
      <c r="L57" s="544"/>
      <c r="M57" s="544"/>
      <c r="N57" s="544"/>
      <c r="O57" s="544"/>
      <c r="P57" s="544"/>
    </row>
    <row r="58" spans="1:16" s="126" customFormat="1">
      <c r="A58" s="368" t="s">
        <v>293</v>
      </c>
      <c r="B58" s="369"/>
      <c r="C58" s="537">
        <v>0</v>
      </c>
      <c r="D58" s="538">
        <v>0</v>
      </c>
      <c r="E58" s="537">
        <v>662262</v>
      </c>
      <c r="F58" s="674">
        <v>709814</v>
      </c>
      <c r="G58" s="537">
        <v>3776396</v>
      </c>
      <c r="H58" s="674">
        <v>3768120</v>
      </c>
      <c r="I58" s="537">
        <v>771105</v>
      </c>
      <c r="J58" s="674">
        <v>992664</v>
      </c>
      <c r="K58" s="537">
        <v>678539</v>
      </c>
      <c r="L58" s="674">
        <v>734229</v>
      </c>
      <c r="M58" s="537">
        <v>0</v>
      </c>
      <c r="N58" s="674">
        <v>0</v>
      </c>
      <c r="O58" s="537">
        <v>5888302</v>
      </c>
      <c r="P58" s="543">
        <v>6204827</v>
      </c>
    </row>
    <row r="59" spans="1:16" s="126" customFormat="1">
      <c r="A59" s="368" t="s">
        <v>294</v>
      </c>
      <c r="B59" s="369"/>
      <c r="C59" s="537">
        <v>0</v>
      </c>
      <c r="D59" s="674">
        <v>0</v>
      </c>
      <c r="E59" s="537">
        <v>662262</v>
      </c>
      <c r="F59" s="674">
        <v>709814</v>
      </c>
      <c r="G59" s="537">
        <v>3776396</v>
      </c>
      <c r="H59" s="674">
        <v>3768120</v>
      </c>
      <c r="I59" s="537">
        <v>771105</v>
      </c>
      <c r="J59" s="674">
        <v>992664</v>
      </c>
      <c r="K59" s="537">
        <v>678539</v>
      </c>
      <c r="L59" s="674">
        <v>734229</v>
      </c>
      <c r="M59" s="537">
        <v>0</v>
      </c>
      <c r="N59" s="674">
        <v>0</v>
      </c>
      <c r="O59" s="537">
        <v>5888302</v>
      </c>
      <c r="P59" s="543">
        <v>6204827</v>
      </c>
    </row>
    <row r="60" spans="1:16">
      <c r="A60" s="371"/>
      <c r="B60" s="372" t="s">
        <v>255</v>
      </c>
      <c r="C60" s="535">
        <v>0</v>
      </c>
      <c r="D60" s="536">
        <v>0</v>
      </c>
      <c r="E60" s="535">
        <v>611817</v>
      </c>
      <c r="F60" s="536">
        <v>528339</v>
      </c>
      <c r="G60" s="535">
        <v>2249726</v>
      </c>
      <c r="H60" s="536">
        <v>2222793</v>
      </c>
      <c r="I60" s="535">
        <v>3516</v>
      </c>
      <c r="J60" s="536">
        <v>3941</v>
      </c>
      <c r="K60" s="535">
        <v>128702</v>
      </c>
      <c r="L60" s="536">
        <v>147019</v>
      </c>
      <c r="M60" s="535">
        <v>0</v>
      </c>
      <c r="N60" s="536">
        <v>0</v>
      </c>
      <c r="O60" s="537">
        <v>2993761</v>
      </c>
      <c r="P60" s="543">
        <v>2902092</v>
      </c>
    </row>
    <row r="61" spans="1:16">
      <c r="A61" s="371"/>
      <c r="B61" s="372" t="s">
        <v>256</v>
      </c>
      <c r="C61" s="535">
        <v>0</v>
      </c>
      <c r="D61" s="536">
        <v>0</v>
      </c>
      <c r="E61" s="535">
        <v>-238366</v>
      </c>
      <c r="F61" s="536">
        <v>-67928</v>
      </c>
      <c r="G61" s="535">
        <v>-619517</v>
      </c>
      <c r="H61" s="536">
        <v>-882158</v>
      </c>
      <c r="I61" s="535">
        <v>196315</v>
      </c>
      <c r="J61" s="536">
        <v>346671</v>
      </c>
      <c r="K61" s="535">
        <v>491303</v>
      </c>
      <c r="L61" s="536">
        <v>520910</v>
      </c>
      <c r="M61" s="535">
        <v>0</v>
      </c>
      <c r="N61" s="536">
        <v>0</v>
      </c>
      <c r="O61" s="537">
        <v>-170265</v>
      </c>
      <c r="P61" s="543">
        <v>-82505</v>
      </c>
    </row>
    <row r="62" spans="1:16">
      <c r="A62" s="371"/>
      <c r="B62" s="372" t="s">
        <v>257</v>
      </c>
      <c r="C62" s="535">
        <v>0</v>
      </c>
      <c r="D62" s="536">
        <v>0</v>
      </c>
      <c r="E62" s="535">
        <v>0</v>
      </c>
      <c r="F62" s="536">
        <v>0</v>
      </c>
      <c r="G62" s="535">
        <v>0</v>
      </c>
      <c r="H62" s="536">
        <v>0</v>
      </c>
      <c r="I62" s="535">
        <v>49675</v>
      </c>
      <c r="J62" s="536">
        <v>55685</v>
      </c>
      <c r="K62" s="535">
        <v>0</v>
      </c>
      <c r="L62" s="536">
        <v>0</v>
      </c>
      <c r="M62" s="535">
        <v>0</v>
      </c>
      <c r="N62" s="536">
        <v>0</v>
      </c>
      <c r="O62" s="537">
        <v>49675</v>
      </c>
      <c r="P62" s="543">
        <v>55685</v>
      </c>
    </row>
    <row r="63" spans="1:16">
      <c r="A63" s="371"/>
      <c r="B63" s="372" t="s">
        <v>258</v>
      </c>
      <c r="C63" s="535">
        <v>0</v>
      </c>
      <c r="D63" s="536">
        <v>0</v>
      </c>
      <c r="E63" s="535">
        <v>0</v>
      </c>
      <c r="F63" s="536">
        <v>0</v>
      </c>
      <c r="G63" s="535">
        <v>0</v>
      </c>
      <c r="H63" s="536">
        <v>0</v>
      </c>
      <c r="I63" s="535">
        <v>0</v>
      </c>
      <c r="J63" s="536">
        <v>0</v>
      </c>
      <c r="K63" s="535">
        <v>0</v>
      </c>
      <c r="L63" s="536">
        <v>0</v>
      </c>
      <c r="M63" s="535">
        <v>0</v>
      </c>
      <c r="N63" s="536">
        <v>0</v>
      </c>
      <c r="O63" s="537">
        <v>0</v>
      </c>
      <c r="P63" s="543">
        <v>0</v>
      </c>
    </row>
    <row r="64" spans="1:16">
      <c r="A64" s="371"/>
      <c r="B64" s="372" t="s">
        <v>259</v>
      </c>
      <c r="C64" s="535">
        <v>0</v>
      </c>
      <c r="D64" s="536">
        <v>0</v>
      </c>
      <c r="E64" s="535">
        <v>0</v>
      </c>
      <c r="F64" s="536">
        <v>0</v>
      </c>
      <c r="G64" s="535">
        <v>0</v>
      </c>
      <c r="H64" s="536">
        <v>0</v>
      </c>
      <c r="I64" s="535">
        <v>0</v>
      </c>
      <c r="J64" s="536">
        <v>0</v>
      </c>
      <c r="K64" s="535">
        <v>0</v>
      </c>
      <c r="L64" s="536">
        <v>0</v>
      </c>
      <c r="M64" s="535">
        <v>0</v>
      </c>
      <c r="N64" s="536">
        <v>0</v>
      </c>
      <c r="O64" s="537">
        <v>0</v>
      </c>
      <c r="P64" s="543">
        <v>0</v>
      </c>
    </row>
    <row r="65" spans="1:30">
      <c r="A65" s="371"/>
      <c r="B65" s="372" t="s">
        <v>260</v>
      </c>
      <c r="C65" s="535">
        <v>0</v>
      </c>
      <c r="D65" s="536">
        <v>0</v>
      </c>
      <c r="E65" s="535">
        <v>288811</v>
      </c>
      <c r="F65" s="536">
        <v>249403</v>
      </c>
      <c r="G65" s="535">
        <v>2146187</v>
      </c>
      <c r="H65" s="536">
        <v>2427485</v>
      </c>
      <c r="I65" s="535">
        <v>521599</v>
      </c>
      <c r="J65" s="536">
        <v>586367</v>
      </c>
      <c r="K65" s="535">
        <v>58534</v>
      </c>
      <c r="L65" s="536">
        <v>66300</v>
      </c>
      <c r="M65" s="535">
        <v>0</v>
      </c>
      <c r="N65" s="536">
        <v>0</v>
      </c>
      <c r="O65" s="537">
        <v>3015131</v>
      </c>
      <c r="P65" s="543">
        <v>3329555</v>
      </c>
    </row>
    <row r="66" spans="1:30">
      <c r="C66" s="544"/>
      <c r="D66" s="544"/>
      <c r="E66" s="544"/>
      <c r="F66" s="544"/>
      <c r="G66" s="544"/>
      <c r="H66" s="544"/>
      <c r="I66" s="544"/>
      <c r="J66" s="544"/>
      <c r="K66" s="544"/>
      <c r="L66" s="544"/>
      <c r="M66" s="544"/>
      <c r="N66" s="544"/>
      <c r="O66" s="544"/>
      <c r="P66" s="544"/>
    </row>
    <row r="67" spans="1:30" s="126" customFormat="1">
      <c r="A67" s="396" t="s">
        <v>295</v>
      </c>
      <c r="B67" s="369"/>
      <c r="C67" s="537">
        <v>0</v>
      </c>
      <c r="D67" s="543">
        <v>0</v>
      </c>
      <c r="E67" s="537">
        <v>0</v>
      </c>
      <c r="F67" s="543">
        <v>0</v>
      </c>
      <c r="G67" s="537">
        <v>0</v>
      </c>
      <c r="H67" s="543">
        <v>0</v>
      </c>
      <c r="I67" s="537">
        <v>0</v>
      </c>
      <c r="J67" s="543">
        <v>0</v>
      </c>
      <c r="K67" s="537">
        <v>0</v>
      </c>
      <c r="L67" s="543">
        <v>0</v>
      </c>
      <c r="M67" s="537">
        <v>0</v>
      </c>
      <c r="N67" s="543">
        <v>0</v>
      </c>
      <c r="O67" s="537">
        <v>0</v>
      </c>
      <c r="P67" s="543"/>
    </row>
    <row r="68" spans="1:30">
      <c r="C68" s="544"/>
      <c r="D68" s="544"/>
      <c r="E68" s="544"/>
      <c r="F68" s="544"/>
      <c r="G68" s="544"/>
      <c r="H68" s="544"/>
      <c r="I68" s="544"/>
      <c r="J68" s="544"/>
      <c r="K68" s="544"/>
      <c r="L68" s="544"/>
      <c r="M68" s="544"/>
      <c r="N68" s="544"/>
      <c r="O68" s="544"/>
      <c r="P68" s="544"/>
    </row>
    <row r="69" spans="1:30">
      <c r="A69" s="368" t="s">
        <v>296</v>
      </c>
      <c r="B69" s="398"/>
      <c r="C69" s="537">
        <v>0</v>
      </c>
      <c r="D69" s="543">
        <v>0</v>
      </c>
      <c r="E69" s="537">
        <v>2006283</v>
      </c>
      <c r="F69" s="543">
        <v>1716529</v>
      </c>
      <c r="G69" s="537">
        <v>15188270</v>
      </c>
      <c r="H69" s="543">
        <v>13498245</v>
      </c>
      <c r="I69" s="537">
        <v>2282141</v>
      </c>
      <c r="J69" s="543">
        <v>2473490</v>
      </c>
      <c r="K69" s="537">
        <v>1357418</v>
      </c>
      <c r="L69" s="543">
        <v>1454675</v>
      </c>
      <c r="M69" s="537">
        <v>-46</v>
      </c>
      <c r="N69" s="543">
        <v>-48</v>
      </c>
      <c r="O69" s="537">
        <v>20834066</v>
      </c>
      <c r="P69" s="543">
        <v>19142891</v>
      </c>
    </row>
    <row r="71" spans="1:30">
      <c r="C71" s="377"/>
      <c r="D71" s="377"/>
      <c r="E71" s="377"/>
      <c r="F71" s="377"/>
      <c r="G71" s="377"/>
      <c r="H71" s="377"/>
      <c r="I71" s="377"/>
      <c r="J71" s="377"/>
      <c r="K71" s="377"/>
      <c r="L71" s="377"/>
      <c r="M71" s="377"/>
      <c r="N71" s="377"/>
      <c r="O71" s="377"/>
      <c r="P71" s="377"/>
    </row>
    <row r="72" spans="1:30">
      <c r="C72" s="757" t="s">
        <v>45</v>
      </c>
      <c r="D72" s="758"/>
      <c r="E72" s="758"/>
      <c r="F72" s="758"/>
      <c r="G72" s="758"/>
      <c r="H72" s="758"/>
      <c r="I72" s="758"/>
      <c r="J72" s="758"/>
      <c r="K72" s="758"/>
      <c r="L72" s="758"/>
      <c r="M72" s="758"/>
      <c r="N72" s="758"/>
      <c r="O72" s="758"/>
      <c r="P72" s="758"/>
      <c r="Q72" s="758"/>
      <c r="R72" s="758"/>
      <c r="S72" s="758"/>
      <c r="T72" s="758"/>
      <c r="U72" s="758"/>
      <c r="V72" s="758"/>
      <c r="W72" s="758"/>
      <c r="X72" s="758"/>
      <c r="Y72" s="758"/>
      <c r="Z72" s="758"/>
      <c r="AA72" s="758"/>
      <c r="AB72" s="758"/>
      <c r="AC72" s="758"/>
      <c r="AD72" s="759"/>
    </row>
    <row r="73" spans="1:30" ht="12.75" customHeight="1">
      <c r="A73" s="777" t="s">
        <v>73</v>
      </c>
      <c r="B73" s="778"/>
      <c r="C73" s="757" t="s">
        <v>20</v>
      </c>
      <c r="D73" s="758"/>
      <c r="E73" s="758"/>
      <c r="F73" s="759"/>
      <c r="G73" s="757" t="s">
        <v>10</v>
      </c>
      <c r="H73" s="758"/>
      <c r="I73" s="758"/>
      <c r="J73" s="759"/>
      <c r="K73" s="757" t="s">
        <v>46</v>
      </c>
      <c r="L73" s="758"/>
      <c r="M73" s="758"/>
      <c r="N73" s="759"/>
      <c r="O73" s="757" t="s">
        <v>14</v>
      </c>
      <c r="P73" s="758"/>
      <c r="Q73" s="758"/>
      <c r="R73" s="759"/>
      <c r="S73" s="757" t="s">
        <v>47</v>
      </c>
      <c r="T73" s="758"/>
      <c r="U73" s="758"/>
      <c r="V73" s="759"/>
      <c r="W73" s="757" t="s">
        <v>312</v>
      </c>
      <c r="X73" s="758"/>
      <c r="Y73" s="758"/>
      <c r="Z73" s="759"/>
      <c r="AA73" s="757" t="s">
        <v>17</v>
      </c>
      <c r="AB73" s="758"/>
      <c r="AC73" s="758"/>
      <c r="AD73" s="759"/>
    </row>
    <row r="74" spans="1:30">
      <c r="A74" s="815" t="s">
        <v>297</v>
      </c>
      <c r="B74" s="816"/>
      <c r="C74" s="787" t="s">
        <v>340</v>
      </c>
      <c r="D74" s="788"/>
      <c r="E74" s="789" t="s">
        <v>341</v>
      </c>
      <c r="F74" s="790"/>
      <c r="G74" s="787" t="s">
        <v>340</v>
      </c>
      <c r="H74" s="788"/>
      <c r="I74" s="789" t="s">
        <v>341</v>
      </c>
      <c r="J74" s="790"/>
      <c r="K74" s="787" t="s">
        <v>340</v>
      </c>
      <c r="L74" s="788"/>
      <c r="M74" s="789" t="s">
        <v>341</v>
      </c>
      <c r="N74" s="790"/>
      <c r="O74" s="787" t="s">
        <v>340</v>
      </c>
      <c r="P74" s="788"/>
      <c r="Q74" s="789" t="s">
        <v>341</v>
      </c>
      <c r="R74" s="790"/>
      <c r="S74" s="787" t="s">
        <v>340</v>
      </c>
      <c r="T74" s="788"/>
      <c r="U74" s="789" t="s">
        <v>341</v>
      </c>
      <c r="V74" s="790"/>
      <c r="W74" s="787" t="s">
        <v>340</v>
      </c>
      <c r="X74" s="788"/>
      <c r="Y74" s="789" t="s">
        <v>341</v>
      </c>
      <c r="Z74" s="790"/>
      <c r="AA74" s="787" t="s">
        <v>340</v>
      </c>
      <c r="AB74" s="788"/>
      <c r="AC74" s="789" t="s">
        <v>341</v>
      </c>
      <c r="AD74" s="790"/>
    </row>
    <row r="75" spans="1:30">
      <c r="A75" s="825"/>
      <c r="B75" s="826"/>
      <c r="C75" s="364" t="s">
        <v>486</v>
      </c>
      <c r="D75" s="364" t="s">
        <v>487</v>
      </c>
      <c r="E75" s="365" t="s">
        <v>488</v>
      </c>
      <c r="F75" s="365" t="s">
        <v>489</v>
      </c>
      <c r="G75" s="364" t="s">
        <v>486</v>
      </c>
      <c r="H75" s="364" t="s">
        <v>487</v>
      </c>
      <c r="I75" s="365" t="s">
        <v>488</v>
      </c>
      <c r="J75" s="365" t="s">
        <v>489</v>
      </c>
      <c r="K75" s="364" t="s">
        <v>486</v>
      </c>
      <c r="L75" s="364" t="s">
        <v>487</v>
      </c>
      <c r="M75" s="365" t="s">
        <v>488</v>
      </c>
      <c r="N75" s="365" t="s">
        <v>489</v>
      </c>
      <c r="O75" s="364" t="s">
        <v>486</v>
      </c>
      <c r="P75" s="364" t="s">
        <v>487</v>
      </c>
      <c r="Q75" s="365" t="s">
        <v>488</v>
      </c>
      <c r="R75" s="365" t="s">
        <v>489</v>
      </c>
      <c r="S75" s="364" t="s">
        <v>486</v>
      </c>
      <c r="T75" s="364" t="s">
        <v>487</v>
      </c>
      <c r="U75" s="365" t="s">
        <v>488</v>
      </c>
      <c r="V75" s="365" t="s">
        <v>489</v>
      </c>
      <c r="W75" s="364" t="s">
        <v>486</v>
      </c>
      <c r="X75" s="364" t="s">
        <v>487</v>
      </c>
      <c r="Y75" s="365" t="s">
        <v>488</v>
      </c>
      <c r="Z75" s="365" t="s">
        <v>489</v>
      </c>
      <c r="AA75" s="364" t="s">
        <v>486</v>
      </c>
      <c r="AB75" s="364" t="s">
        <v>487</v>
      </c>
      <c r="AC75" s="365" t="s">
        <v>488</v>
      </c>
      <c r="AD75" s="365" t="s">
        <v>489</v>
      </c>
    </row>
    <row r="76" spans="1:30">
      <c r="A76" s="817"/>
      <c r="B76" s="818"/>
      <c r="C76" s="366" t="s">
        <v>405</v>
      </c>
      <c r="D76" s="366" t="s">
        <v>405</v>
      </c>
      <c r="E76" s="367" t="s">
        <v>405</v>
      </c>
      <c r="F76" s="367" t="s">
        <v>405</v>
      </c>
      <c r="G76" s="366" t="s">
        <v>405</v>
      </c>
      <c r="H76" s="366" t="s">
        <v>405</v>
      </c>
      <c r="I76" s="367" t="s">
        <v>405</v>
      </c>
      <c r="J76" s="367" t="s">
        <v>405</v>
      </c>
      <c r="K76" s="366" t="s">
        <v>405</v>
      </c>
      <c r="L76" s="366" t="s">
        <v>405</v>
      </c>
      <c r="M76" s="367" t="s">
        <v>405</v>
      </c>
      <c r="N76" s="367" t="s">
        <v>405</v>
      </c>
      <c r="O76" s="366" t="s">
        <v>405</v>
      </c>
      <c r="P76" s="366" t="s">
        <v>405</v>
      </c>
      <c r="Q76" s="367" t="s">
        <v>405</v>
      </c>
      <c r="R76" s="367" t="s">
        <v>405</v>
      </c>
      <c r="S76" s="366" t="s">
        <v>405</v>
      </c>
      <c r="T76" s="366" t="s">
        <v>405</v>
      </c>
      <c r="U76" s="367" t="s">
        <v>405</v>
      </c>
      <c r="V76" s="367" t="s">
        <v>405</v>
      </c>
      <c r="W76" s="366" t="s">
        <v>405</v>
      </c>
      <c r="X76" s="366" t="s">
        <v>405</v>
      </c>
      <c r="Y76" s="367" t="s">
        <v>405</v>
      </c>
      <c r="Z76" s="367" t="s">
        <v>405</v>
      </c>
      <c r="AA76" s="366" t="s">
        <v>405</v>
      </c>
      <c r="AB76" s="366" t="s">
        <v>405</v>
      </c>
      <c r="AC76" s="367" t="s">
        <v>405</v>
      </c>
      <c r="AD76" s="367" t="s">
        <v>405</v>
      </c>
    </row>
    <row r="77" spans="1:30">
      <c r="A77" s="368" t="s">
        <v>298</v>
      </c>
      <c r="B77" s="407"/>
      <c r="C77" s="363">
        <v>0</v>
      </c>
      <c r="D77" s="378">
        <v>0</v>
      </c>
      <c r="E77" s="378">
        <v>0</v>
      </c>
      <c r="F77" s="378">
        <v>0</v>
      </c>
      <c r="G77" s="349">
        <v>568477</v>
      </c>
      <c r="H77" s="357">
        <v>608839</v>
      </c>
      <c r="I77" s="357">
        <v>220431</v>
      </c>
      <c r="J77" s="357">
        <v>199177</v>
      </c>
      <c r="K77" s="349">
        <v>6251162</v>
      </c>
      <c r="L77" s="357">
        <v>4839848</v>
      </c>
      <c r="M77" s="357">
        <v>2595261</v>
      </c>
      <c r="N77" s="357">
        <v>1607163</v>
      </c>
      <c r="O77" s="349">
        <v>1258076</v>
      </c>
      <c r="P77" s="357">
        <v>1133823</v>
      </c>
      <c r="Q77" s="357">
        <v>424133</v>
      </c>
      <c r="R77" s="357">
        <v>376501</v>
      </c>
      <c r="S77" s="349">
        <v>669558</v>
      </c>
      <c r="T77" s="357">
        <v>654841</v>
      </c>
      <c r="U77" s="357">
        <v>211908</v>
      </c>
      <c r="V77" s="357">
        <v>213061</v>
      </c>
      <c r="W77" s="349">
        <v>-49</v>
      </c>
      <c r="X77" s="357">
        <v>-20</v>
      </c>
      <c r="Y77" s="357">
        <v>-4</v>
      </c>
      <c r="Z77" s="357">
        <v>-8</v>
      </c>
      <c r="AA77" s="349">
        <v>8747224</v>
      </c>
      <c r="AB77" s="357">
        <v>7237331</v>
      </c>
      <c r="AC77" s="357">
        <v>3451729</v>
      </c>
      <c r="AD77" s="357">
        <v>2395894</v>
      </c>
    </row>
    <row r="78" spans="1:30">
      <c r="A78" s="379"/>
      <c r="B78" s="380" t="s">
        <v>95</v>
      </c>
      <c r="C78" s="363">
        <v>0</v>
      </c>
      <c r="D78" s="378">
        <v>0</v>
      </c>
      <c r="E78" s="378">
        <v>0</v>
      </c>
      <c r="F78" s="378">
        <v>0</v>
      </c>
      <c r="G78" s="349">
        <v>561889</v>
      </c>
      <c r="H78" s="357">
        <v>602275</v>
      </c>
      <c r="I78" s="357">
        <v>217334</v>
      </c>
      <c r="J78" s="357">
        <v>197680</v>
      </c>
      <c r="K78" s="349">
        <v>5402266</v>
      </c>
      <c r="L78" s="357">
        <v>4163720</v>
      </c>
      <c r="M78" s="357">
        <v>2250040</v>
      </c>
      <c r="N78" s="357">
        <v>1367963</v>
      </c>
      <c r="O78" s="349">
        <v>1243902</v>
      </c>
      <c r="P78" s="357">
        <v>1120617</v>
      </c>
      <c r="Q78" s="357">
        <v>419258</v>
      </c>
      <c r="R78" s="357">
        <v>373174</v>
      </c>
      <c r="S78" s="349">
        <v>666432</v>
      </c>
      <c r="T78" s="357">
        <v>653191</v>
      </c>
      <c r="U78" s="357">
        <v>210683</v>
      </c>
      <c r="V78" s="357">
        <v>212786</v>
      </c>
      <c r="W78" s="349">
        <v>0</v>
      </c>
      <c r="X78" s="357">
        <v>0</v>
      </c>
      <c r="Y78" s="357">
        <v>0</v>
      </c>
      <c r="Z78" s="357">
        <v>0</v>
      </c>
      <c r="AA78" s="349">
        <v>7874489</v>
      </c>
      <c r="AB78" s="357">
        <v>6539803</v>
      </c>
      <c r="AC78" s="357">
        <v>3097315</v>
      </c>
      <c r="AD78" s="357">
        <v>2151603</v>
      </c>
    </row>
    <row r="79" spans="1:30">
      <c r="A79" s="379"/>
      <c r="B79" s="382" t="s">
        <v>307</v>
      </c>
      <c r="C79" s="354">
        <v>0</v>
      </c>
      <c r="D79" s="358">
        <v>0</v>
      </c>
      <c r="E79" s="358">
        <v>0</v>
      </c>
      <c r="F79" s="358">
        <v>0</v>
      </c>
      <c r="G79" s="354">
        <v>535656</v>
      </c>
      <c r="H79" s="358">
        <v>580042</v>
      </c>
      <c r="I79" s="358">
        <v>205873</v>
      </c>
      <c r="J79" s="358">
        <v>191466</v>
      </c>
      <c r="K79" s="354">
        <v>4840929</v>
      </c>
      <c r="L79" s="358">
        <v>3660557</v>
      </c>
      <c r="M79" s="358">
        <v>2057669</v>
      </c>
      <c r="N79" s="358">
        <v>1202294</v>
      </c>
      <c r="O79" s="354">
        <v>634297</v>
      </c>
      <c r="P79" s="358">
        <v>559608</v>
      </c>
      <c r="Q79" s="358">
        <v>221259</v>
      </c>
      <c r="R79" s="358">
        <v>172169</v>
      </c>
      <c r="S79" s="354">
        <v>630914</v>
      </c>
      <c r="T79" s="358">
        <v>629627</v>
      </c>
      <c r="U79" s="358">
        <v>198986</v>
      </c>
      <c r="V79" s="358">
        <v>204575</v>
      </c>
      <c r="W79" s="354">
        <v>0</v>
      </c>
      <c r="X79" s="358">
        <v>0</v>
      </c>
      <c r="Y79" s="358">
        <v>0</v>
      </c>
      <c r="Z79" s="358">
        <v>0</v>
      </c>
      <c r="AA79" s="354">
        <v>6641796</v>
      </c>
      <c r="AB79" s="358">
        <v>5429834</v>
      </c>
      <c r="AC79" s="358">
        <v>2683787</v>
      </c>
      <c r="AD79" s="358">
        <v>1770504</v>
      </c>
    </row>
    <row r="80" spans="1:30">
      <c r="A80" s="379"/>
      <c r="B80" s="382" t="s">
        <v>308</v>
      </c>
      <c r="C80" s="354">
        <v>0</v>
      </c>
      <c r="D80" s="358">
        <v>0</v>
      </c>
      <c r="E80" s="358">
        <v>0</v>
      </c>
      <c r="F80" s="358">
        <v>0</v>
      </c>
      <c r="G80" s="354">
        <v>2070</v>
      </c>
      <c r="H80" s="358">
        <v>449</v>
      </c>
      <c r="I80" s="358">
        <v>355</v>
      </c>
      <c r="J80" s="358">
        <v>28</v>
      </c>
      <c r="K80" s="354">
        <v>0</v>
      </c>
      <c r="L80" s="358">
        <v>545</v>
      </c>
      <c r="M80" s="358">
        <v>0</v>
      </c>
      <c r="N80" s="358">
        <v>164</v>
      </c>
      <c r="O80" s="354">
        <v>1637</v>
      </c>
      <c r="P80" s="358">
        <v>1505</v>
      </c>
      <c r="Q80" s="358">
        <v>258</v>
      </c>
      <c r="R80" s="358">
        <v>903</v>
      </c>
      <c r="S80" s="354">
        <v>1002</v>
      </c>
      <c r="T80" s="358">
        <v>412</v>
      </c>
      <c r="U80" s="358">
        <v>324</v>
      </c>
      <c r="V80" s="358">
        <v>284</v>
      </c>
      <c r="W80" s="354">
        <v>0</v>
      </c>
      <c r="X80" s="358">
        <v>0</v>
      </c>
      <c r="Y80" s="358">
        <v>0</v>
      </c>
      <c r="Z80" s="358">
        <v>0</v>
      </c>
      <c r="AA80" s="354">
        <v>4709</v>
      </c>
      <c r="AB80" s="358">
        <v>2911</v>
      </c>
      <c r="AC80" s="358">
        <v>937</v>
      </c>
      <c r="AD80" s="358">
        <v>1379</v>
      </c>
    </row>
    <row r="81" spans="1:36">
      <c r="A81" s="379"/>
      <c r="B81" s="382" t="s">
        <v>309</v>
      </c>
      <c r="C81" s="354">
        <v>0</v>
      </c>
      <c r="D81" s="358">
        <v>0</v>
      </c>
      <c r="E81" s="358">
        <v>0</v>
      </c>
      <c r="F81" s="358">
        <v>0</v>
      </c>
      <c r="G81" s="354">
        <v>24163</v>
      </c>
      <c r="H81" s="358">
        <v>21784</v>
      </c>
      <c r="I81" s="358">
        <v>11106</v>
      </c>
      <c r="J81" s="358">
        <v>6186</v>
      </c>
      <c r="K81" s="354">
        <v>561337</v>
      </c>
      <c r="L81" s="358">
        <v>502618</v>
      </c>
      <c r="M81" s="358">
        <v>192371</v>
      </c>
      <c r="N81" s="358">
        <v>165505</v>
      </c>
      <c r="O81" s="354">
        <v>607968</v>
      </c>
      <c r="P81" s="358">
        <v>559504</v>
      </c>
      <c r="Q81" s="358">
        <v>197741</v>
      </c>
      <c r="R81" s="358">
        <v>200102</v>
      </c>
      <c r="S81" s="354">
        <v>34516</v>
      </c>
      <c r="T81" s="358">
        <v>23152</v>
      </c>
      <c r="U81" s="358">
        <v>11373</v>
      </c>
      <c r="V81" s="358">
        <v>7927</v>
      </c>
      <c r="W81" s="354">
        <v>0</v>
      </c>
      <c r="X81" s="358">
        <v>0</v>
      </c>
      <c r="Y81" s="358">
        <v>0</v>
      </c>
      <c r="Z81" s="358">
        <v>0</v>
      </c>
      <c r="AA81" s="354">
        <v>1227984</v>
      </c>
      <c r="AB81" s="358">
        <v>1107058</v>
      </c>
      <c r="AC81" s="358">
        <v>412591</v>
      </c>
      <c r="AD81" s="358">
        <v>379720</v>
      </c>
    </row>
    <row r="82" spans="1:36">
      <c r="A82" s="379"/>
      <c r="B82" s="380" t="s">
        <v>96</v>
      </c>
      <c r="C82" s="354">
        <v>0</v>
      </c>
      <c r="D82" s="358">
        <v>0</v>
      </c>
      <c r="E82" s="358">
        <v>0</v>
      </c>
      <c r="F82" s="358">
        <v>0</v>
      </c>
      <c r="G82" s="354">
        <v>6588</v>
      </c>
      <c r="H82" s="358">
        <v>6564</v>
      </c>
      <c r="I82" s="358">
        <v>3097</v>
      </c>
      <c r="J82" s="358">
        <v>1497</v>
      </c>
      <c r="K82" s="354">
        <v>848896</v>
      </c>
      <c r="L82" s="358">
        <v>676128</v>
      </c>
      <c r="M82" s="358">
        <v>345221</v>
      </c>
      <c r="N82" s="358">
        <v>239200</v>
      </c>
      <c r="O82" s="354">
        <v>14174</v>
      </c>
      <c r="P82" s="358">
        <v>13206</v>
      </c>
      <c r="Q82" s="358">
        <v>4875</v>
      </c>
      <c r="R82" s="358">
        <v>3327</v>
      </c>
      <c r="S82" s="354">
        <v>3126</v>
      </c>
      <c r="T82" s="358">
        <v>1650</v>
      </c>
      <c r="U82" s="358">
        <v>1225</v>
      </c>
      <c r="V82" s="358">
        <v>275</v>
      </c>
      <c r="W82" s="354">
        <v>-49</v>
      </c>
      <c r="X82" s="358">
        <v>-20</v>
      </c>
      <c r="Y82" s="358">
        <v>-4</v>
      </c>
      <c r="Z82" s="358">
        <v>-8</v>
      </c>
      <c r="AA82" s="354">
        <v>872735</v>
      </c>
      <c r="AB82" s="358">
        <v>697528</v>
      </c>
      <c r="AC82" s="358">
        <v>354414</v>
      </c>
      <c r="AD82" s="358">
        <v>244291</v>
      </c>
    </row>
    <row r="83" spans="1:36">
      <c r="Q83" s="374"/>
      <c r="R83" s="374"/>
      <c r="S83" s="374"/>
      <c r="T83" s="374"/>
      <c r="U83" s="374"/>
      <c r="V83" s="374"/>
      <c r="W83" s="374"/>
      <c r="X83" s="374"/>
      <c r="Y83" s="374"/>
      <c r="Z83" s="374"/>
      <c r="AA83" s="374"/>
      <c r="AB83" s="374"/>
      <c r="AC83" s="374"/>
      <c r="AD83" s="374"/>
      <c r="AE83" s="374"/>
    </row>
    <row r="84" spans="1:36">
      <c r="A84" s="368" t="s">
        <v>299</v>
      </c>
      <c r="B84" s="381"/>
      <c r="C84" s="349">
        <v>0</v>
      </c>
      <c r="D84" s="357">
        <v>0</v>
      </c>
      <c r="E84" s="357">
        <v>0</v>
      </c>
      <c r="F84" s="357">
        <v>0</v>
      </c>
      <c r="G84" s="349">
        <v>-386316</v>
      </c>
      <c r="H84" s="357">
        <v>-422343</v>
      </c>
      <c r="I84" s="357">
        <v>-144794</v>
      </c>
      <c r="J84" s="357">
        <v>-144873</v>
      </c>
      <c r="K84" s="349">
        <v>-4825180</v>
      </c>
      <c r="L84" s="357">
        <v>-3516405</v>
      </c>
      <c r="M84" s="357">
        <v>-2081844</v>
      </c>
      <c r="N84" s="357">
        <v>-1186699</v>
      </c>
      <c r="O84" s="349">
        <v>-741444</v>
      </c>
      <c r="P84" s="357">
        <v>-648781</v>
      </c>
      <c r="Q84" s="357">
        <v>-256296</v>
      </c>
      <c r="R84" s="357">
        <v>-216979</v>
      </c>
      <c r="S84" s="349">
        <v>-443553</v>
      </c>
      <c r="T84" s="357">
        <v>-437815</v>
      </c>
      <c r="U84" s="357">
        <v>-137508</v>
      </c>
      <c r="V84" s="357">
        <v>-146472</v>
      </c>
      <c r="W84" s="349">
        <v>0</v>
      </c>
      <c r="X84" s="357">
        <v>0</v>
      </c>
      <c r="Y84" s="357">
        <v>0</v>
      </c>
      <c r="Z84" s="357">
        <v>0</v>
      </c>
      <c r="AA84" s="349">
        <v>-6396493</v>
      </c>
      <c r="AB84" s="357">
        <v>-5025344</v>
      </c>
      <c r="AC84" s="357">
        <v>-2620442</v>
      </c>
      <c r="AD84" s="357">
        <v>-1695023</v>
      </c>
    </row>
    <row r="85" spans="1:36">
      <c r="A85" s="379"/>
      <c r="B85" s="382" t="s">
        <v>263</v>
      </c>
      <c r="C85" s="354">
        <v>0</v>
      </c>
      <c r="D85" s="358">
        <v>0</v>
      </c>
      <c r="E85" s="358">
        <v>0</v>
      </c>
      <c r="F85" s="358">
        <v>0</v>
      </c>
      <c r="G85" s="354">
        <v>-357886</v>
      </c>
      <c r="H85" s="358">
        <v>-391350</v>
      </c>
      <c r="I85" s="358">
        <v>-133867</v>
      </c>
      <c r="J85" s="358">
        <v>-135177</v>
      </c>
      <c r="K85" s="354">
        <v>-3459083</v>
      </c>
      <c r="L85" s="358">
        <v>-2396985</v>
      </c>
      <c r="M85" s="358">
        <v>-1565451</v>
      </c>
      <c r="N85" s="358">
        <v>-773064</v>
      </c>
      <c r="O85" s="354">
        <v>-547779</v>
      </c>
      <c r="P85" s="358">
        <v>-477593</v>
      </c>
      <c r="Q85" s="358">
        <v>-192704</v>
      </c>
      <c r="R85" s="358">
        <v>-160495</v>
      </c>
      <c r="S85" s="354">
        <v>-413499</v>
      </c>
      <c r="T85" s="358">
        <v>-414152</v>
      </c>
      <c r="U85" s="358">
        <v>-126912</v>
      </c>
      <c r="V85" s="358">
        <v>-138691</v>
      </c>
      <c r="W85" s="354">
        <v>0</v>
      </c>
      <c r="X85" s="358">
        <v>0</v>
      </c>
      <c r="Y85" s="358">
        <v>0</v>
      </c>
      <c r="Z85" s="358">
        <v>0</v>
      </c>
      <c r="AA85" s="354">
        <v>-4778247</v>
      </c>
      <c r="AB85" s="358">
        <v>-3680080</v>
      </c>
      <c r="AC85" s="358">
        <v>-2018934</v>
      </c>
      <c r="AD85" s="358">
        <v>-1207427</v>
      </c>
    </row>
    <row r="86" spans="1:36">
      <c r="A86" s="379"/>
      <c r="B86" s="382" t="s">
        <v>264</v>
      </c>
      <c r="C86" s="354">
        <v>0</v>
      </c>
      <c r="D86" s="358">
        <v>0</v>
      </c>
      <c r="E86" s="358">
        <v>0</v>
      </c>
      <c r="F86" s="358">
        <v>0</v>
      </c>
      <c r="G86" s="354">
        <v>0</v>
      </c>
      <c r="H86" s="358">
        <v>0</v>
      </c>
      <c r="I86" s="358">
        <v>0</v>
      </c>
      <c r="J86" s="358">
        <v>0</v>
      </c>
      <c r="K86" s="354">
        <v>-87</v>
      </c>
      <c r="L86" s="358">
        <v>0</v>
      </c>
      <c r="M86" s="358">
        <v>-87</v>
      </c>
      <c r="N86" s="358">
        <v>0</v>
      </c>
      <c r="O86" s="354">
        <v>0</v>
      </c>
      <c r="P86" s="358">
        <v>0</v>
      </c>
      <c r="Q86" s="358">
        <v>0</v>
      </c>
      <c r="R86" s="358">
        <v>0</v>
      </c>
      <c r="S86" s="354">
        <v>0</v>
      </c>
      <c r="T86" s="358">
        <v>0</v>
      </c>
      <c r="U86" s="358">
        <v>0</v>
      </c>
      <c r="V86" s="358">
        <v>0</v>
      </c>
      <c r="W86" s="354">
        <v>0</v>
      </c>
      <c r="X86" s="358">
        <v>0</v>
      </c>
      <c r="Y86" s="358">
        <v>0</v>
      </c>
      <c r="Z86" s="358">
        <v>0</v>
      </c>
      <c r="AA86" s="354">
        <v>-87</v>
      </c>
      <c r="AB86" s="358">
        <v>0</v>
      </c>
      <c r="AC86" s="358">
        <v>-87</v>
      </c>
      <c r="AD86" s="358">
        <v>0</v>
      </c>
    </row>
    <row r="87" spans="1:36">
      <c r="A87" s="379"/>
      <c r="B87" s="382" t="s">
        <v>100</v>
      </c>
      <c r="C87" s="354">
        <v>0</v>
      </c>
      <c r="D87" s="358">
        <v>0</v>
      </c>
      <c r="E87" s="358">
        <v>0</v>
      </c>
      <c r="F87" s="358">
        <v>0</v>
      </c>
      <c r="G87" s="354">
        <v>-10868</v>
      </c>
      <c r="H87" s="358">
        <v>-14426</v>
      </c>
      <c r="I87" s="358">
        <v>-3990</v>
      </c>
      <c r="J87" s="358">
        <v>-4570</v>
      </c>
      <c r="K87" s="354">
        <v>-484929</v>
      </c>
      <c r="L87" s="358">
        <v>-481258</v>
      </c>
      <c r="M87" s="358">
        <v>-140328</v>
      </c>
      <c r="N87" s="358">
        <v>-182451</v>
      </c>
      <c r="O87" s="354">
        <v>-130759</v>
      </c>
      <c r="P87" s="358">
        <v>-120825</v>
      </c>
      <c r="Q87" s="358">
        <v>-42468</v>
      </c>
      <c r="R87" s="358">
        <v>-41463</v>
      </c>
      <c r="S87" s="354">
        <v>0</v>
      </c>
      <c r="T87" s="358">
        <v>0</v>
      </c>
      <c r="U87" s="358">
        <v>0</v>
      </c>
      <c r="V87" s="358">
        <v>0</v>
      </c>
      <c r="W87" s="354">
        <v>0</v>
      </c>
      <c r="X87" s="358">
        <v>0</v>
      </c>
      <c r="Y87" s="358">
        <v>0</v>
      </c>
      <c r="Z87" s="358">
        <v>0</v>
      </c>
      <c r="AA87" s="354">
        <v>-626556</v>
      </c>
      <c r="AB87" s="358">
        <v>-616509</v>
      </c>
      <c r="AC87" s="358">
        <v>-186786</v>
      </c>
      <c r="AD87" s="358">
        <v>-228484</v>
      </c>
    </row>
    <row r="88" spans="1:36">
      <c r="A88" s="379"/>
      <c r="B88" s="382" t="s">
        <v>265</v>
      </c>
      <c r="C88" s="354">
        <v>0</v>
      </c>
      <c r="D88" s="358">
        <v>0</v>
      </c>
      <c r="E88" s="358">
        <v>0</v>
      </c>
      <c r="F88" s="358">
        <v>0</v>
      </c>
      <c r="G88" s="354">
        <v>-17562</v>
      </c>
      <c r="H88" s="358">
        <v>-16567</v>
      </c>
      <c r="I88" s="358">
        <v>-6937</v>
      </c>
      <c r="J88" s="358">
        <v>-5126</v>
      </c>
      <c r="K88" s="354">
        <v>-881081</v>
      </c>
      <c r="L88" s="358">
        <v>-638162</v>
      </c>
      <c r="M88" s="358">
        <v>-375978</v>
      </c>
      <c r="N88" s="358">
        <v>-231184</v>
      </c>
      <c r="O88" s="354">
        <v>-62906</v>
      </c>
      <c r="P88" s="358">
        <v>-50363</v>
      </c>
      <c r="Q88" s="358">
        <v>-21124</v>
      </c>
      <c r="R88" s="358">
        <v>-15021</v>
      </c>
      <c r="S88" s="354">
        <v>-30054</v>
      </c>
      <c r="T88" s="358">
        <v>-23663</v>
      </c>
      <c r="U88" s="358">
        <v>-10596</v>
      </c>
      <c r="V88" s="358">
        <v>-7781</v>
      </c>
      <c r="W88" s="354">
        <v>0</v>
      </c>
      <c r="X88" s="358">
        <v>0</v>
      </c>
      <c r="Y88" s="358">
        <v>0</v>
      </c>
      <c r="Z88" s="358">
        <v>0</v>
      </c>
      <c r="AA88" s="354">
        <v>-991603</v>
      </c>
      <c r="AB88" s="358">
        <v>-728755</v>
      </c>
      <c r="AC88" s="358">
        <v>-414635</v>
      </c>
      <c r="AD88" s="358">
        <v>-259112</v>
      </c>
    </row>
    <row r="89" spans="1:36">
      <c r="Q89" s="374"/>
      <c r="R89" s="374"/>
      <c r="S89" s="374"/>
      <c r="T89" s="374"/>
      <c r="U89" s="374"/>
      <c r="V89" s="374"/>
      <c r="W89" s="374"/>
      <c r="X89" s="374"/>
      <c r="Y89" s="374"/>
      <c r="Z89" s="374"/>
      <c r="AA89" s="374"/>
      <c r="AB89" s="374"/>
      <c r="AC89" s="374"/>
      <c r="AD89" s="374"/>
      <c r="AE89" s="374"/>
      <c r="AF89" s="374"/>
      <c r="AG89" s="374"/>
      <c r="AH89" s="374"/>
      <c r="AI89" s="374"/>
      <c r="AJ89" s="374"/>
    </row>
    <row r="90" spans="1:36">
      <c r="A90" s="368" t="s">
        <v>300</v>
      </c>
      <c r="B90" s="381"/>
      <c r="C90" s="349">
        <v>0</v>
      </c>
      <c r="D90" s="357">
        <v>0</v>
      </c>
      <c r="E90" s="357">
        <v>0</v>
      </c>
      <c r="F90" s="357">
        <v>0</v>
      </c>
      <c r="G90" s="349">
        <v>182161</v>
      </c>
      <c r="H90" s="357">
        <v>186496</v>
      </c>
      <c r="I90" s="357">
        <v>75637</v>
      </c>
      <c r="J90" s="357">
        <v>54304</v>
      </c>
      <c r="K90" s="349">
        <v>1425982</v>
      </c>
      <c r="L90" s="357">
        <v>1323443</v>
      </c>
      <c r="M90" s="357">
        <v>513417</v>
      </c>
      <c r="N90" s="357">
        <v>420464</v>
      </c>
      <c r="O90" s="349">
        <v>516632</v>
      </c>
      <c r="P90" s="357">
        <v>485042</v>
      </c>
      <c r="Q90" s="357">
        <v>167837</v>
      </c>
      <c r="R90" s="357">
        <v>159522</v>
      </c>
      <c r="S90" s="349">
        <v>226005</v>
      </c>
      <c r="T90" s="357">
        <v>217026</v>
      </c>
      <c r="U90" s="357">
        <v>74400</v>
      </c>
      <c r="V90" s="357">
        <v>66589</v>
      </c>
      <c r="W90" s="349">
        <v>-49</v>
      </c>
      <c r="X90" s="357">
        <v>-20</v>
      </c>
      <c r="Y90" s="357">
        <v>-4</v>
      </c>
      <c r="Z90" s="357">
        <v>-8</v>
      </c>
      <c r="AA90" s="349">
        <v>2350731</v>
      </c>
      <c r="AB90" s="357">
        <v>2211987</v>
      </c>
      <c r="AC90" s="357">
        <v>831287</v>
      </c>
      <c r="AD90" s="357">
        <v>700871</v>
      </c>
    </row>
    <row r="91" spans="1:36">
      <c r="Q91" s="374"/>
      <c r="R91" s="374"/>
      <c r="S91" s="374"/>
      <c r="T91" s="374"/>
      <c r="U91" s="374"/>
      <c r="V91" s="374"/>
      <c r="W91" s="374"/>
      <c r="X91" s="374"/>
      <c r="Y91" s="374"/>
      <c r="Z91" s="374"/>
      <c r="AA91" s="374"/>
      <c r="AB91" s="374"/>
      <c r="AC91" s="374"/>
      <c r="AD91" s="374"/>
      <c r="AE91" s="374"/>
    </row>
    <row r="92" spans="1:36">
      <c r="A92" s="371"/>
      <c r="B92" s="380" t="s">
        <v>266</v>
      </c>
      <c r="C92" s="354">
        <v>0</v>
      </c>
      <c r="D92" s="358">
        <v>0</v>
      </c>
      <c r="E92" s="358">
        <v>0</v>
      </c>
      <c r="F92" s="358">
        <v>0</v>
      </c>
      <c r="G92" s="354">
        <v>30498</v>
      </c>
      <c r="H92" s="358">
        <v>23082</v>
      </c>
      <c r="I92" s="358">
        <v>12584</v>
      </c>
      <c r="J92" s="358">
        <v>8168</v>
      </c>
      <c r="K92" s="354">
        <v>72488</v>
      </c>
      <c r="L92" s="358">
        <v>56180</v>
      </c>
      <c r="M92" s="358">
        <v>31147</v>
      </c>
      <c r="N92" s="358">
        <v>17151</v>
      </c>
      <c r="O92" s="354">
        <v>21620</v>
      </c>
      <c r="P92" s="358">
        <v>18868</v>
      </c>
      <c r="Q92" s="358">
        <v>6734</v>
      </c>
      <c r="R92" s="358">
        <v>6180</v>
      </c>
      <c r="S92" s="354">
        <v>8757</v>
      </c>
      <c r="T92" s="358">
        <v>6652</v>
      </c>
      <c r="U92" s="358">
        <v>3110</v>
      </c>
      <c r="V92" s="358">
        <v>2309</v>
      </c>
      <c r="W92" s="354">
        <v>0</v>
      </c>
      <c r="X92" s="358">
        <v>0</v>
      </c>
      <c r="Y92" s="358">
        <v>0</v>
      </c>
      <c r="Z92" s="358">
        <v>0</v>
      </c>
      <c r="AA92" s="354">
        <v>133363</v>
      </c>
      <c r="AB92" s="358">
        <v>104782</v>
      </c>
      <c r="AC92" s="358">
        <v>53575</v>
      </c>
      <c r="AD92" s="358">
        <v>33808</v>
      </c>
    </row>
    <row r="93" spans="1:36">
      <c r="A93" s="371"/>
      <c r="B93" s="380" t="s">
        <v>267</v>
      </c>
      <c r="C93" s="354">
        <v>0</v>
      </c>
      <c r="D93" s="358">
        <v>0</v>
      </c>
      <c r="E93" s="358">
        <v>0</v>
      </c>
      <c r="F93" s="358">
        <v>0</v>
      </c>
      <c r="G93" s="354">
        <v>-104623</v>
      </c>
      <c r="H93" s="358">
        <v>-90302</v>
      </c>
      <c r="I93" s="358">
        <v>-38835</v>
      </c>
      <c r="J93" s="358">
        <v>-29468</v>
      </c>
      <c r="K93" s="354">
        <v>-235268</v>
      </c>
      <c r="L93" s="358">
        <v>-228992</v>
      </c>
      <c r="M93" s="358">
        <v>-71664</v>
      </c>
      <c r="N93" s="358">
        <v>-68262</v>
      </c>
      <c r="O93" s="354">
        <v>-50661</v>
      </c>
      <c r="P93" s="358">
        <v>-50121</v>
      </c>
      <c r="Q93" s="358">
        <v>-16281</v>
      </c>
      <c r="R93" s="358">
        <v>-16402</v>
      </c>
      <c r="S93" s="354">
        <v>-27609</v>
      </c>
      <c r="T93" s="358">
        <v>-24867</v>
      </c>
      <c r="U93" s="358">
        <v>-10739</v>
      </c>
      <c r="V93" s="358">
        <v>-8298</v>
      </c>
      <c r="W93" s="354">
        <v>0</v>
      </c>
      <c r="X93" s="358">
        <v>0</v>
      </c>
      <c r="Y93" s="358">
        <v>0</v>
      </c>
      <c r="Z93" s="358">
        <v>0</v>
      </c>
      <c r="AA93" s="354">
        <v>-418161</v>
      </c>
      <c r="AB93" s="358">
        <v>-394282</v>
      </c>
      <c r="AC93" s="358">
        <v>-137519</v>
      </c>
      <c r="AD93" s="358">
        <v>-122430</v>
      </c>
    </row>
    <row r="94" spans="1:36">
      <c r="A94" s="371"/>
      <c r="B94" s="380" t="s">
        <v>268</v>
      </c>
      <c r="C94" s="354">
        <v>0</v>
      </c>
      <c r="D94" s="358">
        <v>0</v>
      </c>
      <c r="E94" s="358">
        <v>0</v>
      </c>
      <c r="F94" s="358">
        <v>0</v>
      </c>
      <c r="G94" s="354">
        <v>-93583</v>
      </c>
      <c r="H94" s="358">
        <v>-92594</v>
      </c>
      <c r="I94" s="358">
        <v>-36620</v>
      </c>
      <c r="J94" s="358">
        <v>-28060</v>
      </c>
      <c r="K94" s="354">
        <v>-439114</v>
      </c>
      <c r="L94" s="358">
        <v>-450269</v>
      </c>
      <c r="M94" s="358">
        <v>-138144</v>
      </c>
      <c r="N94" s="358">
        <v>-128992</v>
      </c>
      <c r="O94" s="354">
        <v>-74561</v>
      </c>
      <c r="P94" s="358">
        <v>-75590</v>
      </c>
      <c r="Q94" s="358">
        <v>-24958</v>
      </c>
      <c r="R94" s="358">
        <v>-27408</v>
      </c>
      <c r="S94" s="354">
        <v>-36147</v>
      </c>
      <c r="T94" s="358">
        <v>-35598</v>
      </c>
      <c r="U94" s="358">
        <v>-12941</v>
      </c>
      <c r="V94" s="358">
        <v>-13150</v>
      </c>
      <c r="W94" s="354">
        <v>49</v>
      </c>
      <c r="X94" s="358">
        <v>20</v>
      </c>
      <c r="Y94" s="358">
        <v>4</v>
      </c>
      <c r="Z94" s="358">
        <v>8</v>
      </c>
      <c r="AA94" s="354">
        <v>-643356</v>
      </c>
      <c r="AB94" s="358">
        <v>-654031</v>
      </c>
      <c r="AC94" s="358">
        <v>-212659</v>
      </c>
      <c r="AD94" s="358">
        <v>-197602</v>
      </c>
    </row>
    <row r="95" spans="1:36">
      <c r="Q95" s="374"/>
      <c r="R95" s="374"/>
      <c r="S95" s="374"/>
      <c r="T95" s="374"/>
      <c r="U95" s="374"/>
      <c r="V95" s="374"/>
      <c r="W95" s="374"/>
      <c r="X95" s="374"/>
      <c r="Y95" s="374"/>
      <c r="Z95" s="374"/>
      <c r="AA95" s="374"/>
      <c r="AB95" s="374"/>
      <c r="AC95" s="374"/>
      <c r="AD95" s="374"/>
      <c r="AE95" s="374"/>
    </row>
    <row r="96" spans="1:36">
      <c r="A96" s="368" t="s">
        <v>301</v>
      </c>
      <c r="B96" s="381"/>
      <c r="C96" s="349">
        <v>0</v>
      </c>
      <c r="D96" s="357">
        <v>0</v>
      </c>
      <c r="E96" s="357">
        <v>0</v>
      </c>
      <c r="F96" s="357">
        <v>0</v>
      </c>
      <c r="G96" s="349">
        <v>14453</v>
      </c>
      <c r="H96" s="357">
        <v>26682</v>
      </c>
      <c r="I96" s="357">
        <v>12766</v>
      </c>
      <c r="J96" s="357">
        <v>4944</v>
      </c>
      <c r="K96" s="349">
        <v>824088</v>
      </c>
      <c r="L96" s="357">
        <v>700362</v>
      </c>
      <c r="M96" s="357">
        <v>334756</v>
      </c>
      <c r="N96" s="357">
        <v>240361</v>
      </c>
      <c r="O96" s="349">
        <v>413030</v>
      </c>
      <c r="P96" s="357">
        <v>378199</v>
      </c>
      <c r="Q96" s="357">
        <v>133332</v>
      </c>
      <c r="R96" s="357">
        <v>121892</v>
      </c>
      <c r="S96" s="349">
        <v>171006</v>
      </c>
      <c r="T96" s="357">
        <v>163213</v>
      </c>
      <c r="U96" s="357">
        <v>53830</v>
      </c>
      <c r="V96" s="357">
        <v>47450</v>
      </c>
      <c r="W96" s="349">
        <v>0</v>
      </c>
      <c r="X96" s="357">
        <v>0</v>
      </c>
      <c r="Y96" s="357">
        <v>0</v>
      </c>
      <c r="Z96" s="357">
        <v>0</v>
      </c>
      <c r="AA96" s="349">
        <v>1422577</v>
      </c>
      <c r="AB96" s="357">
        <v>1268456</v>
      </c>
      <c r="AC96" s="357">
        <v>534684</v>
      </c>
      <c r="AD96" s="357">
        <v>414647</v>
      </c>
    </row>
    <row r="97" spans="1:32">
      <c r="Q97" s="374"/>
      <c r="R97" s="374"/>
      <c r="S97" s="374"/>
      <c r="T97" s="374"/>
      <c r="U97" s="374"/>
      <c r="V97" s="374"/>
      <c r="W97" s="374"/>
      <c r="X97" s="374"/>
      <c r="Y97" s="374"/>
      <c r="Z97" s="374"/>
      <c r="AA97" s="374"/>
      <c r="AB97" s="374"/>
      <c r="AC97" s="374"/>
      <c r="AD97" s="374"/>
      <c r="AE97" s="374"/>
    </row>
    <row r="98" spans="1:32">
      <c r="A98" s="379"/>
      <c r="B98" s="380" t="s">
        <v>269</v>
      </c>
      <c r="C98" s="354">
        <v>0</v>
      </c>
      <c r="D98" s="358">
        <v>0</v>
      </c>
      <c r="E98" s="358">
        <v>0</v>
      </c>
      <c r="F98" s="358">
        <v>0</v>
      </c>
      <c r="G98" s="354">
        <v>-56906</v>
      </c>
      <c r="H98" s="358">
        <v>-41803</v>
      </c>
      <c r="I98" s="358">
        <v>-21998</v>
      </c>
      <c r="J98" s="358">
        <v>-14333</v>
      </c>
      <c r="K98" s="354">
        <v>-273922</v>
      </c>
      <c r="L98" s="358">
        <v>-275441</v>
      </c>
      <c r="M98" s="358">
        <v>-92428</v>
      </c>
      <c r="N98" s="358">
        <v>-91007</v>
      </c>
      <c r="O98" s="354">
        <v>-91348</v>
      </c>
      <c r="P98" s="358">
        <v>-89062</v>
      </c>
      <c r="Q98" s="358">
        <v>-30576</v>
      </c>
      <c r="R98" s="358">
        <v>-28874</v>
      </c>
      <c r="S98" s="354">
        <v>-43951</v>
      </c>
      <c r="T98" s="358">
        <v>-44276</v>
      </c>
      <c r="U98" s="358">
        <v>-15319</v>
      </c>
      <c r="V98" s="358">
        <v>-14554</v>
      </c>
      <c r="W98" s="354">
        <v>0</v>
      </c>
      <c r="X98" s="358">
        <v>0</v>
      </c>
      <c r="Y98" s="358">
        <v>0</v>
      </c>
      <c r="Z98" s="358">
        <v>0</v>
      </c>
      <c r="AA98" s="354">
        <v>-466127</v>
      </c>
      <c r="AB98" s="358">
        <v>-450582</v>
      </c>
      <c r="AC98" s="358">
        <v>-160321</v>
      </c>
      <c r="AD98" s="358">
        <v>-148768</v>
      </c>
    </row>
    <row r="99" spans="1:32">
      <c r="A99" s="379"/>
      <c r="B99" s="380" t="s">
        <v>270</v>
      </c>
      <c r="C99" s="354">
        <v>0</v>
      </c>
      <c r="D99" s="358">
        <v>0</v>
      </c>
      <c r="E99" s="358">
        <v>0</v>
      </c>
      <c r="F99" s="358">
        <v>0</v>
      </c>
      <c r="G99" s="354">
        <v>0</v>
      </c>
      <c r="H99" s="358">
        <v>0</v>
      </c>
      <c r="I99" s="358">
        <v>0</v>
      </c>
      <c r="J99" s="358">
        <v>0</v>
      </c>
      <c r="K99" s="354">
        <v>0</v>
      </c>
      <c r="L99" s="358">
        <v>0</v>
      </c>
      <c r="M99" s="358">
        <v>0</v>
      </c>
      <c r="N99" s="358">
        <v>0</v>
      </c>
      <c r="O99" s="354">
        <v>0</v>
      </c>
      <c r="P99" s="358">
        <v>0</v>
      </c>
      <c r="Q99" s="358">
        <v>0</v>
      </c>
      <c r="R99" s="358">
        <v>0</v>
      </c>
      <c r="S99" s="354">
        <v>0</v>
      </c>
      <c r="T99" s="358">
        <v>0</v>
      </c>
      <c r="U99" s="358">
        <v>0</v>
      </c>
      <c r="V99" s="358">
        <v>0</v>
      </c>
      <c r="W99" s="354">
        <v>0</v>
      </c>
      <c r="X99" s="358">
        <v>0</v>
      </c>
      <c r="Y99" s="358">
        <v>0</v>
      </c>
      <c r="Z99" s="358">
        <v>0</v>
      </c>
      <c r="AA99" s="354">
        <v>0</v>
      </c>
      <c r="AB99" s="358">
        <v>0</v>
      </c>
      <c r="AC99" s="358">
        <v>0</v>
      </c>
      <c r="AD99" s="358">
        <v>0</v>
      </c>
    </row>
    <row r="100" spans="1:32" ht="25.5">
      <c r="A100" s="379"/>
      <c r="B100" s="408" t="s">
        <v>323</v>
      </c>
      <c r="C100" s="354">
        <v>0</v>
      </c>
      <c r="D100" s="358">
        <v>0</v>
      </c>
      <c r="E100" s="358">
        <v>0</v>
      </c>
      <c r="F100" s="358">
        <v>0</v>
      </c>
      <c r="G100" s="354">
        <v>-2697</v>
      </c>
      <c r="H100" s="358">
        <v>-25770</v>
      </c>
      <c r="I100" s="358">
        <v>7625</v>
      </c>
      <c r="J100" s="358">
        <v>-10424</v>
      </c>
      <c r="K100" s="354">
        <v>-224861</v>
      </c>
      <c r="L100" s="358">
        <v>-130712</v>
      </c>
      <c r="M100" s="358">
        <v>-131711</v>
      </c>
      <c r="N100" s="358">
        <v>-22707</v>
      </c>
      <c r="O100" s="354">
        <v>-7536</v>
      </c>
      <c r="P100" s="358">
        <v>-15019</v>
      </c>
      <c r="Q100" s="358">
        <v>-1781</v>
      </c>
      <c r="R100" s="358">
        <v>-2369</v>
      </c>
      <c r="S100" s="354">
        <v>-4613</v>
      </c>
      <c r="T100" s="358">
        <v>-7306</v>
      </c>
      <c r="U100" s="358">
        <v>-1721</v>
      </c>
      <c r="V100" s="358">
        <v>-1314</v>
      </c>
      <c r="W100" s="354">
        <v>0</v>
      </c>
      <c r="X100" s="358">
        <v>0</v>
      </c>
      <c r="Y100" s="358">
        <v>0</v>
      </c>
      <c r="Z100" s="358">
        <v>0</v>
      </c>
      <c r="AA100" s="354">
        <v>-239707</v>
      </c>
      <c r="AB100" s="358">
        <v>-178807</v>
      </c>
      <c r="AC100" s="358">
        <v>-127588</v>
      </c>
      <c r="AD100" s="358">
        <v>-36814</v>
      </c>
    </row>
    <row r="101" spans="1:32">
      <c r="Q101" s="374"/>
      <c r="R101" s="374"/>
      <c r="S101" s="374"/>
      <c r="T101" s="374"/>
      <c r="U101" s="374"/>
      <c r="V101" s="374"/>
      <c r="W101" s="374"/>
      <c r="X101" s="374"/>
      <c r="Y101" s="374"/>
      <c r="Z101" s="374"/>
      <c r="AA101" s="374"/>
      <c r="AB101" s="374"/>
      <c r="AC101" s="374"/>
      <c r="AD101" s="374"/>
      <c r="AE101" s="374"/>
      <c r="AF101" s="374"/>
    </row>
    <row r="102" spans="1:32">
      <c r="A102" s="368" t="s">
        <v>302</v>
      </c>
      <c r="B102" s="381"/>
      <c r="C102" s="349">
        <v>0</v>
      </c>
      <c r="D102" s="357">
        <v>0</v>
      </c>
      <c r="E102" s="357">
        <v>0</v>
      </c>
      <c r="F102" s="357">
        <v>0</v>
      </c>
      <c r="G102" s="349">
        <v>-45150</v>
      </c>
      <c r="H102" s="357">
        <v>-40891</v>
      </c>
      <c r="I102" s="357">
        <v>-1607</v>
      </c>
      <c r="J102" s="357">
        <v>-19813</v>
      </c>
      <c r="K102" s="349">
        <v>325305</v>
      </c>
      <c r="L102" s="357">
        <v>294209</v>
      </c>
      <c r="M102" s="357">
        <v>110617</v>
      </c>
      <c r="N102" s="357">
        <v>126647</v>
      </c>
      <c r="O102" s="349">
        <v>314146</v>
      </c>
      <c r="P102" s="357">
        <v>274118</v>
      </c>
      <c r="Q102" s="357">
        <v>100975</v>
      </c>
      <c r="R102" s="357">
        <v>90649</v>
      </c>
      <c r="S102" s="349">
        <v>122442</v>
      </c>
      <c r="T102" s="357">
        <v>111631</v>
      </c>
      <c r="U102" s="357">
        <v>36790</v>
      </c>
      <c r="V102" s="357">
        <v>31582</v>
      </c>
      <c r="W102" s="349">
        <v>0</v>
      </c>
      <c r="X102" s="357">
        <v>0</v>
      </c>
      <c r="Y102" s="357">
        <v>0</v>
      </c>
      <c r="Z102" s="357">
        <v>0</v>
      </c>
      <c r="AA102" s="349">
        <v>716743</v>
      </c>
      <c r="AB102" s="357">
        <v>639067</v>
      </c>
      <c r="AC102" s="357">
        <v>246775</v>
      </c>
      <c r="AD102" s="357">
        <v>229065</v>
      </c>
    </row>
    <row r="103" spans="1:32">
      <c r="Q103" s="374"/>
      <c r="R103" s="374"/>
      <c r="S103" s="374"/>
      <c r="T103" s="374"/>
      <c r="U103" s="374"/>
      <c r="V103" s="374"/>
      <c r="W103" s="374"/>
      <c r="X103" s="374"/>
      <c r="Y103" s="374"/>
      <c r="Z103" s="374"/>
      <c r="AA103" s="374"/>
      <c r="AB103" s="374"/>
      <c r="AC103" s="374"/>
      <c r="AD103" s="374"/>
      <c r="AE103" s="374"/>
    </row>
    <row r="104" spans="1:32">
      <c r="A104" s="368" t="s">
        <v>303</v>
      </c>
      <c r="B104" s="381"/>
      <c r="C104" s="349">
        <v>0</v>
      </c>
      <c r="D104" s="357">
        <v>0</v>
      </c>
      <c r="E104" s="357">
        <v>0</v>
      </c>
      <c r="F104" s="357">
        <v>0</v>
      </c>
      <c r="G104" s="349">
        <v>10823</v>
      </c>
      <c r="H104" s="357">
        <v>27984</v>
      </c>
      <c r="I104" s="357">
        <v>-5971</v>
      </c>
      <c r="J104" s="357">
        <v>10679</v>
      </c>
      <c r="K104" s="349">
        <v>-65721</v>
      </c>
      <c r="L104" s="357">
        <v>-183725</v>
      </c>
      <c r="M104" s="357">
        <v>-11504</v>
      </c>
      <c r="N104" s="357">
        <v>-64056</v>
      </c>
      <c r="O104" s="349">
        <v>-39781</v>
      </c>
      <c r="P104" s="357">
        <v>-37177</v>
      </c>
      <c r="Q104" s="357">
        <v>-13502</v>
      </c>
      <c r="R104" s="357">
        <v>-13424</v>
      </c>
      <c r="S104" s="349">
        <v>-18785</v>
      </c>
      <c r="T104" s="357">
        <v>-19252</v>
      </c>
      <c r="U104" s="357">
        <v>-5934</v>
      </c>
      <c r="V104" s="357">
        <v>-5500</v>
      </c>
      <c r="W104" s="349">
        <v>0</v>
      </c>
      <c r="X104" s="357">
        <v>0</v>
      </c>
      <c r="Y104" s="357">
        <v>0</v>
      </c>
      <c r="Z104" s="357">
        <v>0</v>
      </c>
      <c r="AA104" s="349">
        <v>-113464</v>
      </c>
      <c r="AB104" s="357">
        <v>-212170</v>
      </c>
      <c r="AC104" s="357">
        <v>-36911</v>
      </c>
      <c r="AD104" s="357">
        <v>-72301</v>
      </c>
    </row>
    <row r="105" spans="1:32" s="126" customFormat="1">
      <c r="A105" s="368"/>
      <c r="B105" s="381" t="s">
        <v>88</v>
      </c>
      <c r="C105" s="349">
        <v>0</v>
      </c>
      <c r="D105" s="357">
        <v>0</v>
      </c>
      <c r="E105" s="357">
        <v>0</v>
      </c>
      <c r="F105" s="357">
        <v>0</v>
      </c>
      <c r="G105" s="349">
        <v>15114</v>
      </c>
      <c r="H105" s="357">
        <v>7707</v>
      </c>
      <c r="I105" s="357">
        <v>5152</v>
      </c>
      <c r="J105" s="357">
        <v>2289</v>
      </c>
      <c r="K105" s="349">
        <v>279500</v>
      </c>
      <c r="L105" s="357">
        <v>99063</v>
      </c>
      <c r="M105" s="357">
        <v>133513</v>
      </c>
      <c r="N105" s="357">
        <v>45774</v>
      </c>
      <c r="O105" s="349">
        <v>8039</v>
      </c>
      <c r="P105" s="357">
        <v>7344</v>
      </c>
      <c r="Q105" s="357">
        <v>3008</v>
      </c>
      <c r="R105" s="357">
        <v>1983</v>
      </c>
      <c r="S105" s="349">
        <v>3085</v>
      </c>
      <c r="T105" s="357">
        <v>2431</v>
      </c>
      <c r="U105" s="357">
        <v>1072</v>
      </c>
      <c r="V105" s="357">
        <v>934</v>
      </c>
      <c r="W105" s="349">
        <v>0</v>
      </c>
      <c r="X105" s="357">
        <v>0</v>
      </c>
      <c r="Y105" s="357">
        <v>0</v>
      </c>
      <c r="Z105" s="357">
        <v>0</v>
      </c>
      <c r="AA105" s="349">
        <v>305738</v>
      </c>
      <c r="AB105" s="357">
        <v>116545</v>
      </c>
      <c r="AC105" s="357">
        <v>142745</v>
      </c>
      <c r="AD105" s="357">
        <v>50980</v>
      </c>
    </row>
    <row r="106" spans="1:32">
      <c r="A106" s="379"/>
      <c r="B106" s="382" t="s">
        <v>224</v>
      </c>
      <c r="C106" s="354">
        <v>0</v>
      </c>
      <c r="D106" s="358">
        <v>0</v>
      </c>
      <c r="E106" s="358">
        <v>0</v>
      </c>
      <c r="F106" s="358">
        <v>0</v>
      </c>
      <c r="G106" s="354">
        <v>9934</v>
      </c>
      <c r="H106" s="358">
        <v>2660</v>
      </c>
      <c r="I106" s="358">
        <v>2921</v>
      </c>
      <c r="J106" s="358">
        <v>1188</v>
      </c>
      <c r="K106" s="354">
        <v>3959</v>
      </c>
      <c r="L106" s="358">
        <v>4178</v>
      </c>
      <c r="M106" s="358">
        <v>2401</v>
      </c>
      <c r="N106" s="358">
        <v>831</v>
      </c>
      <c r="O106" s="354">
        <v>1421</v>
      </c>
      <c r="P106" s="358">
        <v>3219</v>
      </c>
      <c r="Q106" s="358">
        <v>-499</v>
      </c>
      <c r="R106" s="358">
        <v>998</v>
      </c>
      <c r="S106" s="354">
        <v>103</v>
      </c>
      <c r="T106" s="358">
        <v>408</v>
      </c>
      <c r="U106" s="358">
        <v>75</v>
      </c>
      <c r="V106" s="358">
        <v>8</v>
      </c>
      <c r="W106" s="354">
        <v>0</v>
      </c>
      <c r="X106" s="358">
        <v>0</v>
      </c>
      <c r="Y106" s="358">
        <v>0</v>
      </c>
      <c r="Z106" s="358">
        <v>0</v>
      </c>
      <c r="AA106" s="354">
        <v>15417</v>
      </c>
      <c r="AB106" s="358">
        <v>10465</v>
      </c>
      <c r="AC106" s="358">
        <v>4898</v>
      </c>
      <c r="AD106" s="358">
        <v>3025</v>
      </c>
    </row>
    <row r="107" spans="1:32">
      <c r="A107" s="379"/>
      <c r="B107" s="382" t="s">
        <v>271</v>
      </c>
      <c r="C107" s="354">
        <v>0</v>
      </c>
      <c r="D107" s="358">
        <v>0</v>
      </c>
      <c r="E107" s="358">
        <v>0</v>
      </c>
      <c r="F107" s="358">
        <v>0</v>
      </c>
      <c r="G107" s="354">
        <v>5180</v>
      </c>
      <c r="H107" s="358">
        <v>5047</v>
      </c>
      <c r="I107" s="358">
        <v>2231</v>
      </c>
      <c r="J107" s="358">
        <v>1101</v>
      </c>
      <c r="K107" s="354">
        <v>275541</v>
      </c>
      <c r="L107" s="358">
        <v>94885</v>
      </c>
      <c r="M107" s="358">
        <v>131112</v>
      </c>
      <c r="N107" s="358">
        <v>44943</v>
      </c>
      <c r="O107" s="354">
        <v>6618</v>
      </c>
      <c r="P107" s="358">
        <v>4125</v>
      </c>
      <c r="Q107" s="358">
        <v>3507</v>
      </c>
      <c r="R107" s="358">
        <v>985</v>
      </c>
      <c r="S107" s="354">
        <v>2982</v>
      </c>
      <c r="T107" s="358">
        <v>2023</v>
      </c>
      <c r="U107" s="358">
        <v>997</v>
      </c>
      <c r="V107" s="358">
        <v>926</v>
      </c>
      <c r="W107" s="354">
        <v>0</v>
      </c>
      <c r="X107" s="358">
        <v>0</v>
      </c>
      <c r="Y107" s="358">
        <v>0</v>
      </c>
      <c r="Z107" s="358">
        <v>0</v>
      </c>
      <c r="AA107" s="354">
        <v>290321</v>
      </c>
      <c r="AB107" s="358">
        <v>106080</v>
      </c>
      <c r="AC107" s="358">
        <v>137847</v>
      </c>
      <c r="AD107" s="358">
        <v>47955</v>
      </c>
    </row>
    <row r="108" spans="1:32">
      <c r="A108" s="368"/>
      <c r="B108" s="381" t="s">
        <v>108</v>
      </c>
      <c r="C108" s="349">
        <v>0</v>
      </c>
      <c r="D108" s="357">
        <v>0</v>
      </c>
      <c r="E108" s="357">
        <v>0</v>
      </c>
      <c r="F108" s="357">
        <v>0</v>
      </c>
      <c r="G108" s="349">
        <v>-184703</v>
      </c>
      <c r="H108" s="357">
        <v>-83788</v>
      </c>
      <c r="I108" s="357">
        <v>-69741</v>
      </c>
      <c r="J108" s="357">
        <v>-31904</v>
      </c>
      <c r="K108" s="349">
        <v>-342188</v>
      </c>
      <c r="L108" s="357">
        <v>-269287</v>
      </c>
      <c r="M108" s="357">
        <v>-133157</v>
      </c>
      <c r="N108" s="357">
        <v>-102876</v>
      </c>
      <c r="O108" s="349">
        <v>-44998</v>
      </c>
      <c r="P108" s="357">
        <v>-41129</v>
      </c>
      <c r="Q108" s="357">
        <v>-15676</v>
      </c>
      <c r="R108" s="357">
        <v>-13668</v>
      </c>
      <c r="S108" s="349">
        <v>-17657</v>
      </c>
      <c r="T108" s="357">
        <v>-20755</v>
      </c>
      <c r="U108" s="357">
        <v>-4975</v>
      </c>
      <c r="V108" s="357">
        <v>-5861</v>
      </c>
      <c r="W108" s="349">
        <v>0</v>
      </c>
      <c r="X108" s="357">
        <v>0</v>
      </c>
      <c r="Y108" s="357">
        <v>0</v>
      </c>
      <c r="Z108" s="357">
        <v>0</v>
      </c>
      <c r="AA108" s="349">
        <v>-589546</v>
      </c>
      <c r="AB108" s="357">
        <v>-414959</v>
      </c>
      <c r="AC108" s="357">
        <v>-223549</v>
      </c>
      <c r="AD108" s="357">
        <v>-154309</v>
      </c>
    </row>
    <row r="109" spans="1:32">
      <c r="A109" s="379"/>
      <c r="B109" s="382" t="s">
        <v>272</v>
      </c>
      <c r="C109" s="354">
        <v>0</v>
      </c>
      <c r="D109" s="358">
        <v>0</v>
      </c>
      <c r="E109" s="358">
        <v>0</v>
      </c>
      <c r="F109" s="358">
        <v>0</v>
      </c>
      <c r="G109" s="354">
        <v>-365</v>
      </c>
      <c r="H109" s="358">
        <v>-366</v>
      </c>
      <c r="I109" s="358">
        <v>-25</v>
      </c>
      <c r="J109" s="358">
        <v>-44</v>
      </c>
      <c r="K109" s="354">
        <v>-51765</v>
      </c>
      <c r="L109" s="358">
        <v>-31847</v>
      </c>
      <c r="M109" s="358">
        <v>-15710</v>
      </c>
      <c r="N109" s="358">
        <v>-10007</v>
      </c>
      <c r="O109" s="354">
        <v>-6002</v>
      </c>
      <c r="P109" s="358">
        <v>-6571</v>
      </c>
      <c r="Q109" s="358">
        <v>-2331</v>
      </c>
      <c r="R109" s="358">
        <v>-2271</v>
      </c>
      <c r="S109" s="354">
        <v>-3091</v>
      </c>
      <c r="T109" s="358">
        <v>-1683</v>
      </c>
      <c r="U109" s="358">
        <v>-1104</v>
      </c>
      <c r="V109" s="358">
        <v>-757</v>
      </c>
      <c r="W109" s="354">
        <v>0</v>
      </c>
      <c r="X109" s="358">
        <v>0</v>
      </c>
      <c r="Y109" s="358">
        <v>0</v>
      </c>
      <c r="Z109" s="358">
        <v>0</v>
      </c>
      <c r="AA109" s="354">
        <v>-61223</v>
      </c>
      <c r="AB109" s="358">
        <v>-40467</v>
      </c>
      <c r="AC109" s="358">
        <v>-19170</v>
      </c>
      <c r="AD109" s="358">
        <v>-13079</v>
      </c>
    </row>
    <row r="110" spans="1:32">
      <c r="A110" s="379"/>
      <c r="B110" s="382" t="s">
        <v>273</v>
      </c>
      <c r="C110" s="354">
        <v>0</v>
      </c>
      <c r="D110" s="358">
        <v>0</v>
      </c>
      <c r="E110" s="358">
        <v>0</v>
      </c>
      <c r="F110" s="358">
        <v>0</v>
      </c>
      <c r="G110" s="354">
        <v>0</v>
      </c>
      <c r="H110" s="358">
        <v>-1</v>
      </c>
      <c r="I110" s="358">
        <v>0</v>
      </c>
      <c r="J110" s="358">
        <v>0</v>
      </c>
      <c r="K110" s="354">
        <v>-49802</v>
      </c>
      <c r="L110" s="358">
        <v>-41369</v>
      </c>
      <c r="M110" s="358">
        <v>-21499</v>
      </c>
      <c r="N110" s="358">
        <v>-11326</v>
      </c>
      <c r="O110" s="354">
        <v>-30218</v>
      </c>
      <c r="P110" s="358">
        <v>-26398</v>
      </c>
      <c r="Q110" s="358">
        <v>-11009</v>
      </c>
      <c r="R110" s="358">
        <v>-8403</v>
      </c>
      <c r="S110" s="354">
        <v>-14400</v>
      </c>
      <c r="T110" s="358">
        <v>-18014</v>
      </c>
      <c r="U110" s="358">
        <v>-4487</v>
      </c>
      <c r="V110" s="358">
        <v>-5718</v>
      </c>
      <c r="W110" s="354">
        <v>0</v>
      </c>
      <c r="X110" s="358">
        <v>0</v>
      </c>
      <c r="Y110" s="358">
        <v>0</v>
      </c>
      <c r="Z110" s="358">
        <v>0</v>
      </c>
      <c r="AA110" s="354">
        <v>-94420</v>
      </c>
      <c r="AB110" s="358">
        <v>-85782</v>
      </c>
      <c r="AC110" s="358">
        <v>-36995</v>
      </c>
      <c r="AD110" s="358">
        <v>-25447</v>
      </c>
    </row>
    <row r="111" spans="1:32">
      <c r="A111" s="379"/>
      <c r="B111" s="382" t="s">
        <v>127</v>
      </c>
      <c r="C111" s="354">
        <v>0</v>
      </c>
      <c r="D111" s="358">
        <v>0</v>
      </c>
      <c r="E111" s="358">
        <v>0</v>
      </c>
      <c r="F111" s="358">
        <v>0</v>
      </c>
      <c r="G111" s="354">
        <v>-184338</v>
      </c>
      <c r="H111" s="358">
        <v>-83421</v>
      </c>
      <c r="I111" s="358">
        <v>-69716</v>
      </c>
      <c r="J111" s="358">
        <v>-31860</v>
      </c>
      <c r="K111" s="354">
        <v>-240621</v>
      </c>
      <c r="L111" s="358">
        <v>-196071</v>
      </c>
      <c r="M111" s="358">
        <v>-95948</v>
      </c>
      <c r="N111" s="358">
        <v>-81543</v>
      </c>
      <c r="O111" s="354">
        <v>-8778</v>
      </c>
      <c r="P111" s="358">
        <v>-8160</v>
      </c>
      <c r="Q111" s="358">
        <v>-2336</v>
      </c>
      <c r="R111" s="358">
        <v>-2994</v>
      </c>
      <c r="S111" s="354">
        <v>-166</v>
      </c>
      <c r="T111" s="358">
        <v>-1058</v>
      </c>
      <c r="U111" s="358">
        <v>616</v>
      </c>
      <c r="V111" s="358">
        <v>614</v>
      </c>
      <c r="W111" s="354">
        <v>0</v>
      </c>
      <c r="X111" s="358">
        <v>0</v>
      </c>
      <c r="Y111" s="358">
        <v>0</v>
      </c>
      <c r="Z111" s="358">
        <v>0</v>
      </c>
      <c r="AA111" s="354">
        <v>-433903</v>
      </c>
      <c r="AB111" s="358">
        <v>-288710</v>
      </c>
      <c r="AC111" s="358">
        <v>-167384</v>
      </c>
      <c r="AD111" s="358">
        <v>-115783</v>
      </c>
    </row>
    <row r="112" spans="1:32">
      <c r="A112" s="379"/>
      <c r="B112" s="380" t="s">
        <v>274</v>
      </c>
      <c r="C112" s="354">
        <v>0</v>
      </c>
      <c r="D112" s="358">
        <v>0</v>
      </c>
      <c r="E112" s="358">
        <v>0</v>
      </c>
      <c r="F112" s="358">
        <v>0</v>
      </c>
      <c r="G112" s="354">
        <v>186960</v>
      </c>
      <c r="H112" s="358">
        <v>104674</v>
      </c>
      <c r="I112" s="358">
        <v>61047</v>
      </c>
      <c r="J112" s="358">
        <v>40225</v>
      </c>
      <c r="K112" s="354">
        <v>0</v>
      </c>
      <c r="L112" s="358">
        <v>0</v>
      </c>
      <c r="M112" s="358">
        <v>0</v>
      </c>
      <c r="N112" s="358">
        <v>0</v>
      </c>
      <c r="O112" s="354">
        <v>0</v>
      </c>
      <c r="P112" s="358">
        <v>0</v>
      </c>
      <c r="Q112" s="358">
        <v>0</v>
      </c>
      <c r="R112" s="358">
        <v>0</v>
      </c>
      <c r="S112" s="354">
        <v>0</v>
      </c>
      <c r="T112" s="358">
        <v>0</v>
      </c>
      <c r="U112" s="358">
        <v>0</v>
      </c>
      <c r="V112" s="358">
        <v>0</v>
      </c>
      <c r="W112" s="354">
        <v>0</v>
      </c>
      <c r="X112" s="358">
        <v>0</v>
      </c>
      <c r="Y112" s="358">
        <v>0</v>
      </c>
      <c r="Z112" s="358">
        <v>0</v>
      </c>
      <c r="AA112" s="354">
        <v>186960</v>
      </c>
      <c r="AB112" s="358">
        <v>104674</v>
      </c>
      <c r="AC112" s="358">
        <v>61047</v>
      </c>
      <c r="AD112" s="358">
        <v>40225</v>
      </c>
    </row>
    <row r="113" spans="1:34">
      <c r="A113" s="379"/>
      <c r="B113" s="381" t="s">
        <v>275</v>
      </c>
      <c r="C113" s="349">
        <v>0</v>
      </c>
      <c r="D113" s="357">
        <v>0</v>
      </c>
      <c r="E113" s="357">
        <v>0</v>
      </c>
      <c r="F113" s="357">
        <v>0</v>
      </c>
      <c r="G113" s="349">
        <v>-6548</v>
      </c>
      <c r="H113" s="357">
        <v>-609</v>
      </c>
      <c r="I113" s="357">
        <v>-2429</v>
      </c>
      <c r="J113" s="357">
        <v>69</v>
      </c>
      <c r="K113" s="349">
        <v>-3033</v>
      </c>
      <c r="L113" s="357">
        <v>-13501</v>
      </c>
      <c r="M113" s="357">
        <v>-11860</v>
      </c>
      <c r="N113" s="357">
        <v>-6954</v>
      </c>
      <c r="O113" s="349">
        <v>-2822</v>
      </c>
      <c r="P113" s="357">
        <v>-3392</v>
      </c>
      <c r="Q113" s="357">
        <v>-834</v>
      </c>
      <c r="R113" s="357">
        <v>-1739</v>
      </c>
      <c r="S113" s="349">
        <v>-4213</v>
      </c>
      <c r="T113" s="357">
        <v>-928</v>
      </c>
      <c r="U113" s="357">
        <v>-2031</v>
      </c>
      <c r="V113" s="357">
        <v>-573</v>
      </c>
      <c r="W113" s="349">
        <v>0</v>
      </c>
      <c r="X113" s="357">
        <v>0</v>
      </c>
      <c r="Y113" s="357">
        <v>0</v>
      </c>
      <c r="Z113" s="357">
        <v>0</v>
      </c>
      <c r="AA113" s="349">
        <v>-16616</v>
      </c>
      <c r="AB113" s="357">
        <v>-18430</v>
      </c>
      <c r="AC113" s="357">
        <v>-17154</v>
      </c>
      <c r="AD113" s="357">
        <v>-9197</v>
      </c>
    </row>
    <row r="114" spans="1:34">
      <c r="Q114" s="374"/>
      <c r="R114" s="374"/>
      <c r="S114" s="374"/>
      <c r="T114" s="374"/>
      <c r="U114" s="374"/>
      <c r="V114" s="374"/>
      <c r="W114" s="374"/>
      <c r="X114" s="374"/>
      <c r="Y114" s="374"/>
      <c r="Z114" s="374"/>
      <c r="AA114" s="374"/>
      <c r="AB114" s="374"/>
      <c r="AC114" s="374"/>
      <c r="AD114" s="374"/>
      <c r="AE114" s="374"/>
      <c r="AF114" s="374"/>
    </row>
    <row r="115" spans="1:34" ht="25.5">
      <c r="A115" s="403"/>
      <c r="B115" s="380" t="s">
        <v>276</v>
      </c>
      <c r="C115" s="354">
        <v>0</v>
      </c>
      <c r="D115" s="358">
        <v>0</v>
      </c>
      <c r="E115" s="358">
        <v>0</v>
      </c>
      <c r="F115" s="358">
        <v>0</v>
      </c>
      <c r="G115" s="354">
        <v>-13</v>
      </c>
      <c r="H115" s="358">
        <v>9</v>
      </c>
      <c r="I115" s="358">
        <v>1</v>
      </c>
      <c r="J115" s="358">
        <v>-1</v>
      </c>
      <c r="K115" s="354">
        <v>0</v>
      </c>
      <c r="L115" s="358">
        <v>0</v>
      </c>
      <c r="M115" s="358">
        <v>0</v>
      </c>
      <c r="N115" s="358">
        <v>0</v>
      </c>
      <c r="O115" s="354">
        <v>0</v>
      </c>
      <c r="P115" s="358">
        <v>0</v>
      </c>
      <c r="Q115" s="358">
        <v>0</v>
      </c>
      <c r="R115" s="358">
        <v>0</v>
      </c>
      <c r="S115" s="354">
        <v>0</v>
      </c>
      <c r="T115" s="358">
        <v>0</v>
      </c>
      <c r="U115" s="358">
        <v>0</v>
      </c>
      <c r="V115" s="358">
        <v>0</v>
      </c>
      <c r="W115" s="354">
        <v>0</v>
      </c>
      <c r="X115" s="358">
        <v>0</v>
      </c>
      <c r="Y115" s="358">
        <v>0</v>
      </c>
      <c r="Z115" s="358">
        <v>0</v>
      </c>
      <c r="AA115" s="354">
        <v>-13</v>
      </c>
      <c r="AB115" s="358">
        <v>9</v>
      </c>
      <c r="AC115" s="358">
        <v>1</v>
      </c>
      <c r="AD115" s="358">
        <v>-1</v>
      </c>
    </row>
    <row r="116" spans="1:34">
      <c r="A116" s="404"/>
      <c r="B116" s="380" t="s">
        <v>277</v>
      </c>
      <c r="C116" s="349">
        <v>0</v>
      </c>
      <c r="D116" s="357">
        <v>0</v>
      </c>
      <c r="E116" s="357">
        <v>0</v>
      </c>
      <c r="F116" s="357">
        <v>0</v>
      </c>
      <c r="G116" s="349">
        <v>0</v>
      </c>
      <c r="H116" s="357">
        <v>7</v>
      </c>
      <c r="I116" s="357">
        <v>0</v>
      </c>
      <c r="J116" s="357">
        <v>0</v>
      </c>
      <c r="K116" s="349">
        <v>433</v>
      </c>
      <c r="L116" s="357">
        <v>601</v>
      </c>
      <c r="M116" s="357">
        <v>208</v>
      </c>
      <c r="N116" s="357">
        <v>23</v>
      </c>
      <c r="O116" s="349">
        <v>0</v>
      </c>
      <c r="P116" s="357">
        <v>21</v>
      </c>
      <c r="Q116" s="357">
        <v>0</v>
      </c>
      <c r="R116" s="357">
        <v>0</v>
      </c>
      <c r="S116" s="349">
        <v>25</v>
      </c>
      <c r="T116" s="357">
        <v>0</v>
      </c>
      <c r="U116" s="357">
        <v>24</v>
      </c>
      <c r="V116" s="357">
        <v>0</v>
      </c>
      <c r="W116" s="349">
        <v>0</v>
      </c>
      <c r="X116" s="357">
        <v>0</v>
      </c>
      <c r="Y116" s="357">
        <v>0</v>
      </c>
      <c r="Z116" s="357">
        <v>0</v>
      </c>
      <c r="AA116" s="349">
        <v>458</v>
      </c>
      <c r="AB116" s="357">
        <v>629</v>
      </c>
      <c r="AC116" s="357">
        <v>232</v>
      </c>
      <c r="AD116" s="357">
        <v>23</v>
      </c>
    </row>
    <row r="117" spans="1:34">
      <c r="A117" s="368"/>
      <c r="B117" s="382" t="s">
        <v>278</v>
      </c>
      <c r="C117" s="354">
        <v>0</v>
      </c>
      <c r="D117" s="358">
        <v>0</v>
      </c>
      <c r="E117" s="358">
        <v>0</v>
      </c>
      <c r="F117" s="358">
        <v>0</v>
      </c>
      <c r="G117" s="354">
        <v>0</v>
      </c>
      <c r="H117" s="358">
        <v>0</v>
      </c>
      <c r="I117" s="358">
        <v>0</v>
      </c>
      <c r="J117" s="358">
        <v>0</v>
      </c>
      <c r="K117" s="354">
        <v>458</v>
      </c>
      <c r="L117" s="358">
        <v>0</v>
      </c>
      <c r="M117" s="358">
        <v>194</v>
      </c>
      <c r="N117" s="358">
        <v>0</v>
      </c>
      <c r="O117" s="354">
        <v>0</v>
      </c>
      <c r="P117" s="358">
        <v>0</v>
      </c>
      <c r="Q117" s="358">
        <v>0</v>
      </c>
      <c r="R117" s="358">
        <v>0</v>
      </c>
      <c r="S117" s="354">
        <v>0</v>
      </c>
      <c r="T117" s="358">
        <v>0</v>
      </c>
      <c r="U117" s="358">
        <v>0</v>
      </c>
      <c r="V117" s="358">
        <v>0</v>
      </c>
      <c r="W117" s="354">
        <v>0</v>
      </c>
      <c r="X117" s="358">
        <v>0</v>
      </c>
      <c r="Y117" s="358">
        <v>0</v>
      </c>
      <c r="Z117" s="358">
        <v>0</v>
      </c>
      <c r="AA117" s="354">
        <v>458</v>
      </c>
      <c r="AB117" s="358">
        <v>0</v>
      </c>
      <c r="AC117" s="358">
        <v>194</v>
      </c>
      <c r="AD117" s="358">
        <v>0</v>
      </c>
    </row>
    <row r="118" spans="1:34">
      <c r="A118" s="368"/>
      <c r="B118" s="382" t="s">
        <v>279</v>
      </c>
      <c r="C118" s="354">
        <v>0</v>
      </c>
      <c r="D118" s="358">
        <v>0</v>
      </c>
      <c r="E118" s="358">
        <v>0</v>
      </c>
      <c r="F118" s="358">
        <v>0</v>
      </c>
      <c r="G118" s="354">
        <v>0</v>
      </c>
      <c r="H118" s="358">
        <v>7</v>
      </c>
      <c r="I118" s="358">
        <v>0</v>
      </c>
      <c r="J118" s="358">
        <v>0</v>
      </c>
      <c r="K118" s="354">
        <v>-25</v>
      </c>
      <c r="L118" s="358">
        <v>601</v>
      </c>
      <c r="M118" s="358">
        <v>14</v>
      </c>
      <c r="N118" s="358">
        <v>23</v>
      </c>
      <c r="O118" s="354">
        <v>0</v>
      </c>
      <c r="P118" s="358">
        <v>21</v>
      </c>
      <c r="Q118" s="358">
        <v>0</v>
      </c>
      <c r="R118" s="358">
        <v>0</v>
      </c>
      <c r="S118" s="354">
        <v>25</v>
      </c>
      <c r="T118" s="358">
        <v>0</v>
      </c>
      <c r="U118" s="358">
        <v>24</v>
      </c>
      <c r="V118" s="358">
        <v>0</v>
      </c>
      <c r="W118" s="354">
        <v>0</v>
      </c>
      <c r="X118" s="358">
        <v>0</v>
      </c>
      <c r="Y118" s="358">
        <v>0</v>
      </c>
      <c r="Z118" s="358">
        <v>0</v>
      </c>
      <c r="AA118" s="354">
        <v>0</v>
      </c>
      <c r="AB118" s="358">
        <v>629</v>
      </c>
      <c r="AC118" s="358">
        <v>38</v>
      </c>
      <c r="AD118" s="358">
        <v>23</v>
      </c>
    </row>
    <row r="119" spans="1:34">
      <c r="Q119" s="374"/>
      <c r="R119" s="374"/>
      <c r="S119" s="374"/>
      <c r="T119" s="374"/>
      <c r="U119" s="374"/>
      <c r="V119" s="374"/>
      <c r="W119" s="374"/>
      <c r="X119" s="374"/>
      <c r="Y119" s="374"/>
      <c r="Z119" s="374"/>
      <c r="AA119" s="374"/>
      <c r="AB119" s="374"/>
      <c r="AC119" s="374"/>
      <c r="AD119" s="374"/>
      <c r="AE119" s="374"/>
    </row>
    <row r="120" spans="1:34">
      <c r="A120" s="368" t="s">
        <v>310</v>
      </c>
      <c r="B120" s="381"/>
      <c r="C120" s="349">
        <v>0</v>
      </c>
      <c r="D120" s="357">
        <v>0</v>
      </c>
      <c r="E120" s="357">
        <v>0</v>
      </c>
      <c r="F120" s="357">
        <v>0</v>
      </c>
      <c r="G120" s="349">
        <v>-34340</v>
      </c>
      <c r="H120" s="357">
        <v>-12891</v>
      </c>
      <c r="I120" s="357">
        <v>-7577</v>
      </c>
      <c r="J120" s="357">
        <v>-9135</v>
      </c>
      <c r="K120" s="349">
        <v>260017</v>
      </c>
      <c r="L120" s="357">
        <v>111085</v>
      </c>
      <c r="M120" s="357">
        <v>99321</v>
      </c>
      <c r="N120" s="357">
        <v>62614</v>
      </c>
      <c r="O120" s="349">
        <v>274365</v>
      </c>
      <c r="P120" s="357">
        <v>236962</v>
      </c>
      <c r="Q120" s="357">
        <v>87473</v>
      </c>
      <c r="R120" s="357">
        <v>77225</v>
      </c>
      <c r="S120" s="349">
        <v>103682</v>
      </c>
      <c r="T120" s="357">
        <v>92379</v>
      </c>
      <c r="U120" s="357">
        <v>30880</v>
      </c>
      <c r="V120" s="357">
        <v>26082</v>
      </c>
      <c r="W120" s="349">
        <v>0</v>
      </c>
      <c r="X120" s="357">
        <v>0</v>
      </c>
      <c r="Y120" s="357">
        <v>0</v>
      </c>
      <c r="Z120" s="357">
        <v>0</v>
      </c>
      <c r="AA120" s="349">
        <v>603724</v>
      </c>
      <c r="AB120" s="357">
        <v>427535</v>
      </c>
      <c r="AC120" s="357">
        <v>210097</v>
      </c>
      <c r="AD120" s="357">
        <v>156786</v>
      </c>
    </row>
    <row r="121" spans="1:34">
      <c r="Q121" s="374"/>
      <c r="R121" s="374"/>
      <c r="S121" s="374"/>
      <c r="T121" s="374"/>
      <c r="U121" s="374"/>
      <c r="V121" s="374"/>
      <c r="W121" s="374"/>
      <c r="X121" s="374"/>
      <c r="Y121" s="374"/>
      <c r="Z121" s="374"/>
      <c r="AA121" s="374"/>
      <c r="AB121" s="374"/>
      <c r="AC121" s="374"/>
      <c r="AD121" s="374"/>
      <c r="AE121" s="374"/>
    </row>
    <row r="122" spans="1:34">
      <c r="A122" s="379"/>
      <c r="B122" s="380" t="s">
        <v>280</v>
      </c>
      <c r="C122" s="354">
        <v>0</v>
      </c>
      <c r="D122" s="358">
        <v>0</v>
      </c>
      <c r="E122" s="358">
        <v>0</v>
      </c>
      <c r="F122" s="358">
        <v>0</v>
      </c>
      <c r="G122" s="354">
        <v>-125605</v>
      </c>
      <c r="H122" s="358">
        <v>-33208</v>
      </c>
      <c r="I122" s="358">
        <v>-18914</v>
      </c>
      <c r="J122" s="358">
        <v>17208</v>
      </c>
      <c r="K122" s="354">
        <v>-88424</v>
      </c>
      <c r="L122" s="358">
        <v>-34859</v>
      </c>
      <c r="M122" s="358">
        <v>-34283</v>
      </c>
      <c r="N122" s="358">
        <v>-22184</v>
      </c>
      <c r="O122" s="354">
        <v>-82753</v>
      </c>
      <c r="P122" s="358">
        <v>-67992</v>
      </c>
      <c r="Q122" s="358">
        <v>-28944</v>
      </c>
      <c r="R122" s="358">
        <v>-25275</v>
      </c>
      <c r="S122" s="354">
        <v>-37186</v>
      </c>
      <c r="T122" s="358">
        <v>-30491</v>
      </c>
      <c r="U122" s="358">
        <v>-9934</v>
      </c>
      <c r="V122" s="358">
        <v>-8609</v>
      </c>
      <c r="W122" s="354">
        <v>0</v>
      </c>
      <c r="X122" s="358">
        <v>0</v>
      </c>
      <c r="Y122" s="358">
        <v>0</v>
      </c>
      <c r="Z122" s="358">
        <v>0</v>
      </c>
      <c r="AA122" s="354">
        <v>-333968</v>
      </c>
      <c r="AB122" s="358">
        <v>-166550</v>
      </c>
      <c r="AC122" s="358">
        <v>-92075</v>
      </c>
      <c r="AD122" s="358">
        <v>-38860</v>
      </c>
    </row>
    <row r="123" spans="1:34">
      <c r="Q123" s="374"/>
      <c r="R123" s="374"/>
      <c r="S123" s="374"/>
      <c r="T123" s="374"/>
      <c r="U123" s="374"/>
      <c r="V123" s="374"/>
      <c r="W123" s="374"/>
      <c r="X123" s="374"/>
      <c r="Y123" s="374"/>
      <c r="Z123" s="374"/>
      <c r="AA123" s="374"/>
      <c r="AB123" s="374"/>
      <c r="AC123" s="374"/>
      <c r="AD123" s="374"/>
      <c r="AE123" s="374"/>
      <c r="AF123" s="374"/>
      <c r="AG123" s="374"/>
      <c r="AH123" s="374"/>
    </row>
    <row r="124" spans="1:34">
      <c r="A124" s="368" t="s">
        <v>305</v>
      </c>
      <c r="B124" s="381"/>
      <c r="C124" s="349">
        <v>0</v>
      </c>
      <c r="D124" s="357">
        <v>0</v>
      </c>
      <c r="E124" s="357">
        <v>0</v>
      </c>
      <c r="F124" s="357">
        <v>0</v>
      </c>
      <c r="G124" s="349">
        <v>-159945</v>
      </c>
      <c r="H124" s="357">
        <v>-46099</v>
      </c>
      <c r="I124" s="357">
        <v>-26491</v>
      </c>
      <c r="J124" s="357">
        <v>8073</v>
      </c>
      <c r="K124" s="349">
        <v>171593</v>
      </c>
      <c r="L124" s="357">
        <v>76226</v>
      </c>
      <c r="M124" s="357">
        <v>65038</v>
      </c>
      <c r="N124" s="357">
        <v>40430</v>
      </c>
      <c r="O124" s="349">
        <v>191612</v>
      </c>
      <c r="P124" s="357">
        <v>168970</v>
      </c>
      <c r="Q124" s="357">
        <v>58529</v>
      </c>
      <c r="R124" s="357">
        <v>51950</v>
      </c>
      <c r="S124" s="349">
        <v>66496</v>
      </c>
      <c r="T124" s="357">
        <v>61888</v>
      </c>
      <c r="U124" s="357">
        <v>20946</v>
      </c>
      <c r="V124" s="357">
        <v>17473</v>
      </c>
      <c r="W124" s="349">
        <v>0</v>
      </c>
      <c r="X124" s="357">
        <v>0</v>
      </c>
      <c r="Y124" s="357">
        <v>0</v>
      </c>
      <c r="Z124" s="357">
        <v>0</v>
      </c>
      <c r="AA124" s="349">
        <v>269756</v>
      </c>
      <c r="AB124" s="357">
        <v>260985</v>
      </c>
      <c r="AC124" s="357">
        <v>118022</v>
      </c>
      <c r="AD124" s="357">
        <v>117926</v>
      </c>
    </row>
    <row r="125" spans="1:34">
      <c r="A125" s="379"/>
      <c r="B125" s="380" t="s">
        <v>281</v>
      </c>
      <c r="C125" s="354">
        <v>0</v>
      </c>
      <c r="D125" s="358">
        <v>0</v>
      </c>
      <c r="E125" s="358">
        <v>0</v>
      </c>
      <c r="F125" s="358">
        <v>0</v>
      </c>
      <c r="G125" s="354">
        <v>0</v>
      </c>
      <c r="H125" s="358">
        <v>0</v>
      </c>
      <c r="I125" s="358">
        <v>0</v>
      </c>
      <c r="J125" s="358">
        <v>0</v>
      </c>
      <c r="K125" s="354">
        <v>0</v>
      </c>
      <c r="L125" s="358">
        <v>0</v>
      </c>
      <c r="M125" s="358">
        <v>0</v>
      </c>
      <c r="N125" s="358">
        <v>0</v>
      </c>
      <c r="O125" s="354">
        <v>0</v>
      </c>
      <c r="P125" s="358">
        <v>0</v>
      </c>
      <c r="Q125" s="358">
        <v>0</v>
      </c>
      <c r="R125" s="358">
        <v>0</v>
      </c>
      <c r="S125" s="354">
        <v>0</v>
      </c>
      <c r="T125" s="358">
        <v>0</v>
      </c>
      <c r="U125" s="358">
        <v>0</v>
      </c>
      <c r="V125" s="358">
        <v>0</v>
      </c>
      <c r="W125" s="354">
        <v>0</v>
      </c>
      <c r="X125" s="358">
        <v>0</v>
      </c>
      <c r="Y125" s="358">
        <v>0</v>
      </c>
      <c r="Z125" s="358">
        <v>0</v>
      </c>
      <c r="AA125" s="354">
        <v>0</v>
      </c>
      <c r="AB125" s="358">
        <v>0</v>
      </c>
      <c r="AC125" s="358">
        <v>0</v>
      </c>
      <c r="AD125" s="358">
        <v>0</v>
      </c>
    </row>
    <row r="126" spans="1:34">
      <c r="A126" s="368" t="s">
        <v>87</v>
      </c>
      <c r="B126" s="380"/>
      <c r="C126" s="349">
        <v>0</v>
      </c>
      <c r="D126" s="357">
        <v>0</v>
      </c>
      <c r="E126" s="357">
        <v>0</v>
      </c>
      <c r="F126" s="357">
        <v>0</v>
      </c>
      <c r="G126" s="349">
        <v>-159945</v>
      </c>
      <c r="H126" s="357">
        <v>-46099</v>
      </c>
      <c r="I126" s="357">
        <v>-26491</v>
      </c>
      <c r="J126" s="357">
        <v>8073</v>
      </c>
      <c r="K126" s="349">
        <v>171593</v>
      </c>
      <c r="L126" s="357">
        <v>76226</v>
      </c>
      <c r="M126" s="357">
        <v>65038</v>
      </c>
      <c r="N126" s="357">
        <v>40430</v>
      </c>
      <c r="O126" s="349">
        <v>191612</v>
      </c>
      <c r="P126" s="357">
        <v>168970</v>
      </c>
      <c r="Q126" s="357">
        <v>58529</v>
      </c>
      <c r="R126" s="357">
        <v>51950</v>
      </c>
      <c r="S126" s="349">
        <v>66496</v>
      </c>
      <c r="T126" s="357">
        <v>61888</v>
      </c>
      <c r="U126" s="357">
        <v>20946</v>
      </c>
      <c r="V126" s="357">
        <v>17473</v>
      </c>
      <c r="W126" s="349">
        <v>0</v>
      </c>
      <c r="X126" s="357">
        <v>0</v>
      </c>
      <c r="Y126" s="357">
        <v>0</v>
      </c>
      <c r="Z126" s="357">
        <v>0</v>
      </c>
      <c r="AA126" s="349">
        <v>269756</v>
      </c>
      <c r="AB126" s="357">
        <v>260985</v>
      </c>
      <c r="AC126" s="357">
        <v>118022</v>
      </c>
      <c r="AD126" s="357">
        <v>117926</v>
      </c>
    </row>
    <row r="127" spans="1:34">
      <c r="C127" s="377"/>
    </row>
    <row r="128" spans="1:34">
      <c r="C128" s="377"/>
    </row>
    <row r="129" spans="1:16">
      <c r="C129" s="131"/>
    </row>
    <row r="130" spans="1:16">
      <c r="A130" s="777" t="s">
        <v>73</v>
      </c>
      <c r="B130" s="778"/>
      <c r="C130" s="757" t="s">
        <v>20</v>
      </c>
      <c r="D130" s="759"/>
      <c r="E130" s="757" t="s">
        <v>10</v>
      </c>
      <c r="F130" s="759"/>
      <c r="G130" s="757" t="s">
        <v>46</v>
      </c>
      <c r="H130" s="759"/>
      <c r="I130" s="757" t="s">
        <v>14</v>
      </c>
      <c r="J130" s="759"/>
      <c r="K130" s="757" t="s">
        <v>47</v>
      </c>
      <c r="L130" s="759"/>
      <c r="M130" s="757" t="s">
        <v>312</v>
      </c>
      <c r="N130" s="759"/>
      <c r="O130" s="757" t="s">
        <v>17</v>
      </c>
      <c r="P130" s="759"/>
    </row>
    <row r="131" spans="1:16">
      <c r="A131" s="815" t="s">
        <v>306</v>
      </c>
      <c r="B131" s="822"/>
      <c r="C131" s="390" t="s">
        <v>509</v>
      </c>
      <c r="D131" s="391" t="s">
        <v>510</v>
      </c>
      <c r="E131" s="390" t="s">
        <v>509</v>
      </c>
      <c r="F131" s="391" t="s">
        <v>510</v>
      </c>
      <c r="G131" s="390" t="s">
        <v>509</v>
      </c>
      <c r="H131" s="391" t="s">
        <v>510</v>
      </c>
      <c r="I131" s="390" t="s">
        <v>509</v>
      </c>
      <c r="J131" s="391" t="s">
        <v>510</v>
      </c>
      <c r="K131" s="390" t="s">
        <v>509</v>
      </c>
      <c r="L131" s="391" t="s">
        <v>510</v>
      </c>
      <c r="M131" s="390" t="s">
        <v>509</v>
      </c>
      <c r="N131" s="391" t="s">
        <v>510</v>
      </c>
      <c r="O131" s="390" t="s">
        <v>509</v>
      </c>
      <c r="P131" s="391" t="s">
        <v>510</v>
      </c>
    </row>
    <row r="132" spans="1:16">
      <c r="A132" s="823"/>
      <c r="B132" s="824"/>
      <c r="C132" s="366" t="s">
        <v>405</v>
      </c>
      <c r="D132" s="367" t="s">
        <v>405</v>
      </c>
      <c r="E132" s="366" t="s">
        <v>405</v>
      </c>
      <c r="F132" s="367" t="s">
        <v>405</v>
      </c>
      <c r="G132" s="366" t="s">
        <v>405</v>
      </c>
      <c r="H132" s="367" t="s">
        <v>405</v>
      </c>
      <c r="I132" s="366" t="s">
        <v>405</v>
      </c>
      <c r="J132" s="367" t="s">
        <v>405</v>
      </c>
      <c r="K132" s="366" t="s">
        <v>405</v>
      </c>
      <c r="L132" s="367" t="s">
        <v>405</v>
      </c>
      <c r="M132" s="366" t="s">
        <v>405</v>
      </c>
      <c r="N132" s="367" t="s">
        <v>405</v>
      </c>
      <c r="O132" s="366" t="s">
        <v>405</v>
      </c>
      <c r="P132" s="367" t="s">
        <v>405</v>
      </c>
    </row>
    <row r="133" spans="1:16">
      <c r="L133" s="376"/>
    </row>
    <row r="134" spans="1:16">
      <c r="A134" s="368"/>
      <c r="B134" s="382" t="s">
        <v>283</v>
      </c>
      <c r="C134" s="385">
        <v>0</v>
      </c>
      <c r="D134" s="386">
        <v>0</v>
      </c>
      <c r="E134" s="354">
        <v>209898</v>
      </c>
      <c r="F134" s="358">
        <v>121884</v>
      </c>
      <c r="G134" s="354">
        <v>-184004</v>
      </c>
      <c r="H134" s="358">
        <v>534475</v>
      </c>
      <c r="I134" s="354">
        <v>337017</v>
      </c>
      <c r="J134" s="358">
        <v>268771</v>
      </c>
      <c r="K134" s="354">
        <v>173800</v>
      </c>
      <c r="L134" s="358">
        <v>-19640</v>
      </c>
      <c r="M134" s="385">
        <v>0</v>
      </c>
      <c r="N134" s="386">
        <v>0</v>
      </c>
      <c r="O134" s="354">
        <v>536711</v>
      </c>
      <c r="P134" s="376">
        <v>905490</v>
      </c>
    </row>
    <row r="135" spans="1:16">
      <c r="A135" s="368"/>
      <c r="B135" s="382" t="s">
        <v>284</v>
      </c>
      <c r="C135" s="385">
        <v>0</v>
      </c>
      <c r="D135" s="386">
        <v>0</v>
      </c>
      <c r="E135" s="354">
        <v>-139138</v>
      </c>
      <c r="F135" s="358">
        <v>-81905</v>
      </c>
      <c r="G135" s="354">
        <v>-725107</v>
      </c>
      <c r="H135" s="358">
        <v>-621384</v>
      </c>
      <c r="I135" s="354">
        <v>-256277</v>
      </c>
      <c r="J135" s="358">
        <v>-285845</v>
      </c>
      <c r="K135" s="354">
        <v>-115366</v>
      </c>
      <c r="L135" s="358">
        <v>-97406</v>
      </c>
      <c r="M135" s="385">
        <v>0</v>
      </c>
      <c r="N135" s="386">
        <v>0</v>
      </c>
      <c r="O135" s="354">
        <v>-1235888</v>
      </c>
      <c r="P135" s="376">
        <v>-1086540</v>
      </c>
    </row>
    <row r="136" spans="1:16">
      <c r="A136" s="368"/>
      <c r="B136" s="382" t="s">
        <v>285</v>
      </c>
      <c r="C136" s="385">
        <v>0</v>
      </c>
      <c r="D136" s="386">
        <v>0</v>
      </c>
      <c r="E136" s="354">
        <v>-66238</v>
      </c>
      <c r="F136" s="358">
        <v>-50649</v>
      </c>
      <c r="G136" s="354">
        <v>635128</v>
      </c>
      <c r="H136" s="358">
        <v>328285</v>
      </c>
      <c r="I136" s="354">
        <v>-129714</v>
      </c>
      <c r="J136" s="358">
        <v>97246</v>
      </c>
      <c r="K136" s="354">
        <v>-13139</v>
      </c>
      <c r="L136" s="358">
        <v>74987</v>
      </c>
      <c r="M136" s="385">
        <v>0</v>
      </c>
      <c r="N136" s="386">
        <v>0</v>
      </c>
      <c r="O136" s="354">
        <v>426037</v>
      </c>
      <c r="P136" s="376">
        <v>449869</v>
      </c>
    </row>
    <row r="142" spans="1:16">
      <c r="E142" s="410"/>
      <c r="F142" s="410"/>
      <c r="G142" s="410"/>
      <c r="H142" s="410"/>
      <c r="I142" s="410"/>
      <c r="J142" s="410"/>
    </row>
    <row r="143" spans="1:16">
      <c r="E143" s="410"/>
      <c r="F143" s="410"/>
      <c r="G143" s="410"/>
      <c r="H143" s="410"/>
      <c r="I143" s="410"/>
      <c r="J143" s="410"/>
    </row>
    <row r="144" spans="1:16">
      <c r="E144" s="410"/>
      <c r="F144" s="410"/>
      <c r="G144" s="410"/>
      <c r="H144" s="410"/>
      <c r="I144" s="410"/>
      <c r="J144" s="410"/>
    </row>
    <row r="145" spans="5:10">
      <c r="E145" s="410"/>
      <c r="F145" s="410"/>
      <c r="G145" s="410"/>
      <c r="H145" s="410"/>
      <c r="I145" s="410"/>
      <c r="J145" s="410"/>
    </row>
  </sheetData>
  <mergeCells count="55">
    <mergeCell ref="AA74:AB74"/>
    <mergeCell ref="AC74:AD74"/>
    <mergeCell ref="AA73:AD73"/>
    <mergeCell ref="Q74:R74"/>
    <mergeCell ref="S73:V73"/>
    <mergeCell ref="S74:T74"/>
    <mergeCell ref="U74:V74"/>
    <mergeCell ref="W73:Z73"/>
    <mergeCell ref="W74:X74"/>
    <mergeCell ref="Y74:Z74"/>
    <mergeCell ref="O73:R73"/>
    <mergeCell ref="O74:P74"/>
    <mergeCell ref="A131:B132"/>
    <mergeCell ref="A73:B73"/>
    <mergeCell ref="A74:B76"/>
    <mergeCell ref="A130:B130"/>
    <mergeCell ref="C130:D130"/>
    <mergeCell ref="M33:N33"/>
    <mergeCell ref="E130:F130"/>
    <mergeCell ref="G130:H130"/>
    <mergeCell ref="O130:P130"/>
    <mergeCell ref="I130:J130"/>
    <mergeCell ref="M130:N130"/>
    <mergeCell ref="K130:L130"/>
    <mergeCell ref="A33:B33"/>
    <mergeCell ref="C33:D33"/>
    <mergeCell ref="G33:H33"/>
    <mergeCell ref="I33:J33"/>
    <mergeCell ref="K33:L33"/>
    <mergeCell ref="A2:B2"/>
    <mergeCell ref="C2:P2"/>
    <mergeCell ref="A3:B3"/>
    <mergeCell ref="C3:D3"/>
    <mergeCell ref="E3:F3"/>
    <mergeCell ref="G3:H3"/>
    <mergeCell ref="I3:J3"/>
    <mergeCell ref="M3:N3"/>
    <mergeCell ref="K3:L3"/>
    <mergeCell ref="O3:P3"/>
    <mergeCell ref="A4:B5"/>
    <mergeCell ref="A34:B35"/>
    <mergeCell ref="C73:F73"/>
    <mergeCell ref="C74:D74"/>
    <mergeCell ref="E74:F74"/>
    <mergeCell ref="C72:AD72"/>
    <mergeCell ref="G73:J73"/>
    <mergeCell ref="G74:H74"/>
    <mergeCell ref="I74:J74"/>
    <mergeCell ref="K73:N73"/>
    <mergeCell ref="K74:L74"/>
    <mergeCell ref="M74:N74"/>
    <mergeCell ref="O33:P33"/>
    <mergeCell ref="C32:P32"/>
    <mergeCell ref="E33:F33"/>
    <mergeCell ref="A32:B32"/>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51"/>
  </sheetPr>
  <dimension ref="C5:I35"/>
  <sheetViews>
    <sheetView showGridLines="0" workbookViewId="0">
      <selection activeCell="F13" sqref="F13"/>
    </sheetView>
  </sheetViews>
  <sheetFormatPr baseColWidth="10" defaultColWidth="11.42578125" defaultRowHeight="12.75"/>
  <cols>
    <col min="3" max="3" width="30" customWidth="1"/>
    <col min="4" max="5" width="15.85546875" customWidth="1"/>
    <col min="6" max="6" width="15.42578125" customWidth="1"/>
    <col min="7" max="7" width="15" hidden="1" customWidth="1"/>
  </cols>
  <sheetData>
    <row r="5" spans="3:9" ht="15.75">
      <c r="C5" s="828" t="s">
        <v>27</v>
      </c>
      <c r="D5" s="828"/>
      <c r="E5" s="828"/>
      <c r="F5" s="828"/>
      <c r="G5" s="828"/>
      <c r="H5" s="70"/>
    </row>
    <row r="6" spans="3:9">
      <c r="C6" s="829" t="s">
        <v>44</v>
      </c>
      <c r="D6" s="829"/>
      <c r="E6" s="829"/>
      <c r="F6" s="829"/>
      <c r="G6" s="829"/>
    </row>
    <row r="7" spans="3:9" ht="8.25" hidden="1" customHeight="1">
      <c r="C7" s="827"/>
      <c r="D7" s="827"/>
      <c r="E7" s="827"/>
      <c r="F7" s="827"/>
    </row>
    <row r="9" spans="3:9" ht="45" customHeight="1">
      <c r="C9" s="60" t="s">
        <v>28</v>
      </c>
      <c r="D9" s="60" t="s">
        <v>29</v>
      </c>
      <c r="E9" s="60" t="s">
        <v>30</v>
      </c>
      <c r="F9" s="60" t="s">
        <v>43</v>
      </c>
      <c r="G9" s="60" t="s">
        <v>38</v>
      </c>
      <c r="I9" s="70"/>
    </row>
    <row r="10" spans="3:9" ht="13.5" customHeight="1">
      <c r="C10" s="61"/>
      <c r="D10" s="73" t="s">
        <v>36</v>
      </c>
      <c r="E10" s="73" t="s">
        <v>36</v>
      </c>
      <c r="F10" s="73" t="s">
        <v>18</v>
      </c>
      <c r="G10" s="73" t="s">
        <v>18</v>
      </c>
      <c r="H10" s="63"/>
      <c r="I10" s="63"/>
    </row>
    <row r="11" spans="3:9">
      <c r="C11" s="64" t="s">
        <v>31</v>
      </c>
      <c r="D11" s="62"/>
      <c r="E11" s="62"/>
      <c r="F11" s="62"/>
      <c r="G11" s="62"/>
      <c r="H11" s="63"/>
      <c r="I11" s="63"/>
    </row>
    <row r="12" spans="3:9">
      <c r="C12" s="61" t="s">
        <v>20</v>
      </c>
      <c r="D12" s="62">
        <v>115625</v>
      </c>
      <c r="E12" s="62">
        <v>2350118</v>
      </c>
      <c r="F12" s="74">
        <f t="shared" ref="F12:F17" si="0">+D12/E12*4</f>
        <v>0.19679862883480745</v>
      </c>
      <c r="G12" s="74">
        <v>0.26205136598302631</v>
      </c>
      <c r="H12" s="63"/>
      <c r="I12" s="63"/>
    </row>
    <row r="13" spans="3:9">
      <c r="C13" s="61" t="s">
        <v>14</v>
      </c>
      <c r="D13" s="62">
        <v>36395</v>
      </c>
      <c r="E13" s="62">
        <v>1207616</v>
      </c>
      <c r="F13" s="74">
        <f t="shared" si="0"/>
        <v>0.12055156606073454</v>
      </c>
      <c r="G13" s="74">
        <v>0.16653419547020115</v>
      </c>
      <c r="H13" s="63"/>
      <c r="I13" s="63"/>
    </row>
    <row r="14" spans="3:9">
      <c r="C14" s="61" t="s">
        <v>10</v>
      </c>
      <c r="D14" s="62">
        <v>14999</v>
      </c>
      <c r="E14" s="62">
        <v>142944</v>
      </c>
      <c r="F14" s="74">
        <f t="shared" si="0"/>
        <v>0.41971681217819568</v>
      </c>
      <c r="G14" s="74">
        <v>0.16979656226377887</v>
      </c>
      <c r="H14" s="63"/>
      <c r="I14" s="63"/>
    </row>
    <row r="15" spans="3:9">
      <c r="C15" s="61" t="s">
        <v>12</v>
      </c>
      <c r="D15" s="62">
        <v>32174</v>
      </c>
      <c r="E15" s="62">
        <v>680395</v>
      </c>
      <c r="F15" s="74">
        <f t="shared" si="0"/>
        <v>0.18914895024213876</v>
      </c>
      <c r="G15" s="74">
        <v>0.16223657853818924</v>
      </c>
      <c r="H15" s="63"/>
      <c r="I15" s="63"/>
    </row>
    <row r="16" spans="3:9">
      <c r="C16" s="61" t="s">
        <v>32</v>
      </c>
      <c r="D16" s="62">
        <v>32517</v>
      </c>
      <c r="E16" s="62">
        <v>497773</v>
      </c>
      <c r="F16" s="74">
        <f t="shared" si="0"/>
        <v>0.2612998294403272</v>
      </c>
      <c r="G16" s="74">
        <v>0.15617793924285378</v>
      </c>
      <c r="H16" s="63"/>
      <c r="I16" s="63"/>
    </row>
    <row r="17" spans="3:9">
      <c r="C17" s="65" t="s">
        <v>33</v>
      </c>
      <c r="D17" s="66">
        <f>SUM(D12:D16)</f>
        <v>231710</v>
      </c>
      <c r="E17" s="66">
        <f>SUM(E12:E16)</f>
        <v>4878846</v>
      </c>
      <c r="F17" s="75">
        <f t="shared" si="0"/>
        <v>0.18997115301446285</v>
      </c>
      <c r="G17" s="75">
        <v>0.20207124723379644</v>
      </c>
      <c r="H17" s="63"/>
      <c r="I17" s="63"/>
    </row>
    <row r="18" spans="3:9" s="70" customFormat="1" ht="6.75" customHeight="1">
      <c r="C18" s="67"/>
      <c r="D18" s="68"/>
      <c r="E18" s="68"/>
      <c r="F18" s="76"/>
      <c r="G18" s="76"/>
      <c r="H18" s="69"/>
      <c r="I18" s="69"/>
    </row>
    <row r="19" spans="3:9" s="70" customFormat="1">
      <c r="C19" s="64" t="s">
        <v>19</v>
      </c>
      <c r="D19" s="62"/>
      <c r="E19" s="62"/>
      <c r="F19" s="73"/>
      <c r="G19" s="73"/>
      <c r="H19" s="69"/>
      <c r="I19" s="69"/>
    </row>
    <row r="20" spans="3:9">
      <c r="C20" s="61" t="s">
        <v>20</v>
      </c>
      <c r="D20" s="62">
        <v>37244</v>
      </c>
      <c r="E20" s="62">
        <v>562855</v>
      </c>
      <c r="F20" s="74">
        <f t="shared" ref="F20:F25" si="1">+D20/E20*4</f>
        <v>0.26467918025068621</v>
      </c>
      <c r="G20" s="74">
        <v>0.30879655748641593</v>
      </c>
      <c r="H20" s="63"/>
      <c r="I20" s="63"/>
    </row>
    <row r="21" spans="3:9">
      <c r="C21" s="61" t="s">
        <v>14</v>
      </c>
      <c r="D21" s="62">
        <v>37204</v>
      </c>
      <c r="E21" s="62">
        <v>783717</v>
      </c>
      <c r="F21" s="74">
        <f t="shared" si="1"/>
        <v>0.18988486915557529</v>
      </c>
      <c r="G21" s="74">
        <v>0.27295778398474824</v>
      </c>
      <c r="H21" s="63"/>
      <c r="I21" s="69"/>
    </row>
    <row r="22" spans="3:9">
      <c r="C22" s="61" t="s">
        <v>10</v>
      </c>
      <c r="D22" s="62">
        <v>2518</v>
      </c>
      <c r="E22" s="62">
        <v>310232</v>
      </c>
      <c r="F22" s="74">
        <f t="shared" si="1"/>
        <v>3.2466025426132701E-2</v>
      </c>
      <c r="G22" s="74">
        <v>0.11185438401775805</v>
      </c>
      <c r="H22" s="63"/>
      <c r="I22" s="63"/>
    </row>
    <row r="23" spans="3:9">
      <c r="C23" s="61" t="s">
        <v>12</v>
      </c>
      <c r="D23" s="62">
        <v>22042</v>
      </c>
      <c r="E23" s="62">
        <v>352571</v>
      </c>
      <c r="F23" s="74">
        <f t="shared" si="1"/>
        <v>0.25007161678073353</v>
      </c>
      <c r="G23" s="74">
        <v>0.2213841453434448</v>
      </c>
      <c r="H23" s="63"/>
      <c r="I23" s="63"/>
    </row>
    <row r="24" spans="3:9">
      <c r="C24" s="61" t="s">
        <v>41</v>
      </c>
      <c r="D24" s="62">
        <v>106978</v>
      </c>
      <c r="E24" s="62">
        <v>1467208</v>
      </c>
      <c r="F24" s="74">
        <f t="shared" si="1"/>
        <v>0.29165053625661802</v>
      </c>
      <c r="G24" s="74">
        <v>0.33533739354956343</v>
      </c>
      <c r="H24" s="63"/>
      <c r="I24" s="63"/>
    </row>
    <row r="25" spans="3:9" ht="16.5" customHeight="1">
      <c r="C25" s="65" t="s">
        <v>34</v>
      </c>
      <c r="D25" s="66">
        <f>SUM(D20:D24)</f>
        <v>205986</v>
      </c>
      <c r="E25" s="66">
        <f>SUM(E20:E24)</f>
        <v>3476583</v>
      </c>
      <c r="F25" s="75">
        <f t="shared" si="1"/>
        <v>0.23699822498125314</v>
      </c>
      <c r="G25" s="75">
        <v>0.26909158587948101</v>
      </c>
      <c r="H25" s="63"/>
      <c r="I25" s="63"/>
    </row>
    <row r="26" spans="3:9" ht="6.75" customHeight="1">
      <c r="C26" s="64"/>
      <c r="D26" s="71"/>
      <c r="E26" s="71"/>
      <c r="F26" s="77"/>
      <c r="G26" s="77"/>
      <c r="H26" s="63"/>
      <c r="I26" s="63"/>
    </row>
    <row r="27" spans="3:9" hidden="1">
      <c r="C27" s="65" t="s">
        <v>40</v>
      </c>
      <c r="D27" s="66">
        <v>-3335</v>
      </c>
      <c r="E27" s="66">
        <v>-4825</v>
      </c>
      <c r="F27" s="75">
        <f>+D27/E27</f>
        <v>0.69119170984455958</v>
      </c>
      <c r="G27" s="75">
        <v>0.10359265433905596</v>
      </c>
      <c r="H27" s="63"/>
      <c r="I27" s="63"/>
    </row>
    <row r="28" spans="3:9" ht="12" hidden="1" customHeight="1">
      <c r="C28" s="61"/>
      <c r="D28" s="62"/>
      <c r="E28" s="62"/>
      <c r="F28" s="74"/>
      <c r="G28" s="74"/>
      <c r="H28" s="63"/>
      <c r="I28" s="63"/>
    </row>
    <row r="29" spans="3:9" ht="14.25" customHeight="1">
      <c r="C29" s="60" t="s">
        <v>35</v>
      </c>
      <c r="D29" s="72">
        <f>+D17+D25+D27</f>
        <v>434361</v>
      </c>
      <c r="E29" s="72">
        <f>+E17+E25+E27</f>
        <v>8350604</v>
      </c>
      <c r="F29" s="78">
        <f>+D29/E29*4</f>
        <v>0.20806207550974756</v>
      </c>
      <c r="G29" s="78">
        <v>0.22771741544126939</v>
      </c>
      <c r="H29" s="63"/>
      <c r="I29" s="63"/>
    </row>
    <row r="30" spans="3:9" ht="17.25" customHeight="1">
      <c r="D30" s="63"/>
      <c r="E30" s="63"/>
      <c r="F30" s="63"/>
      <c r="G30" s="63"/>
      <c r="H30" s="63"/>
      <c r="I30" s="63"/>
    </row>
    <row r="31" spans="3:9">
      <c r="C31" s="83" t="s">
        <v>42</v>
      </c>
      <c r="D31" s="63"/>
      <c r="E31" s="63"/>
      <c r="F31" s="63"/>
      <c r="G31" s="63"/>
      <c r="H31" s="63"/>
      <c r="I31" s="63"/>
    </row>
    <row r="32" spans="3:9">
      <c r="D32" s="63"/>
      <c r="E32" s="63"/>
      <c r="F32" s="63"/>
      <c r="G32" s="63"/>
      <c r="H32" s="63"/>
      <c r="I32" s="63"/>
    </row>
    <row r="34" spans="4:5">
      <c r="D34" s="63"/>
    </row>
    <row r="35" spans="4:5">
      <c r="E35" s="44"/>
    </row>
  </sheetData>
  <mergeCells count="3">
    <mergeCell ref="C7:F7"/>
    <mergeCell ref="C5:G5"/>
    <mergeCell ref="C6:G6"/>
  </mergeCells>
  <phoneticPr fontId="12" type="noConversion"/>
  <printOptions horizontalCentered="1" verticalCentered="1"/>
  <pageMargins left="0.78740157480314965" right="0.78740157480314965" top="0.98425196850393704" bottom="0.98425196850393704" header="0" footer="0"/>
  <pageSetup orientation="landscape" r:id="rId1"/>
  <headerFooter alignWithMargins="0">
    <oddHeader>&amp;C&amp;"Arial"&amp;8&amp;K000000INTERNAL&amp;1#</oddHeader>
  </headerFooter>
  <customProperties>
    <customPr name="_pios_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3:O31"/>
  <sheetViews>
    <sheetView showGridLines="0" workbookViewId="0">
      <selection activeCell="D5" sqref="D5"/>
    </sheetView>
  </sheetViews>
  <sheetFormatPr baseColWidth="10" defaultColWidth="4" defaultRowHeight="10.5"/>
  <cols>
    <col min="1" max="1" width="3.42578125" style="23" customWidth="1"/>
    <col min="2" max="2" width="22.5703125" style="23" customWidth="1"/>
    <col min="3" max="3" width="14.42578125" style="23" customWidth="1"/>
    <col min="4" max="7" width="12" style="23" customWidth="1"/>
    <col min="8" max="8" width="1.28515625" style="23" customWidth="1"/>
    <col min="9" max="9" width="1.140625" style="23" customWidth="1"/>
    <col min="10" max="16384" width="4" style="23"/>
  </cols>
  <sheetData>
    <row r="3" spans="1:15" s="1" customFormat="1" ht="14.25">
      <c r="B3" s="36"/>
      <c r="C3" s="35" t="s">
        <v>0</v>
      </c>
      <c r="D3" s="836" t="s">
        <v>1</v>
      </c>
      <c r="E3" s="832"/>
      <c r="F3" s="832" t="s">
        <v>2</v>
      </c>
      <c r="G3" s="833"/>
      <c r="H3" s="2"/>
      <c r="I3" s="2"/>
      <c r="J3" s="2"/>
      <c r="L3" s="3"/>
      <c r="M3" s="3"/>
    </row>
    <row r="4" spans="1:15" s="1" customFormat="1" ht="14.25">
      <c r="B4" s="40" t="s">
        <v>3</v>
      </c>
      <c r="C4" s="41" t="s">
        <v>4</v>
      </c>
      <c r="D4" s="837" t="s">
        <v>5</v>
      </c>
      <c r="E4" s="834"/>
      <c r="F4" s="834" t="s">
        <v>6</v>
      </c>
      <c r="G4" s="835"/>
      <c r="H4" s="2"/>
      <c r="I4" s="2"/>
      <c r="J4" s="2"/>
      <c r="L4" s="3"/>
      <c r="M4" s="3"/>
    </row>
    <row r="5" spans="1:15" s="1" customFormat="1" ht="14.25">
      <c r="B5" s="42"/>
      <c r="C5" s="43" t="s">
        <v>7</v>
      </c>
      <c r="D5" s="39" t="e">
        <f>+#REF!</f>
        <v>#REF!</v>
      </c>
      <c r="E5" s="4" t="str">
        <f>+'Property, plant and equipment'!D6</f>
        <v>September 2020</v>
      </c>
      <c r="F5" s="5" t="e">
        <f>+D5</f>
        <v>#REF!</v>
      </c>
      <c r="G5" s="6" t="str">
        <f>+E5</f>
        <v>September 2020</v>
      </c>
      <c r="H5" s="2"/>
      <c r="I5" s="2"/>
      <c r="J5" s="2"/>
      <c r="L5" s="3"/>
      <c r="M5" s="3"/>
    </row>
    <row r="6" spans="1:15" s="1" customFormat="1" ht="6" customHeight="1">
      <c r="B6" s="7"/>
      <c r="C6" s="7"/>
      <c r="D6" s="7"/>
      <c r="E6" s="7"/>
      <c r="F6" s="7"/>
      <c r="G6" s="7"/>
      <c r="H6" s="7"/>
      <c r="I6" s="7"/>
      <c r="J6" s="2"/>
      <c r="L6" s="3"/>
      <c r="M6" s="3"/>
    </row>
    <row r="7" spans="1:15" s="8" customFormat="1" ht="18" customHeight="1">
      <c r="B7" s="9" t="s">
        <v>8</v>
      </c>
      <c r="C7" s="10" t="s">
        <v>9</v>
      </c>
      <c r="D7" s="11">
        <v>18461</v>
      </c>
      <c r="E7" s="12">
        <v>20730.5</v>
      </c>
      <c r="F7" s="13">
        <v>0.40300000000000002</v>
      </c>
      <c r="G7" s="14">
        <v>0.437</v>
      </c>
      <c r="H7" s="2"/>
      <c r="I7" s="15"/>
      <c r="J7" s="15"/>
      <c r="K7" s="15"/>
      <c r="L7" s="3"/>
      <c r="M7" s="3"/>
      <c r="N7" s="16"/>
      <c r="O7" s="16"/>
    </row>
    <row r="8" spans="1:15" s="8" customFormat="1" ht="18" customHeight="1">
      <c r="B8" s="17" t="s">
        <v>10</v>
      </c>
      <c r="C8" s="10" t="s">
        <v>11</v>
      </c>
      <c r="D8" s="11">
        <v>11603.3</v>
      </c>
      <c r="E8" s="18">
        <v>12578.8</v>
      </c>
      <c r="F8" s="13">
        <v>0.14000000000000001</v>
      </c>
      <c r="G8" s="19">
        <v>0.14299999999999999</v>
      </c>
      <c r="H8" s="2"/>
      <c r="I8" s="15"/>
      <c r="J8" s="15"/>
      <c r="L8" s="3"/>
      <c r="M8" s="3"/>
      <c r="N8" s="16"/>
      <c r="O8" s="16"/>
    </row>
    <row r="9" spans="1:15" s="8" customFormat="1" ht="18" customHeight="1">
      <c r="B9" s="17" t="s">
        <v>12</v>
      </c>
      <c r="C9" s="10" t="s">
        <v>13</v>
      </c>
      <c r="D9" s="11">
        <v>4327.6000000000004</v>
      </c>
      <c r="E9" s="18">
        <v>4599.8999999999996</v>
      </c>
      <c r="F9" s="13">
        <v>0.23300000000000001</v>
      </c>
      <c r="G9" s="19">
        <v>0.23599999999999999</v>
      </c>
      <c r="H9" s="2"/>
      <c r="I9" s="15"/>
      <c r="J9" s="15"/>
      <c r="L9" s="3"/>
      <c r="M9" s="3"/>
      <c r="N9" s="16"/>
      <c r="O9" s="16"/>
    </row>
    <row r="10" spans="1:15" s="8" customFormat="1" ht="18" customHeight="1">
      <c r="B10" s="17" t="s">
        <v>14</v>
      </c>
      <c r="C10" s="10" t="s">
        <v>11</v>
      </c>
      <c r="D10" s="11">
        <f>2533.7+12614.1</f>
        <v>15147.8</v>
      </c>
      <c r="E10" s="18">
        <f>2737.2+12358.2-18</f>
        <v>15077.400000000001</v>
      </c>
      <c r="F10" s="13">
        <v>0.23300000000000001</v>
      </c>
      <c r="G10" s="19">
        <f>0.04+17.9%</f>
        <v>0.219</v>
      </c>
      <c r="H10" s="2"/>
      <c r="I10" s="15"/>
      <c r="J10" s="15"/>
      <c r="L10" s="3"/>
      <c r="M10" s="3"/>
      <c r="N10" s="16"/>
      <c r="O10" s="16"/>
    </row>
    <row r="11" spans="1:15" s="8" customFormat="1" ht="18" customHeight="1">
      <c r="B11" s="17" t="s">
        <v>24</v>
      </c>
      <c r="C11" s="10" t="s">
        <v>13</v>
      </c>
      <c r="D11" s="11">
        <v>3902</v>
      </c>
      <c r="E11" s="20">
        <f>4545+1467</f>
        <v>6012</v>
      </c>
      <c r="F11" s="13">
        <v>1.2E-2</v>
      </c>
      <c r="G11" s="21">
        <v>1.4E-2</v>
      </c>
      <c r="H11" s="2"/>
      <c r="I11" s="15"/>
      <c r="J11" s="15"/>
      <c r="L11" s="3"/>
      <c r="M11" s="3"/>
      <c r="N11" s="16"/>
      <c r="O11" s="16"/>
    </row>
    <row r="12" spans="1:15" s="8" customFormat="1" ht="6" customHeight="1">
      <c r="A12"/>
      <c r="B12"/>
      <c r="C12"/>
      <c r="D12"/>
      <c r="E12"/>
      <c r="F12"/>
      <c r="G12"/>
      <c r="H12"/>
      <c r="I12"/>
      <c r="J12"/>
      <c r="L12" s="3"/>
      <c r="M12" s="3"/>
      <c r="N12" s="16"/>
      <c r="O12" s="16"/>
    </row>
    <row r="13" spans="1:15" s="8" customFormat="1" ht="20.25" customHeight="1">
      <c r="B13" s="830" t="s">
        <v>15</v>
      </c>
      <c r="C13" s="831"/>
      <c r="D13" s="37">
        <f>SUM(D7:D11)</f>
        <v>53441.7</v>
      </c>
      <c r="E13" s="22">
        <f>SUM(E7:E11)</f>
        <v>58998.600000000006</v>
      </c>
      <c r="F13"/>
      <c r="G13"/>
      <c r="H13" s="2"/>
      <c r="I13" s="15"/>
      <c r="J13" s="15"/>
      <c r="L13" s="3"/>
      <c r="M13" s="3"/>
    </row>
    <row r="14" spans="1:15" ht="6" customHeight="1">
      <c r="B14" s="24"/>
      <c r="C14" s="24"/>
      <c r="D14" s="24"/>
      <c r="E14" s="24"/>
      <c r="F14" s="24"/>
      <c r="G14" s="24"/>
      <c r="H14" s="2"/>
      <c r="I14" s="2"/>
      <c r="J14" s="2"/>
    </row>
    <row r="15" spans="1:15" ht="15.75" customHeight="1">
      <c r="B15" s="23" t="s">
        <v>25</v>
      </c>
      <c r="C15" s="29"/>
      <c r="D15" s="30"/>
      <c r="E15" s="30"/>
    </row>
    <row r="16" spans="1:15" ht="12.75">
      <c r="C16" s="29"/>
      <c r="D16" s="30"/>
      <c r="E16" s="30"/>
    </row>
    <row r="17" spans="1:10" ht="10.5" customHeight="1">
      <c r="B17" s="24"/>
      <c r="C17" s="24"/>
      <c r="D17" s="24"/>
      <c r="E17" s="24"/>
      <c r="F17" s="24"/>
      <c r="G17" s="24"/>
      <c r="H17" s="2"/>
      <c r="I17" s="2"/>
      <c r="J17" s="2"/>
    </row>
    <row r="18" spans="1:10" ht="23.25" customHeight="1">
      <c r="A18" s="25"/>
      <c r="D18" s="45">
        <f>+E13-D13</f>
        <v>5556.9000000000087</v>
      </c>
      <c r="E18" s="46">
        <f>+D18/D13</f>
        <v>0.10398059941955456</v>
      </c>
      <c r="F18" s="27"/>
      <c r="G18" s="27"/>
      <c r="H18" s="2"/>
      <c r="I18" s="2"/>
      <c r="J18" s="2"/>
    </row>
    <row r="19" spans="1:10" ht="14.25">
      <c r="B19" s="28"/>
      <c r="D19" s="26"/>
      <c r="E19" s="26"/>
      <c r="H19" s="2"/>
      <c r="I19" s="2"/>
      <c r="J19" s="2"/>
    </row>
    <row r="20" spans="1:10" ht="14.25">
      <c r="C20" s="29"/>
      <c r="D20" s="29"/>
      <c r="E20" s="30"/>
      <c r="H20" s="2"/>
      <c r="I20" s="2"/>
      <c r="J20" s="2"/>
    </row>
    <row r="21" spans="1:10" ht="12.75">
      <c r="C21" s="29"/>
      <c r="D21" s="30"/>
      <c r="E21" s="30"/>
    </row>
    <row r="22" spans="1:10" ht="12.75">
      <c r="C22" s="29"/>
      <c r="D22" s="30"/>
      <c r="E22" s="30"/>
    </row>
    <row r="23" spans="1:10" ht="12.75">
      <c r="C23" s="29"/>
      <c r="D23" s="30"/>
      <c r="E23" s="30"/>
    </row>
    <row r="24" spans="1:10" ht="12.75">
      <c r="C24" s="29"/>
      <c r="D24" s="30"/>
      <c r="E24" s="30"/>
    </row>
    <row r="25" spans="1:10" ht="12.75">
      <c r="C25" s="29"/>
      <c r="D25" s="30"/>
      <c r="E25" s="30"/>
    </row>
    <row r="26" spans="1:10" ht="12.75">
      <c r="C26" s="29"/>
      <c r="D26" s="30"/>
      <c r="E26" s="30"/>
    </row>
    <row r="27" spans="1:10" ht="12.75">
      <c r="C27" s="29"/>
      <c r="D27" s="30"/>
      <c r="E27" s="30"/>
      <c r="F27" s="31"/>
      <c r="G27" s="31"/>
    </row>
    <row r="28" spans="1:10" ht="12.75">
      <c r="C28" s="29"/>
      <c r="D28" s="30"/>
      <c r="E28" s="30"/>
      <c r="F28" s="30"/>
      <c r="G28" s="29"/>
    </row>
    <row r="29" spans="1:10" ht="12.75">
      <c r="C29" s="29"/>
      <c r="D29" s="29"/>
      <c r="E29" s="30"/>
      <c r="F29" s="30"/>
      <c r="G29" s="29"/>
    </row>
    <row r="30" spans="1:10">
      <c r="C30" s="29"/>
      <c r="D30" s="32"/>
      <c r="E30" s="32"/>
      <c r="F30" s="29"/>
      <c r="G30" s="29"/>
    </row>
    <row r="31" spans="1:10">
      <c r="C31" s="29"/>
      <c r="D31" s="29"/>
      <c r="E31" s="29"/>
      <c r="F31" s="29"/>
      <c r="G31" s="29"/>
    </row>
  </sheetData>
  <mergeCells count="5">
    <mergeCell ref="B13:C13"/>
    <mergeCell ref="F3:G3"/>
    <mergeCell ref="F4:G4"/>
    <mergeCell ref="D3:E3"/>
    <mergeCell ref="D4:E4"/>
  </mergeCells>
  <phoneticPr fontId="12" type="noConversion"/>
  <printOptions horizontalCentered="1" verticalCentered="1"/>
  <pageMargins left="0.75" right="0.75" top="1" bottom="1" header="0" footer="0"/>
  <pageSetup paperSize="9" orientation="landscape" horizontalDpi="4294967292" r:id="rId1"/>
  <headerFooter alignWithMargins="0">
    <oddHeader>&amp;C&amp;"Arial"&amp;8&amp;K000000INTERNAL&amp;1#</oddHeader>
  </headerFooter>
  <customProperties>
    <customPr name="_pios_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C4:F27"/>
  <sheetViews>
    <sheetView topLeftCell="A4" workbookViewId="0">
      <selection activeCell="E25" sqref="E25"/>
    </sheetView>
  </sheetViews>
  <sheetFormatPr baseColWidth="10" defaultColWidth="11.42578125" defaultRowHeight="12.75"/>
  <cols>
    <col min="1" max="2" width="11.42578125" style="48"/>
    <col min="3" max="3" width="33" style="48" customWidth="1"/>
    <col min="4" max="6" width="16.28515625" style="48" customWidth="1"/>
    <col min="7" max="16384" width="11.42578125" style="48"/>
  </cols>
  <sheetData>
    <row r="4" spans="3:6" ht="15">
      <c r="C4" s="838" t="s">
        <v>39</v>
      </c>
      <c r="D4" s="838"/>
      <c r="E4" s="838"/>
      <c r="F4" s="838"/>
    </row>
    <row r="5" spans="3:6">
      <c r="C5" s="49"/>
      <c r="D5" s="49"/>
      <c r="E5" s="49"/>
    </row>
    <row r="6" spans="3:6" ht="25.5" customHeight="1">
      <c r="C6" s="38" t="s">
        <v>26</v>
      </c>
      <c r="D6" s="47" t="e">
        <f>+#REF!</f>
        <v>#REF!</v>
      </c>
      <c r="E6" s="33" t="e">
        <f>+#REF!</f>
        <v>#REF!</v>
      </c>
      <c r="F6" s="33" t="s">
        <v>21</v>
      </c>
    </row>
    <row r="7" spans="3:6" ht="6.75" customHeight="1">
      <c r="C7" s="50"/>
      <c r="D7" s="51"/>
      <c r="E7" s="51"/>
      <c r="F7" s="51"/>
    </row>
    <row r="8" spans="3:6" ht="14.25">
      <c r="C8" s="52" t="s">
        <v>22</v>
      </c>
      <c r="D8" s="56">
        <v>-224930</v>
      </c>
      <c r="E8" s="57">
        <v>-352977</v>
      </c>
      <c r="F8" s="57">
        <f>+E8-D8</f>
        <v>-128047</v>
      </c>
    </row>
    <row r="9" spans="3:6" ht="14.25">
      <c r="C9" s="52" t="s">
        <v>23</v>
      </c>
      <c r="D9" s="56">
        <v>-50747</v>
      </c>
      <c r="E9" s="57">
        <v>-97997</v>
      </c>
      <c r="F9" s="57">
        <f>+E9-D9</f>
        <v>-47250</v>
      </c>
    </row>
    <row r="10" spans="3:6" ht="6" customHeight="1">
      <c r="C10" s="53"/>
      <c r="D10" s="54"/>
      <c r="E10" s="54"/>
      <c r="F10" s="54"/>
    </row>
    <row r="11" spans="3:6" ht="15.75" customHeight="1">
      <c r="C11" s="55" t="s">
        <v>17</v>
      </c>
      <c r="D11" s="58">
        <f>SUM(D8:D10)</f>
        <v>-275677</v>
      </c>
      <c r="E11" s="59">
        <f>SUM(E8:E9)</f>
        <v>-450974</v>
      </c>
      <c r="F11" s="59">
        <f>SUM(F8:F9)</f>
        <v>-175297</v>
      </c>
    </row>
    <row r="13" spans="3:6">
      <c r="D13" s="79">
        <f>+D11-'Income Statement'!C30</f>
        <v>-275018</v>
      </c>
      <c r="E13" s="79">
        <f>+E11-'Income Statement'!D30</f>
        <v>-450618</v>
      </c>
    </row>
    <row r="26" spans="3:4">
      <c r="C26" s="48">
        <v>213074908</v>
      </c>
      <c r="D26" s="48">
        <v>151017830</v>
      </c>
    </row>
    <row r="27" spans="3:4">
      <c r="C27" s="48">
        <v>60101797</v>
      </c>
      <c r="D27" s="48">
        <v>44687778</v>
      </c>
    </row>
  </sheetData>
  <mergeCells count="1">
    <mergeCell ref="C4:F4"/>
  </mergeCells>
  <phoneticPr fontId="12" type="noConversion"/>
  <printOptions horizontalCentered="1" verticalCentered="1"/>
  <pageMargins left="0.2" right="0.2" top="0.3" bottom="0.35" header="0" footer="0"/>
  <pageSetup paperSize="9" orientation="landscape" r:id="rId1"/>
  <headerFooter alignWithMargins="0">
    <oddHeader>&amp;C&amp;"Arial"&amp;8&amp;K000000INTERNAL&amp;1#</oddHead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T17"/>
  <sheetViews>
    <sheetView showGridLines="0" zoomScaleNormal="100" workbookViewId="0"/>
  </sheetViews>
  <sheetFormatPr baseColWidth="10" defaultColWidth="4" defaultRowHeight="12.75"/>
  <cols>
    <col min="1" max="1" width="2.7109375" style="205" customWidth="1"/>
    <col min="2" max="2" width="36.85546875" style="205" customWidth="1"/>
    <col min="3" max="3" width="10" style="205" customWidth="1"/>
    <col min="4" max="4" width="13.140625" style="205" customWidth="1"/>
    <col min="5" max="5" width="7.42578125" style="205" customWidth="1"/>
    <col min="6" max="6" width="10.7109375" style="205" customWidth="1"/>
    <col min="7" max="7" width="10.5703125" style="205" customWidth="1"/>
    <col min="8" max="8" width="7.85546875" style="205" customWidth="1"/>
    <col min="9" max="9" width="1.5703125" style="205" customWidth="1"/>
    <col min="10" max="10" width="16.42578125" style="205" customWidth="1"/>
    <col min="11" max="11" width="15.42578125" style="205" customWidth="1"/>
    <col min="12" max="12" width="1.7109375" style="202" customWidth="1"/>
    <col min="13" max="13" width="17.42578125" style="205" customWidth="1"/>
    <col min="14" max="14" width="15.85546875" style="207" customWidth="1"/>
    <col min="15" max="15" width="6.85546875" style="207" customWidth="1"/>
    <col min="16" max="16" width="2" style="207" customWidth="1"/>
    <col min="17" max="17" width="16.5703125" style="205" customWidth="1"/>
    <col min="18" max="18" width="18.42578125" style="205" customWidth="1"/>
    <col min="19" max="19" width="8.28515625" style="205" customWidth="1"/>
    <col min="20" max="20" width="5.85546875" style="205" customWidth="1"/>
    <col min="21" max="16384" width="4" style="205"/>
  </cols>
  <sheetData>
    <row r="2" spans="2:20">
      <c r="B2" s="483"/>
    </row>
    <row r="3" spans="2:20" s="165" customFormat="1" ht="17.25" customHeight="1">
      <c r="B3" s="697" t="s">
        <v>48</v>
      </c>
      <c r="C3" s="699" t="s">
        <v>508</v>
      </c>
      <c r="D3" s="699"/>
      <c r="E3" s="699"/>
      <c r="F3" s="699"/>
      <c r="G3" s="699"/>
      <c r="H3" s="699"/>
      <c r="I3" s="203"/>
      <c r="J3" s="699" t="s">
        <v>345</v>
      </c>
      <c r="K3" s="699"/>
      <c r="M3" s="696" t="s">
        <v>484</v>
      </c>
      <c r="N3" s="696"/>
      <c r="O3" s="696"/>
      <c r="P3" s="199"/>
      <c r="Q3" s="696" t="s">
        <v>346</v>
      </c>
      <c r="R3" s="696"/>
      <c r="S3" s="696"/>
    </row>
    <row r="4" spans="2:20" s="165" customFormat="1">
      <c r="B4" s="697"/>
      <c r="C4" s="698" t="s">
        <v>340</v>
      </c>
      <c r="D4" s="698"/>
      <c r="E4" s="698"/>
      <c r="F4" s="698" t="s">
        <v>341</v>
      </c>
      <c r="G4" s="698"/>
      <c r="H4" s="698"/>
      <c r="I4" s="203"/>
      <c r="J4" s="203"/>
      <c r="K4" s="203"/>
      <c r="N4" s="148"/>
      <c r="O4" s="148"/>
      <c r="P4" s="199"/>
      <c r="Q4" s="144"/>
      <c r="R4" s="144"/>
      <c r="S4" s="144"/>
    </row>
    <row r="5" spans="2:20" s="165" customFormat="1">
      <c r="B5" s="698"/>
      <c r="C5" s="185" t="s">
        <v>486</v>
      </c>
      <c r="D5" s="184" t="s">
        <v>507</v>
      </c>
      <c r="E5" s="184" t="s">
        <v>18</v>
      </c>
      <c r="F5" s="185" t="s">
        <v>488</v>
      </c>
      <c r="G5" s="184" t="s">
        <v>489</v>
      </c>
      <c r="H5" s="184" t="s">
        <v>18</v>
      </c>
      <c r="I5" s="153"/>
      <c r="J5" s="185" t="s">
        <v>490</v>
      </c>
      <c r="K5" s="184" t="s">
        <v>491</v>
      </c>
      <c r="M5" s="185" t="s">
        <v>490</v>
      </c>
      <c r="N5" s="184" t="s">
        <v>491</v>
      </c>
      <c r="O5" s="184" t="s">
        <v>18</v>
      </c>
      <c r="P5" s="199"/>
      <c r="Q5" s="185" t="s">
        <v>490</v>
      </c>
      <c r="R5" s="184" t="s">
        <v>491</v>
      </c>
      <c r="S5" s="184" t="s">
        <v>18</v>
      </c>
      <c r="T5" s="166"/>
    </row>
    <row r="6" spans="2:20" s="100" customFormat="1" ht="6" customHeight="1">
      <c r="B6" s="108"/>
      <c r="C6" s="208"/>
      <c r="D6" s="198"/>
      <c r="E6" s="108"/>
      <c r="F6" s="208"/>
      <c r="G6" s="198"/>
      <c r="H6" s="108"/>
      <c r="I6" s="108"/>
      <c r="J6" s="208"/>
      <c r="K6" s="198"/>
      <c r="L6" s="165"/>
      <c r="M6" s="208"/>
      <c r="N6" s="99"/>
      <c r="O6" s="99"/>
      <c r="P6" s="200"/>
      <c r="Q6" s="208"/>
      <c r="R6" s="99"/>
    </row>
    <row r="7" spans="2:20" s="202" customFormat="1">
      <c r="B7" s="204" t="s">
        <v>396</v>
      </c>
      <c r="C7" s="209">
        <v>12603</v>
      </c>
      <c r="D7" s="198">
        <v>12118</v>
      </c>
      <c r="E7" s="416">
        <v>0.04</v>
      </c>
      <c r="F7" s="209">
        <v>4427</v>
      </c>
      <c r="G7" s="198">
        <v>3986</v>
      </c>
      <c r="H7" s="416">
        <v>0.111</v>
      </c>
      <c r="I7" s="198"/>
      <c r="J7" s="432">
        <v>0.184</v>
      </c>
      <c r="K7" s="162">
        <v>0.184</v>
      </c>
      <c r="L7" s="165"/>
      <c r="M7" s="209">
        <v>2538</v>
      </c>
      <c r="N7" s="198">
        <v>2502</v>
      </c>
      <c r="O7" s="434">
        <v>1.4E-2</v>
      </c>
      <c r="P7" s="201"/>
      <c r="Q7" s="209">
        <v>728</v>
      </c>
      <c r="R7" s="198">
        <v>717</v>
      </c>
      <c r="S7" s="416">
        <v>1.4999999999999999E-2</v>
      </c>
    </row>
    <row r="8" spans="2:20" s="202" customFormat="1">
      <c r="B8" s="204" t="s">
        <v>375</v>
      </c>
      <c r="C8" s="209">
        <v>6061</v>
      </c>
      <c r="D8" s="198">
        <v>5584</v>
      </c>
      <c r="E8" s="416">
        <v>8.5000000000000006E-2</v>
      </c>
      <c r="F8" s="209">
        <v>2004</v>
      </c>
      <c r="G8" s="198">
        <v>1891</v>
      </c>
      <c r="H8" s="416">
        <v>0.06</v>
      </c>
      <c r="I8" s="198"/>
      <c r="J8" s="432">
        <v>8.4000000000000005E-2</v>
      </c>
      <c r="K8" s="162">
        <v>8.6999999999999994E-2</v>
      </c>
      <c r="L8" s="165"/>
      <c r="M8" s="209">
        <v>1481</v>
      </c>
      <c r="N8" s="198">
        <v>1443</v>
      </c>
      <c r="O8" s="434">
        <v>2.5999999999999999E-2</v>
      </c>
      <c r="P8" s="201"/>
      <c r="Q8" s="209">
        <v>2416</v>
      </c>
      <c r="R8" s="198">
        <v>2467</v>
      </c>
      <c r="S8" s="416">
        <v>-2.1000000000000001E-2</v>
      </c>
    </row>
    <row r="9" spans="2:20" s="202" customFormat="1">
      <c r="B9" s="204" t="s">
        <v>369</v>
      </c>
      <c r="C9" s="209">
        <v>8606</v>
      </c>
      <c r="D9" s="198">
        <v>8201</v>
      </c>
      <c r="E9" s="416">
        <v>4.9000000000000002E-2</v>
      </c>
      <c r="F9" s="209">
        <v>2691</v>
      </c>
      <c r="G9" s="198">
        <v>2730</v>
      </c>
      <c r="H9" s="416">
        <v>-1.4E-2</v>
      </c>
      <c r="I9" s="198"/>
      <c r="J9" s="432">
        <v>0.21099999999999999</v>
      </c>
      <c r="K9" s="162">
        <v>0.22500000000000001</v>
      </c>
      <c r="L9" s="165"/>
      <c r="M9" s="209">
        <v>3017</v>
      </c>
      <c r="N9" s="198">
        <v>2966</v>
      </c>
      <c r="O9" s="434">
        <v>1.7000000000000001E-2</v>
      </c>
      <c r="P9" s="201"/>
      <c r="Q9" s="209">
        <v>3029</v>
      </c>
      <c r="R9" s="198">
        <v>2992</v>
      </c>
      <c r="S9" s="416">
        <v>1.2E-2</v>
      </c>
    </row>
    <row r="10" spans="2:20" s="202" customFormat="1">
      <c r="B10" s="204" t="s">
        <v>370</v>
      </c>
      <c r="C10" s="209">
        <v>9359</v>
      </c>
      <c r="D10" s="198">
        <v>8580</v>
      </c>
      <c r="E10" s="416">
        <v>9.0999999999999998E-2</v>
      </c>
      <c r="F10" s="209">
        <v>3205</v>
      </c>
      <c r="G10" s="198">
        <v>3000</v>
      </c>
      <c r="H10" s="416">
        <v>6.8000000000000005E-2</v>
      </c>
      <c r="I10" s="198"/>
      <c r="J10" s="432">
        <v>0.16</v>
      </c>
      <c r="K10" s="162">
        <v>0.153</v>
      </c>
      <c r="L10" s="165"/>
      <c r="M10" s="209">
        <v>4043</v>
      </c>
      <c r="N10" s="198">
        <v>4049</v>
      </c>
      <c r="O10" s="416">
        <v>-1E-3</v>
      </c>
      <c r="P10" s="201"/>
      <c r="Q10" s="209">
        <v>3620</v>
      </c>
      <c r="R10" s="198">
        <v>3596</v>
      </c>
      <c r="S10" s="416">
        <v>7.0000000000000001E-3</v>
      </c>
    </row>
    <row r="11" spans="2:20" s="202" customFormat="1">
      <c r="B11" s="204" t="s">
        <v>397</v>
      </c>
      <c r="C11" s="209">
        <v>11254</v>
      </c>
      <c r="D11" s="198">
        <v>10601</v>
      </c>
      <c r="E11" s="416">
        <v>6.2E-2</v>
      </c>
      <c r="F11" s="209">
        <v>3917</v>
      </c>
      <c r="G11" s="198">
        <v>3818</v>
      </c>
      <c r="H11" s="416">
        <v>2.5999999999999999E-2</v>
      </c>
      <c r="I11" s="198"/>
      <c r="J11" s="432">
        <v>0.113</v>
      </c>
      <c r="K11" s="162">
        <v>0.11799999999999999</v>
      </c>
      <c r="L11" s="165"/>
      <c r="M11" s="209">
        <v>3271</v>
      </c>
      <c r="N11" s="198">
        <v>3183</v>
      </c>
      <c r="O11" s="434">
        <v>2.8000000000000001E-2</v>
      </c>
      <c r="P11" s="201"/>
      <c r="Q11" s="209">
        <v>2471</v>
      </c>
      <c r="R11" s="198">
        <v>2807</v>
      </c>
      <c r="S11" s="416">
        <v>-0.12</v>
      </c>
    </row>
    <row r="12" spans="2:20" s="202" customFormat="1">
      <c r="B12" s="204" t="s">
        <v>372</v>
      </c>
      <c r="C12" s="209">
        <v>30807</v>
      </c>
      <c r="D12" s="198">
        <v>29707</v>
      </c>
      <c r="E12" s="416">
        <v>3.6999999999999998E-2</v>
      </c>
      <c r="F12" s="209">
        <v>10195</v>
      </c>
      <c r="G12" s="198">
        <v>10006</v>
      </c>
      <c r="H12" s="416">
        <v>1.9E-2</v>
      </c>
      <c r="I12" s="198"/>
      <c r="J12" s="432">
        <v>0.104</v>
      </c>
      <c r="K12" s="162">
        <v>0.104</v>
      </c>
      <c r="L12" s="165"/>
      <c r="M12" s="209">
        <v>8007</v>
      </c>
      <c r="N12" s="198">
        <v>7862</v>
      </c>
      <c r="O12" s="434">
        <v>1.7999999999999999E-2</v>
      </c>
      <c r="P12" s="201"/>
      <c r="Q12" s="209">
        <v>1746</v>
      </c>
      <c r="R12" s="198">
        <v>1323</v>
      </c>
      <c r="S12" s="416">
        <v>0.32</v>
      </c>
    </row>
    <row r="13" spans="2:20" s="202" customFormat="1">
      <c r="B13" s="426" t="s">
        <v>426</v>
      </c>
      <c r="C13" s="427">
        <v>10783</v>
      </c>
      <c r="D13" s="198">
        <v>10168</v>
      </c>
      <c r="E13" s="416">
        <v>0.06</v>
      </c>
      <c r="F13" s="209">
        <v>3735</v>
      </c>
      <c r="G13" s="198">
        <v>3479</v>
      </c>
      <c r="H13" s="416">
        <v>7.3999999999999996E-2</v>
      </c>
      <c r="I13" s="203"/>
      <c r="J13" s="432">
        <v>7.5999999999999998E-2</v>
      </c>
      <c r="K13" s="162">
        <v>7.4999999999999997E-2</v>
      </c>
      <c r="L13" s="165"/>
      <c r="M13" s="209">
        <v>3686</v>
      </c>
      <c r="N13" s="198">
        <v>3589</v>
      </c>
      <c r="O13" s="434">
        <v>2.7E-2</v>
      </c>
      <c r="P13" s="199"/>
      <c r="Q13" s="209">
        <v>2354</v>
      </c>
      <c r="R13" s="198">
        <v>2348</v>
      </c>
      <c r="S13" s="416">
        <v>3.0000000000000001E-3</v>
      </c>
    </row>
    <row r="14" spans="2:20" s="189" customFormat="1">
      <c r="B14" s="428" t="s">
        <v>17</v>
      </c>
      <c r="C14" s="429">
        <v>89473</v>
      </c>
      <c r="D14" s="430">
        <v>84959</v>
      </c>
      <c r="E14" s="422">
        <v>5.2999999999999999E-2</v>
      </c>
      <c r="F14" s="429">
        <v>30174</v>
      </c>
      <c r="G14" s="430">
        <v>28910</v>
      </c>
      <c r="H14" s="422">
        <v>4.3999999999999997E-2</v>
      </c>
      <c r="I14" s="153"/>
      <c r="J14" s="433">
        <v>0.128</v>
      </c>
      <c r="K14" s="431">
        <v>0.129</v>
      </c>
      <c r="L14" s="165"/>
      <c r="M14" s="429">
        <v>26043</v>
      </c>
      <c r="N14" s="430">
        <v>25594</v>
      </c>
      <c r="O14" s="431">
        <v>1.7999999999999999E-2</v>
      </c>
      <c r="P14" s="199"/>
      <c r="Q14" s="429">
        <v>1903</v>
      </c>
      <c r="R14" s="430">
        <v>1730</v>
      </c>
      <c r="S14" s="422">
        <v>0.1</v>
      </c>
    </row>
    <row r="15" spans="2:20" ht="15" customHeight="1">
      <c r="K15" s="206"/>
      <c r="L15" s="165"/>
      <c r="P15" s="200"/>
    </row>
    <row r="16" spans="2:20">
      <c r="B16" s="694" t="s">
        <v>505</v>
      </c>
      <c r="C16" s="694"/>
      <c r="D16" s="694"/>
      <c r="E16" s="694"/>
      <c r="F16" s="694"/>
      <c r="G16" s="495"/>
      <c r="H16" s="495"/>
      <c r="I16" s="495"/>
      <c r="J16" s="495"/>
      <c r="K16" s="495"/>
      <c r="L16" s="495"/>
      <c r="M16" s="495"/>
      <c r="N16" s="495"/>
      <c r="O16" s="495"/>
      <c r="P16" s="495"/>
      <c r="Q16" s="100"/>
      <c r="R16" s="100"/>
      <c r="S16" s="100"/>
    </row>
    <row r="17" spans="2:19" s="172" customFormat="1" ht="25.5" customHeight="1">
      <c r="B17" s="695" t="s">
        <v>506</v>
      </c>
      <c r="C17" s="695"/>
      <c r="D17" s="695"/>
      <c r="E17" s="695"/>
      <c r="F17" s="695"/>
      <c r="G17" s="695"/>
      <c r="H17" s="695"/>
      <c r="I17" s="695"/>
      <c r="J17" s="695"/>
      <c r="K17" s="695"/>
      <c r="L17" s="695"/>
      <c r="M17" s="695"/>
      <c r="N17" s="695"/>
      <c r="O17" s="695"/>
      <c r="P17" s="695"/>
      <c r="Q17" s="695"/>
      <c r="R17" s="695"/>
      <c r="S17" s="516"/>
    </row>
  </sheetData>
  <mergeCells count="9">
    <mergeCell ref="B16:F16"/>
    <mergeCell ref="B17:R17"/>
    <mergeCell ref="Q3:S3"/>
    <mergeCell ref="B3:B5"/>
    <mergeCell ref="C4:E4"/>
    <mergeCell ref="F4:H4"/>
    <mergeCell ref="C3:H3"/>
    <mergeCell ref="J3:K3"/>
    <mergeCell ref="M3:O3"/>
  </mergeCells>
  <phoneticPr fontId="12" type="noConversion"/>
  <printOptions horizontalCentered="1" verticalCentered="1"/>
  <pageMargins left="0.2" right="0.25" top="0.64" bottom="1" header="0" footer="0"/>
  <pageSetup paperSize="9" scale="85" orientation="landscape" horizontalDpi="4294967292" r:id="rId1"/>
  <headerFooter alignWithMargins="0">
    <oddHeader>&amp;C&amp;"Arial"&amp;8&amp;K000000INTERNAL&amp;1#</oddHead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47"/>
  <sheetViews>
    <sheetView showGridLines="0" zoomScale="91" zoomScaleNormal="91" workbookViewId="0"/>
  </sheetViews>
  <sheetFormatPr baseColWidth="10" defaultColWidth="11.42578125" defaultRowHeight="12.75"/>
  <cols>
    <col min="1" max="1" width="7" style="146" customWidth="1"/>
    <col min="2" max="2" width="33.28515625" style="146" customWidth="1"/>
    <col min="3" max="3" width="9" style="146" customWidth="1"/>
    <col min="4" max="6" width="8.28515625" style="146" bestFit="1" customWidth="1"/>
    <col min="7" max="7" width="9.5703125" style="146" bestFit="1" customWidth="1"/>
    <col min="8" max="10" width="8.28515625" style="146" bestFit="1" customWidth="1"/>
    <col min="11" max="11" width="9.5703125" style="146" customWidth="1"/>
    <col min="12" max="12" width="8.28515625" style="146" customWidth="1"/>
    <col min="13" max="16" width="8.28515625" style="146" bestFit="1" customWidth="1"/>
    <col min="17" max="17" width="8.28515625" style="146" customWidth="1"/>
    <col min="18" max="18" width="8.28515625" style="146" bestFit="1" customWidth="1"/>
    <col min="19" max="19" width="8.7109375" style="146" customWidth="1"/>
    <col min="20" max="20" width="9.140625" style="146" customWidth="1"/>
    <col min="21" max="21" width="10.28515625" style="146" customWidth="1"/>
    <col min="22" max="22" width="8.140625" style="146" customWidth="1"/>
    <col min="23" max="16384" width="11.42578125" style="146"/>
  </cols>
  <sheetData>
    <row r="1" spans="2:21" ht="14.25" customHeight="1">
      <c r="B1" s="706"/>
      <c r="C1" s="706"/>
      <c r="D1" s="706"/>
      <c r="E1" s="706"/>
      <c r="F1" s="706"/>
      <c r="G1" s="706"/>
      <c r="H1" s="706"/>
      <c r="I1" s="706"/>
      <c r="J1" s="706"/>
      <c r="K1" s="706"/>
      <c r="L1" s="706"/>
      <c r="M1" s="706"/>
      <c r="N1" s="706"/>
      <c r="O1" s="706"/>
      <c r="P1" s="706"/>
      <c r="Q1" s="706"/>
      <c r="R1" s="706"/>
      <c r="S1" s="210"/>
      <c r="T1" s="210"/>
      <c r="U1" s="210"/>
    </row>
    <row r="2" spans="2:21" ht="14.25" customHeight="1">
      <c r="B2" s="702" t="s">
        <v>74</v>
      </c>
      <c r="C2" s="705" t="s">
        <v>347</v>
      </c>
      <c r="D2" s="705"/>
      <c r="E2" s="705"/>
      <c r="F2" s="705"/>
      <c r="G2" s="705"/>
      <c r="H2" s="705"/>
      <c r="I2" s="705"/>
      <c r="J2" s="705"/>
      <c r="K2" s="705"/>
      <c r="L2" s="705"/>
      <c r="M2" s="705"/>
      <c r="N2" s="705"/>
      <c r="O2" s="705"/>
      <c r="P2" s="705"/>
      <c r="Q2" s="705"/>
      <c r="R2" s="705"/>
    </row>
    <row r="3" spans="2:21" s="144" customFormat="1" ht="25.5" customHeight="1">
      <c r="B3" s="702"/>
      <c r="C3" s="700" t="s">
        <v>10</v>
      </c>
      <c r="D3" s="700"/>
      <c r="E3" s="700" t="s">
        <v>46</v>
      </c>
      <c r="F3" s="700"/>
      <c r="G3" s="700" t="s">
        <v>14</v>
      </c>
      <c r="H3" s="700"/>
      <c r="I3" s="700" t="s">
        <v>47</v>
      </c>
      <c r="J3" s="700"/>
      <c r="K3" s="700" t="s">
        <v>443</v>
      </c>
      <c r="L3" s="700"/>
      <c r="M3" s="700" t="s">
        <v>83</v>
      </c>
      <c r="N3" s="700"/>
      <c r="O3" s="700" t="s">
        <v>84</v>
      </c>
      <c r="P3" s="700"/>
      <c r="Q3" s="701" t="s">
        <v>17</v>
      </c>
      <c r="R3" s="701"/>
    </row>
    <row r="4" spans="2:21" s="144" customFormat="1">
      <c r="B4" s="703"/>
      <c r="C4" s="216" t="s">
        <v>486</v>
      </c>
      <c r="D4" s="211" t="s">
        <v>487</v>
      </c>
      <c r="E4" s="216" t="s">
        <v>486</v>
      </c>
      <c r="F4" s="211" t="s">
        <v>487</v>
      </c>
      <c r="G4" s="216" t="s">
        <v>486</v>
      </c>
      <c r="H4" s="211" t="s">
        <v>487</v>
      </c>
      <c r="I4" s="216" t="s">
        <v>486</v>
      </c>
      <c r="J4" s="211" t="s">
        <v>487</v>
      </c>
      <c r="K4" s="211" t="s">
        <v>486</v>
      </c>
      <c r="L4" s="211" t="s">
        <v>487</v>
      </c>
      <c r="M4" s="216" t="s">
        <v>486</v>
      </c>
      <c r="N4" s="211" t="s">
        <v>487</v>
      </c>
      <c r="O4" s="216" t="s">
        <v>486</v>
      </c>
      <c r="P4" s="211" t="s">
        <v>487</v>
      </c>
      <c r="Q4" s="216" t="s">
        <v>486</v>
      </c>
      <c r="R4" s="211" t="s">
        <v>487</v>
      </c>
    </row>
    <row r="5" spans="2:21" s="144" customFormat="1">
      <c r="B5" s="212"/>
      <c r="C5" s="217"/>
      <c r="D5" s="213"/>
      <c r="E5" s="217"/>
      <c r="F5" s="213"/>
      <c r="G5" s="217"/>
      <c r="H5" s="213"/>
      <c r="I5" s="217"/>
      <c r="J5" s="213"/>
      <c r="K5" s="213"/>
      <c r="L5" s="213"/>
      <c r="M5" s="217"/>
      <c r="N5" s="213"/>
      <c r="O5" s="217"/>
      <c r="P5" s="213"/>
      <c r="Q5" s="217"/>
      <c r="R5" s="213"/>
    </row>
    <row r="6" spans="2:21" s="144" customFormat="1">
      <c r="B6" s="214" t="s">
        <v>72</v>
      </c>
      <c r="C6" s="586">
        <v>164</v>
      </c>
      <c r="D6" s="587">
        <v>177</v>
      </c>
      <c r="E6" s="586">
        <v>1694</v>
      </c>
      <c r="F6" s="587">
        <v>391</v>
      </c>
      <c r="G6" s="586">
        <v>909</v>
      </c>
      <c r="H6" s="587">
        <v>854</v>
      </c>
      <c r="I6" s="586">
        <v>396</v>
      </c>
      <c r="J6" s="587">
        <v>358</v>
      </c>
      <c r="K6" s="587">
        <v>136</v>
      </c>
      <c r="L6" s="587" t="s">
        <v>485</v>
      </c>
      <c r="M6" s="586">
        <v>3299</v>
      </c>
      <c r="N6" s="587">
        <v>1780</v>
      </c>
      <c r="O6" s="586">
        <v>-604</v>
      </c>
      <c r="P6" s="587">
        <v>-547</v>
      </c>
      <c r="Q6" s="586">
        <v>2695</v>
      </c>
      <c r="R6" s="587">
        <v>1233</v>
      </c>
    </row>
    <row r="7" spans="2:21" s="144" customFormat="1">
      <c r="B7" s="212" t="s">
        <v>76</v>
      </c>
      <c r="C7" s="588" t="s">
        <v>485</v>
      </c>
      <c r="D7" s="585" t="s">
        <v>485</v>
      </c>
      <c r="E7" s="588">
        <v>264</v>
      </c>
      <c r="F7" s="585">
        <v>164</v>
      </c>
      <c r="G7" s="588">
        <v>556</v>
      </c>
      <c r="H7" s="585">
        <v>475</v>
      </c>
      <c r="I7" s="588">
        <v>201</v>
      </c>
      <c r="J7" s="585">
        <v>201</v>
      </c>
      <c r="K7" s="585">
        <v>98</v>
      </c>
      <c r="L7" s="585" t="s">
        <v>485</v>
      </c>
      <c r="M7" s="588">
        <v>1119</v>
      </c>
      <c r="N7" s="585">
        <v>840</v>
      </c>
      <c r="O7" s="588">
        <v>-604</v>
      </c>
      <c r="P7" s="585">
        <v>-547</v>
      </c>
      <c r="Q7" s="588">
        <v>515</v>
      </c>
      <c r="R7" s="585">
        <v>293</v>
      </c>
    </row>
    <row r="8" spans="2:21" s="144" customFormat="1">
      <c r="B8" s="212" t="s">
        <v>75</v>
      </c>
      <c r="C8" s="588" t="s">
        <v>485</v>
      </c>
      <c r="D8" s="585" t="s">
        <v>485</v>
      </c>
      <c r="E8" s="588">
        <v>540</v>
      </c>
      <c r="F8" s="585">
        <v>199</v>
      </c>
      <c r="G8" s="588">
        <v>304</v>
      </c>
      <c r="H8" s="585">
        <v>255</v>
      </c>
      <c r="I8" s="588">
        <v>147</v>
      </c>
      <c r="J8" s="585">
        <v>137</v>
      </c>
      <c r="K8" s="585" t="s">
        <v>485</v>
      </c>
      <c r="L8" s="585" t="s">
        <v>485</v>
      </c>
      <c r="M8" s="588">
        <v>991</v>
      </c>
      <c r="N8" s="585">
        <v>591</v>
      </c>
      <c r="O8" s="588" t="s">
        <v>485</v>
      </c>
      <c r="P8" s="585" t="s">
        <v>485</v>
      </c>
      <c r="Q8" s="588">
        <v>991</v>
      </c>
      <c r="R8" s="585">
        <v>591</v>
      </c>
    </row>
    <row r="9" spans="2:21" s="144" customFormat="1">
      <c r="B9" s="212" t="s">
        <v>78</v>
      </c>
      <c r="C9" s="588">
        <v>164</v>
      </c>
      <c r="D9" s="585">
        <v>177</v>
      </c>
      <c r="E9" s="588">
        <v>890</v>
      </c>
      <c r="F9" s="585">
        <v>28</v>
      </c>
      <c r="G9" s="588">
        <v>49</v>
      </c>
      <c r="H9" s="585">
        <v>124</v>
      </c>
      <c r="I9" s="588">
        <v>43</v>
      </c>
      <c r="J9" s="585">
        <v>18</v>
      </c>
      <c r="K9" s="585">
        <v>38</v>
      </c>
      <c r="L9" s="585" t="s">
        <v>485</v>
      </c>
      <c r="M9" s="588">
        <v>1184</v>
      </c>
      <c r="N9" s="585">
        <v>347</v>
      </c>
      <c r="O9" s="588" t="s">
        <v>485</v>
      </c>
      <c r="P9" s="585" t="s">
        <v>485</v>
      </c>
      <c r="Q9" s="588">
        <v>1184</v>
      </c>
      <c r="R9" s="585">
        <v>347</v>
      </c>
    </row>
    <row r="10" spans="2:21" s="144" customFormat="1">
      <c r="B10" s="212" t="s">
        <v>77</v>
      </c>
      <c r="C10" s="588" t="s">
        <v>485</v>
      </c>
      <c r="D10" s="585" t="s">
        <v>485</v>
      </c>
      <c r="E10" s="588" t="s">
        <v>485</v>
      </c>
      <c r="F10" s="585" t="s">
        <v>485</v>
      </c>
      <c r="G10" s="588" t="s">
        <v>485</v>
      </c>
      <c r="H10" s="585" t="s">
        <v>485</v>
      </c>
      <c r="I10" s="588">
        <v>5</v>
      </c>
      <c r="J10" s="585">
        <v>2</v>
      </c>
      <c r="K10" s="585" t="s">
        <v>485</v>
      </c>
      <c r="L10" s="585" t="s">
        <v>485</v>
      </c>
      <c r="M10" s="588">
        <v>5</v>
      </c>
      <c r="N10" s="585">
        <v>2</v>
      </c>
      <c r="O10" s="588" t="s">
        <v>485</v>
      </c>
      <c r="P10" s="585" t="s">
        <v>485</v>
      </c>
      <c r="Q10" s="588">
        <v>5</v>
      </c>
      <c r="R10" s="585">
        <v>2</v>
      </c>
    </row>
    <row r="11" spans="2:21" s="144" customFormat="1">
      <c r="B11" s="212"/>
      <c r="C11" s="588"/>
      <c r="D11" s="585"/>
      <c r="E11" s="588"/>
      <c r="F11" s="585"/>
      <c r="G11" s="588"/>
      <c r="H11" s="585"/>
      <c r="I11" s="588"/>
      <c r="J11" s="585"/>
      <c r="K11" s="585"/>
      <c r="L11" s="585"/>
      <c r="M11" s="588"/>
      <c r="N11" s="585"/>
      <c r="O11" s="588"/>
      <c r="P11" s="585"/>
      <c r="Q11" s="588"/>
      <c r="R11" s="585"/>
    </row>
    <row r="12" spans="2:21" s="144" customFormat="1">
      <c r="B12" s="214" t="s">
        <v>45</v>
      </c>
      <c r="C12" s="586">
        <v>536</v>
      </c>
      <c r="D12" s="587">
        <v>579</v>
      </c>
      <c r="E12" s="586">
        <v>4840</v>
      </c>
      <c r="F12" s="587">
        <v>3660</v>
      </c>
      <c r="G12" s="586">
        <v>634</v>
      </c>
      <c r="H12" s="587">
        <v>560</v>
      </c>
      <c r="I12" s="586">
        <v>631</v>
      </c>
      <c r="J12" s="587">
        <v>631</v>
      </c>
      <c r="K12" s="587"/>
      <c r="L12" s="587" t="s">
        <v>485</v>
      </c>
      <c r="M12" s="586">
        <v>6641</v>
      </c>
      <c r="N12" s="587">
        <v>5430</v>
      </c>
      <c r="O12" s="586">
        <v>-3</v>
      </c>
      <c r="P12" s="587" t="s">
        <v>485</v>
      </c>
      <c r="Q12" s="586">
        <v>6638</v>
      </c>
      <c r="R12" s="587">
        <v>5430</v>
      </c>
    </row>
    <row r="13" spans="2:21" s="144" customFormat="1">
      <c r="B13" s="212" t="s">
        <v>79</v>
      </c>
      <c r="C13" s="588">
        <v>225</v>
      </c>
      <c r="D13" s="585">
        <v>260</v>
      </c>
      <c r="E13" s="588">
        <v>2720</v>
      </c>
      <c r="F13" s="585">
        <v>2263</v>
      </c>
      <c r="G13" s="588">
        <v>378</v>
      </c>
      <c r="H13" s="585">
        <v>348</v>
      </c>
      <c r="I13" s="588">
        <v>591</v>
      </c>
      <c r="J13" s="585">
        <v>360</v>
      </c>
      <c r="K13" s="585" t="s">
        <v>485</v>
      </c>
      <c r="L13" s="587" t="s">
        <v>485</v>
      </c>
      <c r="M13" s="588">
        <v>3914</v>
      </c>
      <c r="N13" s="585">
        <v>3231</v>
      </c>
      <c r="O13" s="588" t="s">
        <v>485</v>
      </c>
      <c r="P13" s="585" t="s">
        <v>485</v>
      </c>
      <c r="Q13" s="588">
        <v>3914</v>
      </c>
      <c r="R13" s="585">
        <v>3231</v>
      </c>
    </row>
    <row r="14" spans="2:21" s="144" customFormat="1">
      <c r="B14" s="212" t="s">
        <v>80</v>
      </c>
      <c r="C14" s="588">
        <v>149</v>
      </c>
      <c r="D14" s="585">
        <v>221</v>
      </c>
      <c r="E14" s="588">
        <v>1076</v>
      </c>
      <c r="F14" s="585">
        <v>825</v>
      </c>
      <c r="G14" s="588">
        <v>147</v>
      </c>
      <c r="H14" s="585">
        <v>125</v>
      </c>
      <c r="I14" s="588">
        <v>26</v>
      </c>
      <c r="J14" s="585">
        <v>62</v>
      </c>
      <c r="K14" s="585" t="s">
        <v>485</v>
      </c>
      <c r="L14" s="587" t="s">
        <v>485</v>
      </c>
      <c r="M14" s="588">
        <v>1398</v>
      </c>
      <c r="N14" s="585">
        <v>1233</v>
      </c>
      <c r="O14" s="588">
        <v>-3</v>
      </c>
      <c r="P14" s="585" t="s">
        <v>485</v>
      </c>
      <c r="Q14" s="588">
        <v>1395</v>
      </c>
      <c r="R14" s="585">
        <v>1233</v>
      </c>
    </row>
    <row r="15" spans="2:21" s="144" customFormat="1">
      <c r="B15" s="212" t="s">
        <v>81</v>
      </c>
      <c r="C15" s="588">
        <v>101</v>
      </c>
      <c r="D15" s="585">
        <v>48</v>
      </c>
      <c r="E15" s="588">
        <v>309</v>
      </c>
      <c r="F15" s="585">
        <v>274</v>
      </c>
      <c r="G15" s="588">
        <v>65</v>
      </c>
      <c r="H15" s="585">
        <v>53</v>
      </c>
      <c r="I15" s="588">
        <v>1</v>
      </c>
      <c r="J15" s="585">
        <v>118</v>
      </c>
      <c r="K15" s="585" t="s">
        <v>485</v>
      </c>
      <c r="L15" s="587" t="s">
        <v>485</v>
      </c>
      <c r="M15" s="588">
        <v>476</v>
      </c>
      <c r="N15" s="585">
        <v>493</v>
      </c>
      <c r="O15" s="588" t="s">
        <v>485</v>
      </c>
      <c r="P15" s="585" t="s">
        <v>485</v>
      </c>
      <c r="Q15" s="588">
        <v>476</v>
      </c>
      <c r="R15" s="585">
        <v>493</v>
      </c>
    </row>
    <row r="16" spans="2:21" s="144" customFormat="1">
      <c r="B16" s="212" t="s">
        <v>127</v>
      </c>
      <c r="C16" s="588">
        <v>61</v>
      </c>
      <c r="D16" s="585">
        <v>50</v>
      </c>
      <c r="E16" s="588">
        <v>735</v>
      </c>
      <c r="F16" s="585">
        <v>298</v>
      </c>
      <c r="G16" s="588">
        <v>44</v>
      </c>
      <c r="H16" s="585">
        <v>34</v>
      </c>
      <c r="I16" s="588">
        <v>13</v>
      </c>
      <c r="J16" s="585">
        <v>91</v>
      </c>
      <c r="K16" s="585" t="s">
        <v>485</v>
      </c>
      <c r="L16" s="587"/>
      <c r="M16" s="588">
        <v>853</v>
      </c>
      <c r="N16" s="585">
        <v>473</v>
      </c>
      <c r="O16" s="588" t="s">
        <v>485</v>
      </c>
      <c r="P16" s="585" t="s">
        <v>485</v>
      </c>
      <c r="Q16" s="588">
        <v>853</v>
      </c>
      <c r="R16" s="585">
        <v>473</v>
      </c>
    </row>
    <row r="17" spans="2:19" s="144" customFormat="1">
      <c r="B17" s="212"/>
      <c r="C17" s="588"/>
      <c r="D17" s="585"/>
      <c r="E17" s="588"/>
      <c r="F17" s="585"/>
      <c r="G17" s="588"/>
      <c r="H17" s="585"/>
      <c r="I17" s="588"/>
      <c r="J17" s="585"/>
      <c r="K17" s="585"/>
      <c r="L17" s="585"/>
      <c r="M17" s="588"/>
      <c r="N17" s="585"/>
      <c r="O17" s="588"/>
      <c r="P17" s="585"/>
      <c r="Q17" s="588"/>
      <c r="R17" s="585"/>
    </row>
    <row r="18" spans="2:19" s="144" customFormat="1">
      <c r="B18" s="214" t="s">
        <v>82</v>
      </c>
      <c r="C18" s="586" t="s">
        <v>485</v>
      </c>
      <c r="D18" s="587" t="s">
        <v>485</v>
      </c>
      <c r="E18" s="586">
        <v>-231</v>
      </c>
      <c r="F18" s="587">
        <v>-199</v>
      </c>
      <c r="G18" s="586">
        <v>-270</v>
      </c>
      <c r="H18" s="587">
        <v>-241</v>
      </c>
      <c r="I18" s="586">
        <v>-106</v>
      </c>
      <c r="J18" s="587">
        <v>-107</v>
      </c>
      <c r="K18" s="587" t="s">
        <v>485</v>
      </c>
      <c r="L18" s="587" t="s">
        <v>485</v>
      </c>
      <c r="M18" s="586">
        <v>-607</v>
      </c>
      <c r="N18" s="587">
        <v>-547</v>
      </c>
      <c r="O18" s="586">
        <v>607</v>
      </c>
      <c r="P18" s="587">
        <v>547</v>
      </c>
      <c r="Q18" s="586" t="s">
        <v>485</v>
      </c>
      <c r="R18" s="587" t="s">
        <v>485</v>
      </c>
    </row>
    <row r="19" spans="2:19" s="144" customFormat="1">
      <c r="B19" s="215"/>
      <c r="C19" s="588"/>
      <c r="D19" s="585"/>
      <c r="E19" s="588"/>
      <c r="F19" s="585"/>
      <c r="G19" s="588"/>
      <c r="H19" s="585"/>
      <c r="I19" s="588"/>
      <c r="J19" s="585"/>
      <c r="K19" s="585"/>
      <c r="L19" s="585"/>
      <c r="M19" s="588"/>
      <c r="N19" s="585"/>
      <c r="O19" s="588"/>
      <c r="P19" s="585"/>
      <c r="Q19" s="588"/>
      <c r="R19" s="585"/>
      <c r="S19" s="215"/>
    </row>
    <row r="20" spans="2:19" s="144" customFormat="1">
      <c r="B20" s="214" t="s">
        <v>74</v>
      </c>
      <c r="C20" s="586">
        <v>700</v>
      </c>
      <c r="D20" s="587">
        <v>756</v>
      </c>
      <c r="E20" s="586">
        <v>6303</v>
      </c>
      <c r="F20" s="587">
        <v>3852</v>
      </c>
      <c r="G20" s="586">
        <v>1273</v>
      </c>
      <c r="H20" s="587">
        <v>1173</v>
      </c>
      <c r="I20" s="586">
        <v>921</v>
      </c>
      <c r="J20" s="587">
        <v>882</v>
      </c>
      <c r="K20" s="587">
        <v>136</v>
      </c>
      <c r="L20" s="587" t="s">
        <v>485</v>
      </c>
      <c r="M20" s="586">
        <v>9333</v>
      </c>
      <c r="N20" s="587">
        <v>6663</v>
      </c>
      <c r="O20" s="586" t="s">
        <v>485</v>
      </c>
      <c r="P20" s="587" t="s">
        <v>485</v>
      </c>
      <c r="Q20" s="586">
        <v>9333</v>
      </c>
      <c r="R20" s="587">
        <v>6663</v>
      </c>
    </row>
    <row r="21" spans="2:19" s="144" customFormat="1">
      <c r="B21" s="218"/>
      <c r="C21" s="589"/>
      <c r="D21" s="590"/>
      <c r="E21" s="589"/>
      <c r="F21" s="590"/>
      <c r="G21" s="589"/>
      <c r="H21" s="590"/>
      <c r="I21" s="589"/>
      <c r="J21" s="590"/>
      <c r="K21" s="590"/>
      <c r="L21" s="590"/>
      <c r="M21" s="589"/>
      <c r="N21" s="590"/>
      <c r="O21" s="589"/>
      <c r="P21" s="590"/>
      <c r="Q21" s="589"/>
      <c r="R21" s="590"/>
    </row>
    <row r="22" spans="2:19" s="151" customFormat="1">
      <c r="B22" s="435" t="s">
        <v>167</v>
      </c>
      <c r="C22" s="591">
        <v>-56</v>
      </c>
      <c r="D22" s="592">
        <v>7.3999999999999996E-2</v>
      </c>
      <c r="E22" s="591">
        <v>2450</v>
      </c>
      <c r="F22" s="422">
        <v>0.63600000000000001</v>
      </c>
      <c r="G22" s="591">
        <v>100</v>
      </c>
      <c r="H22" s="422">
        <v>8.5000000000000006E-2</v>
      </c>
      <c r="I22" s="591">
        <v>39</v>
      </c>
      <c r="J22" s="422">
        <v>4.3999999999999997E-2</v>
      </c>
      <c r="K22" s="591">
        <v>136</v>
      </c>
      <c r="L22" s="593" t="s">
        <v>485</v>
      </c>
      <c r="M22" s="591">
        <v>2670</v>
      </c>
      <c r="N22" s="422">
        <v>0.40100000000000002</v>
      </c>
      <c r="O22" s="591" t="s">
        <v>485</v>
      </c>
      <c r="P22" s="593" t="s">
        <v>485</v>
      </c>
      <c r="Q22" s="591">
        <v>2670</v>
      </c>
      <c r="R22" s="422">
        <v>0.40100000000000002</v>
      </c>
    </row>
    <row r="23" spans="2:19" s="144" customFormat="1" ht="12" customHeight="1">
      <c r="B23" s="151"/>
      <c r="C23" s="467"/>
      <c r="D23" s="467"/>
      <c r="E23" s="467"/>
      <c r="F23" s="467"/>
      <c r="G23" s="467"/>
      <c r="H23" s="467"/>
      <c r="I23" s="467"/>
      <c r="J23" s="467"/>
      <c r="K23" s="467"/>
      <c r="L23" s="467"/>
      <c r="M23" s="467"/>
      <c r="N23" s="467"/>
      <c r="O23" s="467"/>
      <c r="P23" s="467"/>
      <c r="Q23" s="467"/>
      <c r="R23" s="467"/>
    </row>
    <row r="24" spans="2:19" s="144" customFormat="1" ht="12.75" customHeight="1">
      <c r="B24" s="151"/>
    </row>
    <row r="26" spans="2:19">
      <c r="B26" s="219"/>
      <c r="C26" s="704" t="s">
        <v>348</v>
      </c>
      <c r="D26" s="704"/>
      <c r="E26" s="704"/>
      <c r="F26" s="704"/>
      <c r="G26" s="704"/>
      <c r="H26" s="704"/>
      <c r="I26" s="704"/>
      <c r="J26" s="704"/>
      <c r="K26" s="704"/>
      <c r="L26" s="704"/>
      <c r="M26" s="704"/>
      <c r="N26" s="704"/>
      <c r="O26" s="704"/>
      <c r="P26" s="704"/>
      <c r="Q26" s="704"/>
      <c r="R26" s="704"/>
    </row>
    <row r="27" spans="2:19" ht="12.75" customHeight="1">
      <c r="B27" s="702" t="s">
        <v>74</v>
      </c>
      <c r="C27" s="700" t="s">
        <v>10</v>
      </c>
      <c r="D27" s="700"/>
      <c r="E27" s="700" t="s">
        <v>46</v>
      </c>
      <c r="F27" s="700"/>
      <c r="G27" s="700" t="s">
        <v>14</v>
      </c>
      <c r="H27" s="700"/>
      <c r="I27" s="700" t="s">
        <v>47</v>
      </c>
      <c r="J27" s="700"/>
      <c r="K27" s="700" t="s">
        <v>443</v>
      </c>
      <c r="L27" s="700"/>
      <c r="M27" s="553" t="s">
        <v>83</v>
      </c>
      <c r="N27" s="553"/>
      <c r="O27" s="700" t="s">
        <v>84</v>
      </c>
      <c r="P27" s="700"/>
      <c r="Q27" s="701" t="s">
        <v>17</v>
      </c>
      <c r="R27" s="701"/>
    </row>
    <row r="28" spans="2:19">
      <c r="B28" s="703"/>
      <c r="C28" s="216" t="s">
        <v>488</v>
      </c>
      <c r="D28" s="211" t="s">
        <v>489</v>
      </c>
      <c r="E28" s="216" t="s">
        <v>488</v>
      </c>
      <c r="F28" s="211" t="s">
        <v>489</v>
      </c>
      <c r="G28" s="216" t="s">
        <v>488</v>
      </c>
      <c r="H28" s="211" t="s">
        <v>489</v>
      </c>
      <c r="I28" s="216" t="s">
        <v>488</v>
      </c>
      <c r="J28" s="211" t="s">
        <v>489</v>
      </c>
      <c r="K28" s="211" t="s">
        <v>488</v>
      </c>
      <c r="L28" s="211" t="s">
        <v>489</v>
      </c>
      <c r="M28" s="216" t="s">
        <v>488</v>
      </c>
      <c r="N28" s="211" t="s">
        <v>489</v>
      </c>
      <c r="O28" s="216" t="s">
        <v>488</v>
      </c>
      <c r="P28" s="211" t="s">
        <v>489</v>
      </c>
      <c r="Q28" s="216" t="s">
        <v>488</v>
      </c>
      <c r="R28" s="211" t="s">
        <v>489</v>
      </c>
    </row>
    <row r="29" spans="2:19">
      <c r="B29" s="212"/>
      <c r="C29" s="217"/>
      <c r="D29" s="213"/>
      <c r="E29" s="217"/>
      <c r="F29" s="213"/>
      <c r="G29" s="217"/>
      <c r="H29" s="213"/>
      <c r="I29" s="217"/>
      <c r="J29" s="213"/>
      <c r="K29" s="213"/>
      <c r="L29" s="213"/>
      <c r="M29" s="217"/>
      <c r="N29" s="213"/>
      <c r="O29" s="217"/>
      <c r="P29" s="213"/>
      <c r="Q29" s="217"/>
      <c r="R29" s="213"/>
    </row>
    <row r="30" spans="2:19">
      <c r="B30" s="214" t="s">
        <v>72</v>
      </c>
      <c r="C30" s="586">
        <v>59</v>
      </c>
      <c r="D30" s="587">
        <v>55</v>
      </c>
      <c r="E30" s="586">
        <v>1003</v>
      </c>
      <c r="F30" s="587">
        <v>128</v>
      </c>
      <c r="G30" s="586">
        <v>328</v>
      </c>
      <c r="H30" s="587">
        <v>287</v>
      </c>
      <c r="I30" s="586">
        <v>142</v>
      </c>
      <c r="J30" s="587">
        <v>125</v>
      </c>
      <c r="K30" s="587">
        <v>71</v>
      </c>
      <c r="L30" s="587" t="s">
        <v>485</v>
      </c>
      <c r="M30" s="586">
        <v>1603</v>
      </c>
      <c r="N30" s="587">
        <v>594</v>
      </c>
      <c r="O30" s="586">
        <v>-221</v>
      </c>
      <c r="P30" s="587">
        <v>-191</v>
      </c>
      <c r="Q30" s="586">
        <v>1382</v>
      </c>
      <c r="R30" s="587">
        <v>403</v>
      </c>
    </row>
    <row r="31" spans="2:19">
      <c r="B31" s="212" t="s">
        <v>76</v>
      </c>
      <c r="C31" s="588">
        <v>-0.05</v>
      </c>
      <c r="D31" s="585" t="s">
        <v>485</v>
      </c>
      <c r="E31" s="588">
        <v>93</v>
      </c>
      <c r="F31" s="585">
        <v>55</v>
      </c>
      <c r="G31" s="588">
        <v>213</v>
      </c>
      <c r="H31" s="585">
        <v>178</v>
      </c>
      <c r="I31" s="588">
        <v>68</v>
      </c>
      <c r="J31" s="585">
        <v>66</v>
      </c>
      <c r="K31" s="585">
        <v>54</v>
      </c>
      <c r="L31" s="585" t="s">
        <v>485</v>
      </c>
      <c r="M31" s="588">
        <v>428</v>
      </c>
      <c r="N31" s="585">
        <v>299</v>
      </c>
      <c r="O31" s="588">
        <v>-222</v>
      </c>
      <c r="P31" s="585">
        <v>-191</v>
      </c>
      <c r="Q31" s="588">
        <v>206</v>
      </c>
      <c r="R31" s="585">
        <v>107</v>
      </c>
    </row>
    <row r="32" spans="2:19">
      <c r="B32" s="212" t="s">
        <v>75</v>
      </c>
      <c r="C32" s="588" t="s">
        <v>485</v>
      </c>
      <c r="D32" s="585" t="s">
        <v>485</v>
      </c>
      <c r="E32" s="588">
        <v>309</v>
      </c>
      <c r="F32" s="585">
        <v>72</v>
      </c>
      <c r="G32" s="588">
        <v>107</v>
      </c>
      <c r="H32" s="585">
        <v>90</v>
      </c>
      <c r="I32" s="588">
        <v>50</v>
      </c>
      <c r="J32" s="585">
        <v>53</v>
      </c>
      <c r="K32" s="585" t="s">
        <v>485</v>
      </c>
      <c r="L32" s="585" t="s">
        <v>485</v>
      </c>
      <c r="M32" s="588">
        <v>467</v>
      </c>
      <c r="N32" s="585">
        <v>215</v>
      </c>
      <c r="O32" s="588" t="s">
        <v>485</v>
      </c>
      <c r="P32" s="585" t="s">
        <v>485</v>
      </c>
      <c r="Q32" s="588">
        <v>467</v>
      </c>
      <c r="R32" s="585">
        <v>215</v>
      </c>
    </row>
    <row r="33" spans="2:18">
      <c r="B33" s="212" t="s">
        <v>78</v>
      </c>
      <c r="C33" s="588">
        <v>59</v>
      </c>
      <c r="D33" s="585">
        <v>55</v>
      </c>
      <c r="E33" s="588">
        <v>601</v>
      </c>
      <c r="F33" s="585">
        <v>1</v>
      </c>
      <c r="G33" s="588">
        <v>8</v>
      </c>
      <c r="H33" s="585">
        <v>18</v>
      </c>
      <c r="I33" s="588">
        <v>21</v>
      </c>
      <c r="J33" s="585">
        <v>6</v>
      </c>
      <c r="K33" s="585">
        <v>17</v>
      </c>
      <c r="L33" s="585" t="s">
        <v>485</v>
      </c>
      <c r="M33" s="588">
        <v>705</v>
      </c>
      <c r="N33" s="585">
        <v>80</v>
      </c>
      <c r="O33" s="588" t="s">
        <v>485</v>
      </c>
      <c r="P33" s="585" t="s">
        <v>485</v>
      </c>
      <c r="Q33" s="588">
        <v>705</v>
      </c>
      <c r="R33" s="585">
        <v>80</v>
      </c>
    </row>
    <row r="34" spans="2:18">
      <c r="B34" s="212" t="s">
        <v>77</v>
      </c>
      <c r="C34" s="588" t="s">
        <v>485</v>
      </c>
      <c r="D34" s="585">
        <v>-0.16800000000000001</v>
      </c>
      <c r="E34" s="588" t="s">
        <v>485</v>
      </c>
      <c r="F34" s="585" t="s">
        <v>485</v>
      </c>
      <c r="G34" s="588" t="s">
        <v>485</v>
      </c>
      <c r="H34" s="585" t="s">
        <v>485</v>
      </c>
      <c r="I34" s="588">
        <v>3</v>
      </c>
      <c r="J34" s="585">
        <v>1</v>
      </c>
      <c r="K34" s="585" t="s">
        <v>485</v>
      </c>
      <c r="L34" s="585" t="s">
        <v>485</v>
      </c>
      <c r="M34" s="588">
        <v>3</v>
      </c>
      <c r="N34" s="585">
        <v>1</v>
      </c>
      <c r="O34" s="588" t="s">
        <v>485</v>
      </c>
      <c r="P34" s="585" t="s">
        <v>485</v>
      </c>
      <c r="Q34" s="588">
        <v>3</v>
      </c>
      <c r="R34" s="585">
        <v>1</v>
      </c>
    </row>
    <row r="35" spans="2:18">
      <c r="B35" s="212"/>
      <c r="C35" s="588"/>
      <c r="D35" s="585"/>
      <c r="E35" s="588"/>
      <c r="F35" s="585"/>
      <c r="G35" s="588"/>
      <c r="H35" s="585"/>
      <c r="I35" s="588"/>
      <c r="J35" s="585"/>
      <c r="K35" s="585"/>
      <c r="L35" s="585"/>
      <c r="M35" s="588"/>
      <c r="N35" s="585"/>
      <c r="O35" s="588"/>
      <c r="P35" s="585"/>
      <c r="Q35" s="588"/>
      <c r="R35" s="585"/>
    </row>
    <row r="36" spans="2:18">
      <c r="B36" s="214" t="s">
        <v>45</v>
      </c>
      <c r="C36" s="586">
        <v>206</v>
      </c>
      <c r="D36" s="587">
        <v>190</v>
      </c>
      <c r="E36" s="586">
        <v>2057</v>
      </c>
      <c r="F36" s="587">
        <v>1202</v>
      </c>
      <c r="G36" s="586">
        <v>221</v>
      </c>
      <c r="H36" s="587">
        <v>173</v>
      </c>
      <c r="I36" s="586">
        <v>199</v>
      </c>
      <c r="J36" s="587">
        <v>206</v>
      </c>
      <c r="K36" s="587" t="s">
        <v>485</v>
      </c>
      <c r="L36" s="587" t="s">
        <v>485</v>
      </c>
      <c r="M36" s="586">
        <v>2683</v>
      </c>
      <c r="N36" s="587">
        <v>1771</v>
      </c>
      <c r="O36" s="586">
        <v>-3</v>
      </c>
      <c r="P36" s="585" t="s">
        <v>485</v>
      </c>
      <c r="Q36" s="586">
        <v>2680</v>
      </c>
      <c r="R36" s="587">
        <v>1771</v>
      </c>
    </row>
    <row r="37" spans="2:18">
      <c r="B37" s="212" t="s">
        <v>79</v>
      </c>
      <c r="C37" s="588">
        <v>92</v>
      </c>
      <c r="D37" s="585">
        <v>87</v>
      </c>
      <c r="E37" s="588">
        <v>1114</v>
      </c>
      <c r="F37" s="585">
        <v>763</v>
      </c>
      <c r="G37" s="588">
        <v>129</v>
      </c>
      <c r="H37" s="585">
        <v>106</v>
      </c>
      <c r="I37" s="588">
        <v>360</v>
      </c>
      <c r="J37" s="585">
        <v>105</v>
      </c>
      <c r="K37" s="585" t="s">
        <v>485</v>
      </c>
      <c r="L37" s="585" t="s">
        <v>485</v>
      </c>
      <c r="M37" s="588">
        <v>1695</v>
      </c>
      <c r="N37" s="585">
        <v>1060</v>
      </c>
      <c r="O37" s="588" t="s">
        <v>485</v>
      </c>
      <c r="P37" s="585" t="s">
        <v>485</v>
      </c>
      <c r="Q37" s="588">
        <v>1695</v>
      </c>
      <c r="R37" s="585">
        <v>1060</v>
      </c>
    </row>
    <row r="38" spans="2:18">
      <c r="B38" s="212" t="s">
        <v>80</v>
      </c>
      <c r="C38" s="588">
        <v>61</v>
      </c>
      <c r="D38" s="585">
        <v>74</v>
      </c>
      <c r="E38" s="588">
        <v>494</v>
      </c>
      <c r="F38" s="585">
        <v>255</v>
      </c>
      <c r="G38" s="588">
        <v>52</v>
      </c>
      <c r="H38" s="585">
        <v>39</v>
      </c>
      <c r="I38" s="588">
        <v>-18</v>
      </c>
      <c r="J38" s="585">
        <v>29</v>
      </c>
      <c r="K38" s="585" t="s">
        <v>485</v>
      </c>
      <c r="L38" s="585" t="s">
        <v>485</v>
      </c>
      <c r="M38" s="588">
        <v>589</v>
      </c>
      <c r="N38" s="585">
        <v>397</v>
      </c>
      <c r="O38" s="588">
        <v>-3</v>
      </c>
      <c r="P38" s="585" t="s">
        <v>485</v>
      </c>
      <c r="Q38" s="588">
        <v>586</v>
      </c>
      <c r="R38" s="585">
        <v>397</v>
      </c>
    </row>
    <row r="39" spans="2:18">
      <c r="B39" s="212" t="s">
        <v>81</v>
      </c>
      <c r="C39" s="588">
        <v>41</v>
      </c>
      <c r="D39" s="585">
        <v>16</v>
      </c>
      <c r="E39" s="588">
        <v>51</v>
      </c>
      <c r="F39" s="585">
        <v>92</v>
      </c>
      <c r="G39" s="588">
        <v>23</v>
      </c>
      <c r="H39" s="585">
        <v>18</v>
      </c>
      <c r="I39" s="588">
        <v>-92</v>
      </c>
      <c r="J39" s="585">
        <v>41</v>
      </c>
      <c r="K39" s="585" t="s">
        <v>485</v>
      </c>
      <c r="L39" s="585" t="s">
        <v>485</v>
      </c>
      <c r="M39" s="588">
        <v>24</v>
      </c>
      <c r="N39" s="585">
        <v>167</v>
      </c>
      <c r="O39" s="588" t="s">
        <v>485</v>
      </c>
      <c r="P39" s="585" t="s">
        <v>485</v>
      </c>
      <c r="Q39" s="588">
        <v>24</v>
      </c>
      <c r="R39" s="585">
        <v>167</v>
      </c>
    </row>
    <row r="40" spans="2:18">
      <c r="B40" s="212" t="s">
        <v>127</v>
      </c>
      <c r="C40" s="588">
        <v>12</v>
      </c>
      <c r="D40" s="585">
        <v>14</v>
      </c>
      <c r="E40" s="588">
        <v>398</v>
      </c>
      <c r="F40" s="585">
        <v>92</v>
      </c>
      <c r="G40" s="588">
        <v>17</v>
      </c>
      <c r="H40" s="585">
        <v>9</v>
      </c>
      <c r="I40" s="588">
        <v>-51</v>
      </c>
      <c r="J40" s="585">
        <v>31</v>
      </c>
      <c r="K40" s="585" t="s">
        <v>485</v>
      </c>
      <c r="L40" s="585" t="s">
        <v>485</v>
      </c>
      <c r="M40" s="588">
        <v>376</v>
      </c>
      <c r="N40" s="585">
        <v>147</v>
      </c>
      <c r="O40" s="588" t="s">
        <v>485</v>
      </c>
      <c r="P40" s="585" t="s">
        <v>485</v>
      </c>
      <c r="Q40" s="588">
        <v>376</v>
      </c>
      <c r="R40" s="585">
        <v>147</v>
      </c>
    </row>
    <row r="41" spans="2:18">
      <c r="B41" s="212" t="s">
        <v>82</v>
      </c>
      <c r="C41" s="588" t="s">
        <v>485</v>
      </c>
      <c r="D41" s="585" t="s">
        <v>485</v>
      </c>
      <c r="E41" s="588">
        <v>-87</v>
      </c>
      <c r="F41" s="585">
        <v>-67</v>
      </c>
      <c r="G41" s="588">
        <v>-102</v>
      </c>
      <c r="H41" s="585">
        <v>-90</v>
      </c>
      <c r="I41" s="588">
        <v>-36</v>
      </c>
      <c r="J41" s="585">
        <v>-34</v>
      </c>
      <c r="K41" s="585" t="s">
        <v>485</v>
      </c>
      <c r="L41" s="585" t="s">
        <v>485</v>
      </c>
      <c r="M41" s="588">
        <v>-225</v>
      </c>
      <c r="N41" s="585">
        <v>-191</v>
      </c>
      <c r="O41" s="588">
        <v>225</v>
      </c>
      <c r="P41" s="585">
        <v>192</v>
      </c>
      <c r="Q41" s="588" t="s">
        <v>485</v>
      </c>
      <c r="R41" s="585">
        <v>1</v>
      </c>
    </row>
    <row r="42" spans="2:18">
      <c r="B42" s="215"/>
      <c r="C42" s="588"/>
      <c r="D42" s="585"/>
      <c r="E42" s="588"/>
      <c r="F42" s="585"/>
      <c r="G42" s="588"/>
      <c r="H42" s="585"/>
      <c r="I42" s="588"/>
      <c r="J42" s="585"/>
      <c r="K42" s="585"/>
      <c r="L42" s="585"/>
      <c r="M42" s="588"/>
      <c r="N42" s="585"/>
      <c r="O42" s="588"/>
      <c r="P42" s="585"/>
      <c r="Q42" s="588"/>
      <c r="R42" s="585"/>
    </row>
    <row r="43" spans="2:18">
      <c r="B43" s="214" t="s">
        <v>74</v>
      </c>
      <c r="C43" s="586">
        <v>266</v>
      </c>
      <c r="D43" s="587">
        <v>245</v>
      </c>
      <c r="E43" s="586">
        <v>2973</v>
      </c>
      <c r="F43" s="587">
        <v>1263</v>
      </c>
      <c r="G43" s="586">
        <v>447</v>
      </c>
      <c r="H43" s="587">
        <v>369</v>
      </c>
      <c r="I43" s="586">
        <v>306</v>
      </c>
      <c r="J43" s="587">
        <v>296</v>
      </c>
      <c r="K43" s="587">
        <v>71</v>
      </c>
      <c r="L43" s="587" t="s">
        <v>485</v>
      </c>
      <c r="M43" s="586">
        <v>4061</v>
      </c>
      <c r="N43" s="587">
        <v>2174</v>
      </c>
      <c r="O43" s="588" t="s">
        <v>485</v>
      </c>
      <c r="P43" s="585" t="s">
        <v>485</v>
      </c>
      <c r="Q43" s="586">
        <v>4061</v>
      </c>
      <c r="R43" s="587">
        <v>2173</v>
      </c>
    </row>
    <row r="44" spans="2:18">
      <c r="B44" s="218"/>
      <c r="C44" s="589"/>
      <c r="D44" s="590"/>
      <c r="E44" s="589"/>
      <c r="F44" s="590"/>
      <c r="G44" s="589"/>
      <c r="H44" s="590"/>
      <c r="I44" s="589"/>
      <c r="J44" s="590"/>
      <c r="K44" s="590"/>
      <c r="L44" s="590"/>
      <c r="M44" s="589"/>
      <c r="N44" s="590"/>
      <c r="O44" s="589"/>
      <c r="P44" s="585"/>
      <c r="Q44" s="589"/>
      <c r="R44" s="590"/>
    </row>
    <row r="45" spans="2:18">
      <c r="B45" s="435" t="s">
        <v>167</v>
      </c>
      <c r="C45" s="591">
        <v>20</v>
      </c>
      <c r="D45" s="422">
        <v>-8.3000000000000004E-2</v>
      </c>
      <c r="E45" s="591">
        <v>1710</v>
      </c>
      <c r="F45" s="422">
        <v>1.3540000000000001</v>
      </c>
      <c r="G45" s="591">
        <v>77</v>
      </c>
      <c r="H45" s="422">
        <v>0.21</v>
      </c>
      <c r="I45" s="591">
        <v>9</v>
      </c>
      <c r="J45" s="422">
        <v>3.2000000000000001E-2</v>
      </c>
      <c r="K45" s="591">
        <v>71</v>
      </c>
      <c r="L45" s="422">
        <v>0</v>
      </c>
      <c r="M45" s="591">
        <v>1888</v>
      </c>
      <c r="N45" s="422">
        <v>0.86899999999999999</v>
      </c>
      <c r="O45" s="591" t="s">
        <v>485</v>
      </c>
      <c r="P45" s="593" t="s">
        <v>485</v>
      </c>
      <c r="Q45" s="591">
        <v>1888</v>
      </c>
      <c r="R45" s="422">
        <v>0.86799999999999999</v>
      </c>
    </row>
    <row r="46" spans="2:18">
      <c r="C46" s="642"/>
      <c r="D46" s="642"/>
      <c r="E46" s="642"/>
      <c r="F46" s="642"/>
      <c r="G46" s="642"/>
      <c r="H46" s="642"/>
      <c r="I46" s="642"/>
      <c r="J46" s="642"/>
      <c r="K46" s="642"/>
      <c r="L46" s="642"/>
      <c r="M46" s="642"/>
      <c r="N46" s="642"/>
      <c r="O46" s="642"/>
      <c r="P46" s="642"/>
      <c r="Q46" s="642"/>
      <c r="R46" s="642"/>
    </row>
    <row r="47" spans="2:18">
      <c r="C47" s="642"/>
      <c r="D47" s="642"/>
      <c r="E47" s="642"/>
      <c r="F47" s="642"/>
      <c r="G47" s="642"/>
      <c r="H47" s="642"/>
      <c r="I47" s="642"/>
      <c r="J47" s="642"/>
      <c r="K47" s="642"/>
      <c r="L47" s="642"/>
      <c r="M47" s="642"/>
      <c r="N47" s="642"/>
      <c r="O47" s="642"/>
      <c r="P47" s="642"/>
      <c r="Q47" s="642"/>
      <c r="R47" s="642"/>
    </row>
  </sheetData>
  <mergeCells count="20">
    <mergeCell ref="C26:R26"/>
    <mergeCell ref="C2:R2"/>
    <mergeCell ref="B1:R1"/>
    <mergeCell ref="O3:P3"/>
    <mergeCell ref="Q3:R3"/>
    <mergeCell ref="C3:D3"/>
    <mergeCell ref="E3:F3"/>
    <mergeCell ref="G3:H3"/>
    <mergeCell ref="I3:J3"/>
    <mergeCell ref="K3:L3"/>
    <mergeCell ref="B2:B4"/>
    <mergeCell ref="M3:N3"/>
    <mergeCell ref="O27:P27"/>
    <mergeCell ref="Q27:R27"/>
    <mergeCell ref="B27:B28"/>
    <mergeCell ref="C27:D27"/>
    <mergeCell ref="E27:F27"/>
    <mergeCell ref="G27:H27"/>
    <mergeCell ref="I27:J27"/>
    <mergeCell ref="K27:L27"/>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76"/>
  <sheetViews>
    <sheetView showGridLines="0" zoomScale="95" zoomScaleNormal="95" workbookViewId="0"/>
  </sheetViews>
  <sheetFormatPr baseColWidth="10" defaultColWidth="7.28515625" defaultRowHeight="12.75"/>
  <cols>
    <col min="1" max="1" width="4.28515625" style="134" customWidth="1"/>
    <col min="2" max="2" width="63.5703125" style="134" customWidth="1"/>
    <col min="3" max="4" width="15.5703125" style="135" bestFit="1" customWidth="1"/>
    <col min="5" max="5" width="10.140625" style="135" customWidth="1"/>
    <col min="6" max="6" width="10" style="135" bestFit="1" customWidth="1"/>
    <col min="7" max="7" width="1.28515625" style="462" customWidth="1"/>
    <col min="8" max="8" width="14.42578125" style="135" customWidth="1"/>
    <col min="9" max="9" width="14" style="134" customWidth="1"/>
    <col min="10" max="10" width="10.85546875" style="134" customWidth="1"/>
    <col min="11" max="11" width="10" style="134" bestFit="1" customWidth="1"/>
    <col min="12" max="12" width="3.5703125" style="134" customWidth="1"/>
    <col min="13" max="13" width="11.28515625" style="134" customWidth="1"/>
    <col min="14" max="14" width="14" style="134" customWidth="1"/>
    <col min="15" max="16384" width="7.28515625" style="134"/>
  </cols>
  <sheetData>
    <row r="1" spans="1:14">
      <c r="A1" s="555"/>
      <c r="M1" s="136"/>
    </row>
    <row r="2" spans="1:14">
      <c r="A2" s="100"/>
      <c r="B2" s="227"/>
      <c r="C2" s="228"/>
      <c r="D2" s="228"/>
      <c r="E2" s="228"/>
      <c r="F2" s="228"/>
      <c r="H2" s="228"/>
      <c r="I2" s="227"/>
      <c r="J2" s="227"/>
      <c r="K2" s="227"/>
      <c r="M2" s="136"/>
    </row>
    <row r="3" spans="1:14">
      <c r="A3" s="100"/>
      <c r="B3" s="709" t="s">
        <v>349</v>
      </c>
      <c r="C3" s="708" t="s">
        <v>340</v>
      </c>
      <c r="D3" s="708"/>
      <c r="E3" s="708"/>
      <c r="F3" s="708"/>
      <c r="G3" s="99"/>
      <c r="H3" s="708" t="s">
        <v>341</v>
      </c>
      <c r="I3" s="708"/>
      <c r="J3" s="708"/>
      <c r="K3" s="708"/>
    </row>
    <row r="4" spans="1:14" s="221" customFormat="1" ht="14.25">
      <c r="A4" s="220"/>
      <c r="B4" s="710"/>
      <c r="C4" s="520" t="s">
        <v>486</v>
      </c>
      <c r="D4" s="521" t="s">
        <v>487</v>
      </c>
      <c r="E4" s="226" t="s">
        <v>69</v>
      </c>
      <c r="F4" s="226" t="s">
        <v>70</v>
      </c>
      <c r="G4" s="463"/>
      <c r="H4" s="520" t="s">
        <v>488</v>
      </c>
      <c r="I4" s="521" t="s">
        <v>489</v>
      </c>
      <c r="J4" s="226" t="s">
        <v>69</v>
      </c>
      <c r="K4" s="226" t="s">
        <v>70</v>
      </c>
    </row>
    <row r="5" spans="1:14" s="118" customFormat="1" ht="7.5" customHeight="1">
      <c r="A5" s="100"/>
      <c r="B5" s="137"/>
      <c r="C5" s="453"/>
      <c r="D5" s="454"/>
      <c r="E5" s="454"/>
      <c r="F5" s="454"/>
      <c r="G5" s="439"/>
      <c r="H5" s="455"/>
      <c r="I5" s="456"/>
      <c r="J5" s="272"/>
      <c r="K5" s="272"/>
    </row>
    <row r="6" spans="1:14" s="224" customFormat="1">
      <c r="A6" s="132"/>
      <c r="B6" s="457" t="s">
        <v>94</v>
      </c>
      <c r="C6" s="257">
        <v>11513</v>
      </c>
      <c r="D6" s="259">
        <v>8521</v>
      </c>
      <c r="E6" s="259">
        <v>2992</v>
      </c>
      <c r="F6" s="422">
        <v>0.35099999999999998</v>
      </c>
      <c r="G6" s="417"/>
      <c r="H6" s="257">
        <v>4855</v>
      </c>
      <c r="I6" s="259">
        <v>2820</v>
      </c>
      <c r="J6" s="259">
        <v>2035</v>
      </c>
      <c r="K6" s="422">
        <v>0.72199999999999998</v>
      </c>
      <c r="L6" s="223"/>
      <c r="N6" s="119"/>
    </row>
    <row r="7" spans="1:14" s="224" customFormat="1">
      <c r="A7" s="132"/>
      <c r="B7" s="204" t="s">
        <v>95</v>
      </c>
      <c r="C7" s="437">
        <v>9333</v>
      </c>
      <c r="D7" s="85">
        <v>6663</v>
      </c>
      <c r="E7" s="85">
        <v>2670</v>
      </c>
      <c r="F7" s="416">
        <v>0.40100000000000002</v>
      </c>
      <c r="G7" s="416"/>
      <c r="H7" s="437">
        <v>4061</v>
      </c>
      <c r="I7" s="85">
        <v>2173</v>
      </c>
      <c r="J7" s="85">
        <v>1888</v>
      </c>
      <c r="K7" s="416">
        <v>0.86899999999999999</v>
      </c>
      <c r="N7" s="119"/>
    </row>
    <row r="8" spans="1:14" s="224" customFormat="1">
      <c r="A8" s="132"/>
      <c r="B8" s="426" t="s">
        <v>96</v>
      </c>
      <c r="C8" s="458">
        <v>2180</v>
      </c>
      <c r="D8" s="247">
        <v>1858</v>
      </c>
      <c r="E8" s="247">
        <v>322</v>
      </c>
      <c r="F8" s="418">
        <v>0.17299999999999999</v>
      </c>
      <c r="G8" s="416"/>
      <c r="H8" s="458">
        <v>794</v>
      </c>
      <c r="I8" s="247">
        <v>647</v>
      </c>
      <c r="J8" s="247">
        <v>147</v>
      </c>
      <c r="K8" s="418">
        <v>0.22800000000000001</v>
      </c>
      <c r="N8" s="119"/>
    </row>
    <row r="9" spans="1:14" s="224" customFormat="1">
      <c r="A9" s="132"/>
      <c r="B9" s="457" t="s">
        <v>97</v>
      </c>
      <c r="C9" s="257">
        <v>-7511</v>
      </c>
      <c r="D9" s="259">
        <v>-5143</v>
      </c>
      <c r="E9" s="259">
        <v>-2368</v>
      </c>
      <c r="F9" s="422">
        <v>-0.46</v>
      </c>
      <c r="G9" s="417"/>
      <c r="H9" s="257">
        <v>-3365</v>
      </c>
      <c r="I9" s="259">
        <v>-1722</v>
      </c>
      <c r="J9" s="259">
        <v>-1643</v>
      </c>
      <c r="K9" s="422">
        <v>-0.95499999999999996</v>
      </c>
      <c r="L9" s="223"/>
      <c r="N9" s="119"/>
    </row>
    <row r="10" spans="1:14" s="224" customFormat="1">
      <c r="A10" s="132"/>
      <c r="B10" s="204" t="s">
        <v>98</v>
      </c>
      <c r="C10" s="437">
        <v>-5529</v>
      </c>
      <c r="D10" s="85">
        <v>-3487</v>
      </c>
      <c r="E10" s="85">
        <v>-2042</v>
      </c>
      <c r="F10" s="416">
        <v>-0.58599999999999997</v>
      </c>
      <c r="G10" s="416"/>
      <c r="H10" s="437">
        <v>-2625</v>
      </c>
      <c r="I10" s="85">
        <v>-1129</v>
      </c>
      <c r="J10" s="85">
        <v>-1496</v>
      </c>
      <c r="K10" s="416">
        <v>1.325</v>
      </c>
      <c r="N10" s="119"/>
    </row>
    <row r="11" spans="1:14" s="224" customFormat="1">
      <c r="A11" s="132"/>
      <c r="B11" s="204" t="s">
        <v>99</v>
      </c>
      <c r="C11" s="437">
        <v>-89</v>
      </c>
      <c r="D11" s="85">
        <v>-108</v>
      </c>
      <c r="E11" s="85">
        <v>19</v>
      </c>
      <c r="F11" s="416">
        <v>0.17499999999999999</v>
      </c>
      <c r="G11" s="416"/>
      <c r="H11" s="437">
        <v>-26</v>
      </c>
      <c r="I11" s="85">
        <v>-36</v>
      </c>
      <c r="J11" s="85">
        <v>10</v>
      </c>
      <c r="K11" s="416">
        <v>-0.25800000000000001</v>
      </c>
      <c r="N11" s="119"/>
    </row>
    <row r="12" spans="1:14" s="224" customFormat="1">
      <c r="A12" s="132"/>
      <c r="B12" s="204" t="s">
        <v>100</v>
      </c>
      <c r="C12" s="437">
        <v>-799</v>
      </c>
      <c r="D12" s="85">
        <v>-748</v>
      </c>
      <c r="E12" s="85">
        <v>-51</v>
      </c>
      <c r="F12" s="416">
        <v>-6.8000000000000005E-2</v>
      </c>
      <c r="G12" s="416"/>
      <c r="H12" s="437">
        <v>-253</v>
      </c>
      <c r="I12" s="85">
        <v>-269</v>
      </c>
      <c r="J12" s="85">
        <v>16</v>
      </c>
      <c r="K12" s="416">
        <v>-0.06</v>
      </c>
      <c r="N12" s="119"/>
    </row>
    <row r="13" spans="1:14" s="224" customFormat="1">
      <c r="A13" s="132"/>
      <c r="B13" s="426" t="s">
        <v>101</v>
      </c>
      <c r="C13" s="458">
        <v>-1095</v>
      </c>
      <c r="D13" s="247">
        <v>-800</v>
      </c>
      <c r="E13" s="247">
        <v>-294</v>
      </c>
      <c r="F13" s="418">
        <v>-0.36799999999999999</v>
      </c>
      <c r="G13" s="416"/>
      <c r="H13" s="458">
        <v>-461</v>
      </c>
      <c r="I13" s="247">
        <v>-288</v>
      </c>
      <c r="J13" s="247">
        <v>-173</v>
      </c>
      <c r="K13" s="418">
        <v>0.60199999999999998</v>
      </c>
      <c r="N13" s="119"/>
    </row>
    <row r="14" spans="1:14" s="224" customFormat="1">
      <c r="A14" s="132"/>
      <c r="B14" s="457" t="s">
        <v>102</v>
      </c>
      <c r="C14" s="257">
        <v>4002</v>
      </c>
      <c r="D14" s="259">
        <v>3378</v>
      </c>
      <c r="E14" s="259">
        <v>624</v>
      </c>
      <c r="F14" s="422">
        <v>0.185</v>
      </c>
      <c r="G14" s="417"/>
      <c r="H14" s="257">
        <v>1490</v>
      </c>
      <c r="I14" s="259">
        <v>1098</v>
      </c>
      <c r="J14" s="259">
        <v>392</v>
      </c>
      <c r="K14" s="422">
        <v>0.35699999999999998</v>
      </c>
      <c r="L14" s="223"/>
      <c r="N14" s="119"/>
    </row>
    <row r="15" spans="1:14" s="224" customFormat="1">
      <c r="A15" s="132"/>
      <c r="B15" s="204" t="s">
        <v>54</v>
      </c>
      <c r="C15" s="437">
        <v>-541</v>
      </c>
      <c r="D15" s="85">
        <v>-485</v>
      </c>
      <c r="E15" s="85">
        <v>-56</v>
      </c>
      <c r="F15" s="416">
        <v>-0.11700000000000001</v>
      </c>
      <c r="G15" s="416"/>
      <c r="H15" s="437">
        <v>-184</v>
      </c>
      <c r="I15" s="85">
        <v>-152</v>
      </c>
      <c r="J15" s="85">
        <v>-32</v>
      </c>
      <c r="K15" s="416">
        <v>0.21299999999999999</v>
      </c>
      <c r="N15" s="119"/>
    </row>
    <row r="16" spans="1:14" s="224" customFormat="1">
      <c r="A16" s="132"/>
      <c r="B16" s="426" t="s">
        <v>103</v>
      </c>
      <c r="C16" s="458">
        <v>-702</v>
      </c>
      <c r="D16" s="247">
        <v>-697</v>
      </c>
      <c r="E16" s="247">
        <v>-5</v>
      </c>
      <c r="F16" s="418">
        <v>-7.0000000000000001E-3</v>
      </c>
      <c r="G16" s="416"/>
      <c r="H16" s="458">
        <v>-240</v>
      </c>
      <c r="I16" s="247">
        <v>-221</v>
      </c>
      <c r="J16" s="247">
        <v>-19</v>
      </c>
      <c r="K16" s="418">
        <v>8.3000000000000004E-2</v>
      </c>
      <c r="N16" s="119"/>
    </row>
    <row r="17" spans="1:14" s="224" customFormat="1">
      <c r="A17" s="132"/>
      <c r="B17" s="457" t="s">
        <v>104</v>
      </c>
      <c r="C17" s="257">
        <v>2759</v>
      </c>
      <c r="D17" s="259">
        <v>2196</v>
      </c>
      <c r="E17" s="259">
        <v>563</v>
      </c>
      <c r="F17" s="422">
        <v>0.25600000000000001</v>
      </c>
      <c r="G17" s="417"/>
      <c r="H17" s="257">
        <v>1066</v>
      </c>
      <c r="I17" s="259">
        <v>725</v>
      </c>
      <c r="J17" s="259">
        <v>341</v>
      </c>
      <c r="K17" s="422">
        <v>0.47099999999999997</v>
      </c>
      <c r="L17" s="223"/>
      <c r="N17" s="119"/>
    </row>
    <row r="18" spans="1:14" s="224" customFormat="1">
      <c r="A18" s="132"/>
      <c r="B18" s="204" t="s">
        <v>105</v>
      </c>
      <c r="C18" s="437">
        <v>-713</v>
      </c>
      <c r="D18" s="85">
        <v>-634</v>
      </c>
      <c r="E18" s="85">
        <v>-79</v>
      </c>
      <c r="F18" s="416">
        <v>-0.124</v>
      </c>
      <c r="G18" s="416"/>
      <c r="H18" s="437">
        <v>-256</v>
      </c>
      <c r="I18" s="85">
        <v>-207</v>
      </c>
      <c r="J18" s="85">
        <v>-49</v>
      </c>
      <c r="K18" s="416">
        <v>0.23400000000000001</v>
      </c>
      <c r="N18" s="119"/>
    </row>
    <row r="19" spans="1:14" s="224" customFormat="1" ht="25.5">
      <c r="A19" s="132"/>
      <c r="B19" s="459" t="s">
        <v>330</v>
      </c>
      <c r="C19" s="458">
        <v>-248</v>
      </c>
      <c r="D19" s="247">
        <v>-179</v>
      </c>
      <c r="E19" s="247">
        <v>-69</v>
      </c>
      <c r="F19" s="418">
        <v>-0.38500000000000001</v>
      </c>
      <c r="G19" s="416"/>
      <c r="H19" s="458">
        <v>-132</v>
      </c>
      <c r="I19" s="247">
        <v>-37</v>
      </c>
      <c r="J19" s="247">
        <v>-96</v>
      </c>
      <c r="K19" s="418">
        <v>2.6059999999999999</v>
      </c>
      <c r="N19" s="119"/>
    </row>
    <row r="20" spans="1:14" s="224" customFormat="1">
      <c r="A20" s="132"/>
      <c r="B20" s="457" t="s">
        <v>470</v>
      </c>
      <c r="C20" s="257">
        <v>1798</v>
      </c>
      <c r="D20" s="259">
        <v>1383</v>
      </c>
      <c r="E20" s="259">
        <v>415</v>
      </c>
      <c r="F20" s="422">
        <v>0.3</v>
      </c>
      <c r="G20" s="417"/>
      <c r="H20" s="257">
        <v>678</v>
      </c>
      <c r="I20" s="259">
        <v>481</v>
      </c>
      <c r="J20" s="259">
        <v>196</v>
      </c>
      <c r="K20" s="422">
        <v>0.40899999999999997</v>
      </c>
      <c r="L20" s="223"/>
      <c r="N20" s="119"/>
    </row>
    <row r="21" spans="1:14" s="224" customFormat="1">
      <c r="A21" s="132"/>
      <c r="B21" s="457" t="s">
        <v>106</v>
      </c>
      <c r="C21" s="257">
        <v>-227</v>
      </c>
      <c r="D21" s="259">
        <v>-285</v>
      </c>
      <c r="E21" s="259">
        <v>58</v>
      </c>
      <c r="F21" s="422">
        <v>0.20300000000000001</v>
      </c>
      <c r="G21" s="417"/>
      <c r="H21" s="257">
        <v>-98</v>
      </c>
      <c r="I21" s="259">
        <v>-109</v>
      </c>
      <c r="J21" s="259">
        <v>11</v>
      </c>
      <c r="K21" s="422">
        <v>0.104</v>
      </c>
      <c r="L21" s="223"/>
      <c r="N21" s="119"/>
    </row>
    <row r="22" spans="1:14" s="224" customFormat="1">
      <c r="A22" s="132"/>
      <c r="B22" s="204" t="s">
        <v>107</v>
      </c>
      <c r="C22" s="437">
        <v>375</v>
      </c>
      <c r="D22" s="85">
        <v>181</v>
      </c>
      <c r="E22" s="85">
        <v>194</v>
      </c>
      <c r="F22" s="416">
        <v>1.07</v>
      </c>
      <c r="G22" s="416"/>
      <c r="H22" s="437">
        <v>166</v>
      </c>
      <c r="I22" s="85">
        <v>70</v>
      </c>
      <c r="J22" s="85">
        <v>96</v>
      </c>
      <c r="K22" s="416">
        <v>1.379</v>
      </c>
      <c r="N22" s="119"/>
    </row>
    <row r="23" spans="1:14" s="224" customFormat="1">
      <c r="A23" s="132"/>
      <c r="B23" s="225" t="s">
        <v>108</v>
      </c>
      <c r="C23" s="437">
        <v>-714</v>
      </c>
      <c r="D23" s="85">
        <v>-531</v>
      </c>
      <c r="E23" s="85">
        <v>-183</v>
      </c>
      <c r="F23" s="416">
        <v>-0.34599999999999997</v>
      </c>
      <c r="G23" s="416"/>
      <c r="H23" s="437">
        <v>-266</v>
      </c>
      <c r="I23" s="85">
        <v>-202</v>
      </c>
      <c r="J23" s="85">
        <v>-64</v>
      </c>
      <c r="K23" s="416">
        <v>0.32100000000000001</v>
      </c>
      <c r="N23" s="119"/>
    </row>
    <row r="24" spans="1:14" s="224" customFormat="1">
      <c r="A24" s="132"/>
      <c r="B24" s="225" t="s">
        <v>399</v>
      </c>
      <c r="C24" s="437">
        <v>95</v>
      </c>
      <c r="D24" s="85">
        <v>57</v>
      </c>
      <c r="E24" s="85">
        <v>38</v>
      </c>
      <c r="F24" s="416">
        <v>0.65800000000000003</v>
      </c>
      <c r="G24" s="416"/>
      <c r="H24" s="437">
        <v>50</v>
      </c>
      <c r="I24" s="85">
        <v>22</v>
      </c>
      <c r="J24" s="85">
        <v>28</v>
      </c>
      <c r="K24" s="416">
        <v>1.337</v>
      </c>
      <c r="N24" s="119"/>
    </row>
    <row r="25" spans="1:14" s="224" customFormat="1">
      <c r="A25" s="132"/>
      <c r="B25" s="459" t="s">
        <v>90</v>
      </c>
      <c r="C25" s="458">
        <v>17</v>
      </c>
      <c r="D25" s="247">
        <v>8</v>
      </c>
      <c r="E25" s="247">
        <v>9</v>
      </c>
      <c r="F25" s="418">
        <v>1.3220000000000001</v>
      </c>
      <c r="G25" s="416"/>
      <c r="H25" s="458">
        <v>-48</v>
      </c>
      <c r="I25" s="247">
        <v>1</v>
      </c>
      <c r="J25" s="247">
        <v>-49</v>
      </c>
      <c r="K25" s="639" t="s">
        <v>502</v>
      </c>
      <c r="N25" s="119"/>
    </row>
    <row r="26" spans="1:14" s="224" customFormat="1">
      <c r="A26" s="132"/>
      <c r="B26" s="457" t="s">
        <v>55</v>
      </c>
      <c r="C26" s="257">
        <v>1</v>
      </c>
      <c r="D26" s="259">
        <v>7</v>
      </c>
      <c r="E26" s="259">
        <v>-6</v>
      </c>
      <c r="F26" s="422">
        <v>-0.85199999999999998</v>
      </c>
      <c r="G26" s="417"/>
      <c r="H26" s="257">
        <v>0.18599999999999997</v>
      </c>
      <c r="I26" s="259">
        <v>4</v>
      </c>
      <c r="J26" s="259">
        <v>-4</v>
      </c>
      <c r="K26" s="422">
        <v>-0.95299999999999996</v>
      </c>
      <c r="L26" s="223"/>
      <c r="N26" s="119"/>
    </row>
    <row r="27" spans="1:14" s="224" customFormat="1">
      <c r="A27" s="132"/>
      <c r="B27" s="460" t="s">
        <v>492</v>
      </c>
      <c r="C27" s="257">
        <v>0.22500000000000001</v>
      </c>
      <c r="D27" s="259">
        <v>4</v>
      </c>
      <c r="E27" s="259">
        <v>-4</v>
      </c>
      <c r="F27" s="422">
        <v>-0.94299999999999995</v>
      </c>
      <c r="G27" s="417"/>
      <c r="H27" s="257">
        <v>-2.1999999999999992E-2</v>
      </c>
      <c r="I27" s="259">
        <v>3</v>
      </c>
      <c r="J27" s="259">
        <v>-3</v>
      </c>
      <c r="K27" s="422">
        <v>-1.0069999999999999</v>
      </c>
      <c r="L27" s="223"/>
      <c r="N27" s="119"/>
    </row>
    <row r="28" spans="1:14" s="224" customFormat="1">
      <c r="A28" s="132"/>
      <c r="B28" s="460" t="s">
        <v>331</v>
      </c>
      <c r="C28" s="444">
        <v>1</v>
      </c>
      <c r="D28" s="248">
        <v>3</v>
      </c>
      <c r="E28" s="248">
        <v>-2</v>
      </c>
      <c r="F28" s="436">
        <v>-0.745</v>
      </c>
      <c r="G28" s="416"/>
      <c r="H28" s="444">
        <v>0.20799999999999996</v>
      </c>
      <c r="I28" s="248">
        <v>1</v>
      </c>
      <c r="J28" s="248">
        <v>-1</v>
      </c>
      <c r="K28" s="436">
        <v>-0.65900000000000003</v>
      </c>
      <c r="N28" s="119"/>
    </row>
    <row r="29" spans="1:14" s="224" customFormat="1">
      <c r="A29" s="132"/>
      <c r="B29" s="457" t="s">
        <v>91</v>
      </c>
      <c r="C29" s="257">
        <v>1572</v>
      </c>
      <c r="D29" s="259">
        <v>1105</v>
      </c>
      <c r="E29" s="259">
        <v>467</v>
      </c>
      <c r="F29" s="422">
        <v>0.42299999999999999</v>
      </c>
      <c r="G29" s="417"/>
      <c r="H29" s="257">
        <v>580</v>
      </c>
      <c r="I29" s="259">
        <v>376</v>
      </c>
      <c r="J29" s="259">
        <v>204</v>
      </c>
      <c r="K29" s="422">
        <v>0.54100000000000004</v>
      </c>
      <c r="L29" s="223"/>
      <c r="N29" s="119"/>
    </row>
    <row r="30" spans="1:14" s="224" customFormat="1">
      <c r="A30" s="132"/>
      <c r="B30" s="460" t="s">
        <v>92</v>
      </c>
      <c r="C30" s="444">
        <v>-659</v>
      </c>
      <c r="D30" s="248">
        <v>-356</v>
      </c>
      <c r="E30" s="248">
        <v>-303</v>
      </c>
      <c r="F30" s="436">
        <v>-0.85299999999999998</v>
      </c>
      <c r="G30" s="416"/>
      <c r="H30" s="444">
        <v>-211</v>
      </c>
      <c r="I30" s="248">
        <v>-103</v>
      </c>
      <c r="J30" s="248">
        <v>-108</v>
      </c>
      <c r="K30" s="436">
        <v>1.0569999999999999</v>
      </c>
      <c r="N30" s="119"/>
    </row>
    <row r="31" spans="1:14" s="224" customFormat="1">
      <c r="A31" s="132"/>
      <c r="B31" s="457" t="s">
        <v>86</v>
      </c>
      <c r="C31" s="257">
        <v>913</v>
      </c>
      <c r="D31" s="259">
        <v>749</v>
      </c>
      <c r="E31" s="259">
        <v>164</v>
      </c>
      <c r="F31" s="422">
        <v>0.219</v>
      </c>
      <c r="G31" s="417"/>
      <c r="H31" s="257">
        <v>369</v>
      </c>
      <c r="I31" s="259">
        <v>273</v>
      </c>
      <c r="J31" s="259">
        <v>96</v>
      </c>
      <c r="K31" s="422">
        <v>0.35299999999999998</v>
      </c>
      <c r="L31" s="223"/>
      <c r="N31" s="119"/>
    </row>
    <row r="32" spans="1:14" s="224" customFormat="1">
      <c r="A32" s="132"/>
      <c r="B32" s="204"/>
      <c r="C32" s="229"/>
      <c r="D32" s="86"/>
      <c r="E32" s="86"/>
      <c r="F32" s="416"/>
      <c r="G32" s="416"/>
      <c r="H32" s="229"/>
      <c r="I32" s="86"/>
      <c r="J32" s="86"/>
      <c r="K32" s="416"/>
      <c r="N32" s="119"/>
    </row>
    <row r="33" spans="1:14" s="140" customFormat="1">
      <c r="A33" s="123"/>
      <c r="B33" s="139" t="s">
        <v>87</v>
      </c>
      <c r="C33" s="92">
        <v>913</v>
      </c>
      <c r="D33" s="92">
        <v>749</v>
      </c>
      <c r="E33" s="92">
        <v>164</v>
      </c>
      <c r="F33" s="438">
        <v>0.219</v>
      </c>
      <c r="G33" s="440"/>
      <c r="H33" s="92">
        <v>369</v>
      </c>
      <c r="I33" s="92">
        <v>273</v>
      </c>
      <c r="J33" s="92">
        <v>96</v>
      </c>
      <c r="K33" s="438">
        <v>0.35199999999999998</v>
      </c>
    </row>
    <row r="34" spans="1:14" s="224" customFormat="1">
      <c r="A34" s="132"/>
      <c r="B34" s="461" t="s">
        <v>56</v>
      </c>
      <c r="C34" s="455">
        <v>622</v>
      </c>
      <c r="D34" s="454">
        <v>487</v>
      </c>
      <c r="E34" s="454">
        <v>135</v>
      </c>
      <c r="F34" s="554">
        <v>0.27800000000000002</v>
      </c>
      <c r="G34" s="417"/>
      <c r="H34" s="455">
        <v>264</v>
      </c>
      <c r="I34" s="454">
        <v>190</v>
      </c>
      <c r="J34" s="454">
        <v>74</v>
      </c>
      <c r="K34" s="554">
        <v>0.39200000000000002</v>
      </c>
      <c r="N34" s="119"/>
    </row>
    <row r="35" spans="1:14" s="224" customFormat="1">
      <c r="A35" s="132"/>
      <c r="B35" s="204" t="s">
        <v>57</v>
      </c>
      <c r="C35" s="229">
        <v>291</v>
      </c>
      <c r="D35" s="86">
        <v>262</v>
      </c>
      <c r="E35" s="86">
        <v>29</v>
      </c>
      <c r="F35" s="417">
        <v>0.109</v>
      </c>
      <c r="G35" s="417"/>
      <c r="H35" s="229">
        <v>105</v>
      </c>
      <c r="I35" s="86">
        <v>83</v>
      </c>
      <c r="J35" s="86">
        <v>22</v>
      </c>
      <c r="K35" s="417">
        <v>0.26</v>
      </c>
      <c r="N35" s="119"/>
    </row>
    <row r="36" spans="1:14" ht="14.25" customHeight="1">
      <c r="A36" s="100"/>
      <c r="B36" s="348"/>
      <c r="C36" s="85"/>
      <c r="D36" s="85"/>
      <c r="E36" s="85"/>
      <c r="F36" s="416"/>
      <c r="G36" s="416"/>
      <c r="H36" s="85"/>
      <c r="I36" s="85"/>
      <c r="J36" s="85"/>
      <c r="K36" s="416"/>
      <c r="N36" s="118"/>
    </row>
    <row r="37" spans="1:14" s="140" customFormat="1">
      <c r="A37" s="123"/>
      <c r="B37" s="139" t="s">
        <v>493</v>
      </c>
      <c r="C37" s="594">
        <v>0.01</v>
      </c>
      <c r="D37" s="594">
        <v>0.01</v>
      </c>
      <c r="E37" s="561">
        <v>0</v>
      </c>
      <c r="F37" s="438">
        <v>3.0000000000000001E-3</v>
      </c>
      <c r="G37" s="440"/>
      <c r="H37" s="561">
        <v>0</v>
      </c>
      <c r="I37" s="561">
        <v>0</v>
      </c>
      <c r="J37" s="594">
        <v>-3.2175589882635098E-5</v>
      </c>
      <c r="K37" s="438">
        <v>-1.2999999999999999E-2</v>
      </c>
    </row>
    <row r="38" spans="1:14" s="140" customFormat="1">
      <c r="A38" s="123"/>
      <c r="B38" s="139" t="s">
        <v>350</v>
      </c>
      <c r="C38" s="93">
        <v>6.4099999999999999E-3</v>
      </c>
      <c r="D38" s="93">
        <v>6.4000000000000003E-3</v>
      </c>
      <c r="E38" s="93">
        <v>2.0000000000000002E-5</v>
      </c>
      <c r="F38" s="438">
        <v>3.0000000000000001E-3</v>
      </c>
      <c r="G38" s="440"/>
      <c r="H38" s="93">
        <v>2.4599999999999999E-3</v>
      </c>
      <c r="I38" s="93">
        <v>2.49E-3</v>
      </c>
      <c r="J38" s="93">
        <v>-3.0000000000000001E-5</v>
      </c>
      <c r="K38" s="438">
        <v>-1.2999999999999999E-2</v>
      </c>
    </row>
    <row r="39" spans="1:14" s="140" customFormat="1">
      <c r="A39" s="123"/>
      <c r="J39" s="123"/>
      <c r="K39" s="138"/>
    </row>
    <row r="40" spans="1:14" s="140" customFormat="1">
      <c r="B40" s="707" t="s">
        <v>494</v>
      </c>
      <c r="C40" s="707"/>
      <c r="D40" s="707"/>
      <c r="E40" s="707"/>
      <c r="F40" s="707"/>
      <c r="G40" s="707"/>
      <c r="H40" s="707"/>
      <c r="I40" s="707"/>
      <c r="K40" s="138"/>
    </row>
    <row r="41" spans="1:14" s="140" customFormat="1" ht="14.25">
      <c r="B41" s="141"/>
      <c r="C41" s="80"/>
      <c r="D41" s="81"/>
      <c r="E41" s="81"/>
      <c r="F41" s="81"/>
      <c r="G41" s="441"/>
      <c r="H41" s="81"/>
      <c r="I41" s="82"/>
      <c r="K41" s="138"/>
    </row>
    <row r="42" spans="1:14" s="140" customFormat="1" ht="14.25">
      <c r="B42" s="141"/>
      <c r="C42" s="80"/>
      <c r="D42" s="81"/>
      <c r="E42" s="81"/>
      <c r="F42" s="81"/>
      <c r="G42" s="441"/>
      <c r="H42" s="81"/>
      <c r="I42" s="82"/>
      <c r="K42" s="138"/>
    </row>
    <row r="43" spans="1:14" s="140" customFormat="1" ht="14.25">
      <c r="B43" s="141"/>
      <c r="C43" s="80"/>
      <c r="D43" s="81"/>
      <c r="E43" s="81"/>
      <c r="F43" s="81"/>
      <c r="G43" s="441"/>
      <c r="H43" s="81"/>
      <c r="I43" s="82"/>
      <c r="K43" s="138"/>
    </row>
    <row r="44" spans="1:14" s="140" customFormat="1" ht="14.25">
      <c r="B44" s="141"/>
      <c r="C44" s="80"/>
      <c r="D44" s="81"/>
      <c r="E44" s="81"/>
      <c r="F44" s="81"/>
      <c r="G44" s="441"/>
      <c r="H44" s="81"/>
      <c r="I44" s="82"/>
      <c r="K44" s="138"/>
      <c r="M44" s="80"/>
    </row>
    <row r="45" spans="1:14" s="118" customFormat="1" ht="6" customHeight="1">
      <c r="C45" s="80"/>
      <c r="D45" s="81"/>
      <c r="E45" s="81"/>
      <c r="F45" s="81"/>
      <c r="G45" s="441"/>
      <c r="H45" s="81"/>
      <c r="I45" s="82"/>
      <c r="J45" s="140"/>
      <c r="K45" s="138"/>
      <c r="L45" s="140"/>
    </row>
    <row r="46" spans="1:14" s="118" customFormat="1" ht="18" hidden="1" customHeight="1">
      <c r="B46" s="142" t="s">
        <v>37</v>
      </c>
      <c r="C46" s="80"/>
      <c r="D46" s="81"/>
      <c r="E46" s="81"/>
      <c r="F46" s="81"/>
      <c r="G46" s="441"/>
      <c r="H46" s="81"/>
      <c r="I46" s="82"/>
      <c r="J46" s="140"/>
      <c r="K46" s="138"/>
      <c r="L46" s="140"/>
    </row>
    <row r="47" spans="1:14" ht="6" customHeight="1">
      <c r="C47" s="80"/>
      <c r="D47" s="81"/>
      <c r="E47" s="81"/>
      <c r="F47" s="81"/>
      <c r="G47" s="441"/>
      <c r="H47" s="81"/>
      <c r="I47" s="82"/>
      <c r="J47" s="140"/>
      <c r="K47" s="138"/>
      <c r="L47" s="140"/>
    </row>
    <row r="48" spans="1:14" ht="14.25">
      <c r="C48" s="80"/>
      <c r="D48" s="81"/>
      <c r="E48" s="81"/>
      <c r="F48" s="81"/>
      <c r="G48" s="441"/>
      <c r="H48" s="81"/>
      <c r="I48" s="82"/>
      <c r="J48" s="140"/>
      <c r="K48" s="138"/>
      <c r="L48" s="140"/>
    </row>
    <row r="49" spans="3:12" ht="14.25">
      <c r="C49" s="80"/>
      <c r="D49" s="81"/>
      <c r="E49" s="81"/>
      <c r="F49" s="81"/>
      <c r="G49" s="441"/>
      <c r="H49" s="81"/>
      <c r="I49" s="82"/>
      <c r="J49" s="140"/>
      <c r="K49" s="138"/>
      <c r="L49" s="140"/>
    </row>
    <row r="50" spans="3:12" ht="14.25">
      <c r="C50" s="80"/>
      <c r="D50" s="81"/>
      <c r="E50" s="81"/>
      <c r="F50" s="81"/>
      <c r="G50" s="441"/>
      <c r="H50" s="81"/>
      <c r="I50" s="82"/>
      <c r="J50" s="140"/>
      <c r="K50" s="138"/>
      <c r="L50" s="140"/>
    </row>
    <row r="51" spans="3:12" ht="14.25">
      <c r="C51" s="80"/>
      <c r="D51" s="81"/>
      <c r="E51" s="81"/>
      <c r="F51" s="81"/>
      <c r="G51" s="441"/>
      <c r="H51" s="81"/>
      <c r="I51" s="82"/>
      <c r="J51" s="140"/>
      <c r="K51" s="138"/>
      <c r="L51" s="140"/>
    </row>
    <row r="52" spans="3:12" ht="14.25">
      <c r="C52" s="80"/>
      <c r="D52" s="81"/>
      <c r="E52" s="81"/>
      <c r="F52" s="81"/>
      <c r="G52" s="441"/>
      <c r="H52" s="81"/>
      <c r="I52" s="82"/>
      <c r="J52" s="140"/>
      <c r="K52" s="138"/>
      <c r="L52" s="140"/>
    </row>
    <row r="53" spans="3:12" ht="14.25">
      <c r="C53" s="80"/>
      <c r="D53" s="81"/>
      <c r="E53" s="81"/>
      <c r="F53" s="81"/>
      <c r="G53" s="441"/>
      <c r="H53" s="81"/>
      <c r="I53" s="82"/>
      <c r="J53" s="140"/>
      <c r="K53" s="138"/>
      <c r="L53" s="140"/>
    </row>
    <row r="54" spans="3:12" ht="14.25">
      <c r="C54" s="80"/>
      <c r="D54" s="81"/>
      <c r="E54" s="81"/>
      <c r="F54" s="81"/>
      <c r="G54" s="441"/>
      <c r="H54" s="81"/>
      <c r="I54" s="82"/>
      <c r="J54" s="140"/>
      <c r="K54" s="138"/>
      <c r="L54" s="140"/>
    </row>
    <row r="55" spans="3:12" ht="14.25">
      <c r="C55" s="80"/>
      <c r="D55" s="81"/>
      <c r="E55" s="81"/>
      <c r="F55" s="81"/>
      <c r="G55" s="441"/>
      <c r="H55" s="81"/>
      <c r="I55" s="82"/>
      <c r="J55" s="140"/>
      <c r="K55" s="138"/>
      <c r="L55" s="140"/>
    </row>
    <row r="56" spans="3:12" ht="14.25">
      <c r="C56" s="80"/>
      <c r="D56" s="81"/>
      <c r="E56" s="81"/>
      <c r="F56" s="81"/>
      <c r="G56" s="441"/>
      <c r="H56" s="81"/>
      <c r="I56" s="82"/>
      <c r="J56" s="140"/>
      <c r="K56" s="138"/>
      <c r="L56" s="140"/>
    </row>
    <row r="57" spans="3:12" ht="14.25">
      <c r="C57" s="80"/>
      <c r="D57" s="81"/>
      <c r="E57" s="81"/>
      <c r="F57" s="81"/>
      <c r="G57" s="441"/>
      <c r="H57" s="81"/>
      <c r="I57" s="82"/>
      <c r="J57" s="140"/>
      <c r="K57" s="138"/>
      <c r="L57" s="140"/>
    </row>
    <row r="58" spans="3:12">
      <c r="C58" s="134"/>
      <c r="D58" s="134"/>
      <c r="E58" s="134"/>
      <c r="F58" s="134"/>
      <c r="G58" s="464"/>
      <c r="H58" s="134"/>
      <c r="K58" s="138"/>
    </row>
    <row r="59" spans="3:12">
      <c r="C59" s="134"/>
      <c r="D59" s="134"/>
      <c r="E59" s="134"/>
      <c r="F59" s="134"/>
      <c r="G59" s="464"/>
      <c r="H59" s="134"/>
      <c r="K59" s="138"/>
    </row>
    <row r="60" spans="3:12">
      <c r="C60" s="134"/>
      <c r="D60" s="134"/>
      <c r="E60" s="134"/>
      <c r="F60" s="134"/>
      <c r="G60" s="464"/>
      <c r="H60" s="134"/>
      <c r="K60" s="138"/>
    </row>
    <row r="61" spans="3:12">
      <c r="C61" s="134"/>
      <c r="D61" s="134"/>
      <c r="E61" s="134"/>
      <c r="F61" s="134"/>
      <c r="G61" s="464"/>
      <c r="H61" s="134"/>
      <c r="K61" s="138"/>
    </row>
    <row r="62" spans="3:12">
      <c r="C62" s="134"/>
      <c r="D62" s="134"/>
      <c r="E62" s="134"/>
      <c r="F62" s="134"/>
      <c r="G62" s="464"/>
      <c r="H62" s="134"/>
      <c r="K62" s="138"/>
    </row>
    <row r="63" spans="3:12">
      <c r="C63" s="134"/>
      <c r="D63" s="134"/>
      <c r="E63" s="134"/>
      <c r="F63" s="134"/>
      <c r="G63" s="464"/>
      <c r="H63" s="134"/>
      <c r="K63" s="138"/>
    </row>
    <row r="64" spans="3:12">
      <c r="C64" s="134"/>
      <c r="D64" s="134"/>
      <c r="E64" s="134"/>
      <c r="F64" s="134"/>
      <c r="G64" s="464"/>
      <c r="H64" s="134"/>
      <c r="K64" s="138"/>
    </row>
    <row r="65" spans="3:11">
      <c r="C65" s="134"/>
      <c r="D65" s="134"/>
      <c r="E65" s="134"/>
      <c r="F65" s="134"/>
      <c r="G65" s="464"/>
      <c r="H65" s="134"/>
      <c r="K65" s="138"/>
    </row>
    <row r="66" spans="3:11">
      <c r="C66" s="134"/>
      <c r="D66" s="134"/>
      <c r="E66" s="134"/>
      <c r="F66" s="134"/>
      <c r="G66" s="464"/>
      <c r="H66" s="134"/>
      <c r="K66" s="138"/>
    </row>
    <row r="67" spans="3:11">
      <c r="C67" s="134"/>
      <c r="D67" s="134"/>
      <c r="E67" s="134"/>
      <c r="F67" s="134"/>
      <c r="G67" s="464"/>
      <c r="H67" s="134"/>
      <c r="K67" s="138"/>
    </row>
    <row r="68" spans="3:11">
      <c r="C68" s="134"/>
      <c r="D68" s="134"/>
      <c r="E68" s="134"/>
      <c r="F68" s="134"/>
      <c r="G68" s="464"/>
      <c r="H68" s="134"/>
      <c r="K68" s="138"/>
    </row>
    <row r="69" spans="3:11">
      <c r="C69" s="134"/>
      <c r="D69" s="134"/>
      <c r="E69" s="134"/>
      <c r="F69" s="134"/>
      <c r="G69" s="464"/>
      <c r="H69" s="134"/>
    </row>
    <row r="70" spans="3:11">
      <c r="C70" s="134"/>
      <c r="D70" s="134"/>
      <c r="E70" s="134"/>
      <c r="F70" s="134"/>
      <c r="G70" s="464"/>
      <c r="H70" s="134"/>
    </row>
    <row r="71" spans="3:11">
      <c r="C71" s="134"/>
      <c r="D71" s="134"/>
      <c r="E71" s="134"/>
      <c r="F71" s="134"/>
      <c r="G71" s="464"/>
      <c r="H71" s="134"/>
    </row>
    <row r="72" spans="3:11">
      <c r="C72" s="134"/>
      <c r="D72" s="134"/>
      <c r="E72" s="134"/>
      <c r="F72" s="134"/>
      <c r="G72" s="464"/>
      <c r="H72" s="134"/>
    </row>
    <row r="73" spans="3:11">
      <c r="C73" s="134"/>
      <c r="D73" s="134"/>
      <c r="E73" s="134"/>
      <c r="F73" s="134"/>
      <c r="G73" s="464"/>
      <c r="H73" s="134"/>
    </row>
    <row r="74" spans="3:11">
      <c r="C74" s="134"/>
      <c r="D74" s="134"/>
      <c r="E74" s="134"/>
      <c r="F74" s="134"/>
      <c r="G74" s="464"/>
      <c r="H74" s="134"/>
    </row>
    <row r="75" spans="3:11">
      <c r="C75" s="134"/>
      <c r="D75" s="134"/>
      <c r="E75" s="134"/>
      <c r="F75" s="134"/>
      <c r="G75" s="464"/>
      <c r="H75" s="134"/>
    </row>
    <row r="76" spans="3:11">
      <c r="C76" s="134"/>
      <c r="D76" s="134"/>
      <c r="E76" s="134"/>
      <c r="F76" s="134"/>
      <c r="G76" s="464"/>
      <c r="H76" s="134"/>
    </row>
  </sheetData>
  <mergeCells count="4">
    <mergeCell ref="B40:I40"/>
    <mergeCell ref="C3:F3"/>
    <mergeCell ref="B3:B4"/>
    <mergeCell ref="H3:K3"/>
  </mergeCells>
  <phoneticPr fontId="12" type="noConversion"/>
  <printOptions horizontalCentered="1" verticalCentered="1"/>
  <pageMargins left="0.31496062992125984" right="0.39370078740157483" top="0.4" bottom="0.32" header="0.3" footer="0.28000000000000003"/>
  <pageSetup paperSize="9" scale="90" orientation="landscape" r:id="rId1"/>
  <headerFooter alignWithMargins="0">
    <oddHeader>&amp;C&amp;"Arial"&amp;8&amp;K000000INTERNAL&amp;1#</oddHeader>
  </headerFooter>
  <customProperties>
    <customPr name="_pios_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16"/>
  <sheetViews>
    <sheetView showGridLines="0" zoomScale="95" zoomScaleNormal="95" workbookViewId="0"/>
  </sheetViews>
  <sheetFormatPr baseColWidth="10" defaultColWidth="11.42578125" defaultRowHeight="12.75"/>
  <cols>
    <col min="1" max="1" width="9.28515625" style="118" customWidth="1"/>
    <col min="2" max="2" width="65.85546875" style="118" customWidth="1"/>
    <col min="3" max="3" width="11.42578125" style="222"/>
    <col min="4" max="6" width="11.42578125" style="118"/>
    <col min="7" max="7" width="2" style="118" customWidth="1"/>
    <col min="8" max="8" width="11.42578125" style="222"/>
    <col min="9" max="16384" width="11.42578125" style="118"/>
  </cols>
  <sheetData>
    <row r="1" spans="1:11">
      <c r="A1" s="100"/>
      <c r="B1" s="100"/>
      <c r="C1" s="123"/>
      <c r="D1" s="100"/>
      <c r="E1" s="100"/>
      <c r="F1" s="100"/>
      <c r="G1" s="100"/>
      <c r="H1" s="123"/>
    </row>
    <row r="2" spans="1:11">
      <c r="A2" s="100"/>
      <c r="B2" s="713"/>
      <c r="C2" s="713"/>
      <c r="D2" s="713"/>
      <c r="E2" s="713"/>
      <c r="F2" s="713"/>
      <c r="G2" s="100"/>
      <c r="H2" s="245"/>
      <c r="I2" s="232"/>
      <c r="J2" s="232"/>
      <c r="K2" s="232"/>
    </row>
    <row r="3" spans="1:11">
      <c r="A3" s="100"/>
      <c r="B3" s="711" t="s">
        <v>352</v>
      </c>
      <c r="C3" s="712" t="s">
        <v>340</v>
      </c>
      <c r="D3" s="712"/>
      <c r="E3" s="712"/>
      <c r="F3" s="712"/>
      <c r="G3" s="100"/>
      <c r="H3" s="708" t="s">
        <v>341</v>
      </c>
      <c r="I3" s="708"/>
      <c r="J3" s="708"/>
      <c r="K3" s="708"/>
    </row>
    <row r="4" spans="1:11">
      <c r="A4" s="100"/>
      <c r="B4" s="712"/>
      <c r="C4" s="522" t="s">
        <v>486</v>
      </c>
      <c r="D4" s="523" t="s">
        <v>487</v>
      </c>
      <c r="E4" s="231" t="s">
        <v>69</v>
      </c>
      <c r="F4" s="231" t="s">
        <v>70</v>
      </c>
      <c r="G4" s="100"/>
      <c r="H4" s="524" t="s">
        <v>488</v>
      </c>
      <c r="I4" s="525" t="s">
        <v>489</v>
      </c>
      <c r="J4" s="230" t="s">
        <v>69</v>
      </c>
      <c r="K4" s="230" t="s">
        <v>70</v>
      </c>
    </row>
    <row r="5" spans="1:11">
      <c r="A5" s="100"/>
      <c r="B5" s="443"/>
      <c r="C5" s="244"/>
      <c r="D5" s="237"/>
      <c r="E5" s="237"/>
      <c r="F5" s="237"/>
      <c r="G5" s="100"/>
      <c r="H5" s="244"/>
      <c r="I5" s="237"/>
      <c r="J5" s="232"/>
      <c r="K5" s="232"/>
    </row>
    <row r="6" spans="1:11">
      <c r="A6" s="100"/>
      <c r="B6" s="256" t="s">
        <v>400</v>
      </c>
      <c r="C6" s="444"/>
      <c r="D6" s="444"/>
      <c r="E6" s="444"/>
      <c r="F6" s="445"/>
      <c r="G6" s="100"/>
      <c r="H6" s="444"/>
      <c r="I6" s="444"/>
      <c r="J6" s="446"/>
      <c r="K6" s="446"/>
    </row>
    <row r="7" spans="1:11">
      <c r="A7" s="100"/>
      <c r="B7" s="111" t="s">
        <v>10</v>
      </c>
      <c r="C7" s="566">
        <v>168</v>
      </c>
      <c r="D7" s="566">
        <v>180</v>
      </c>
      <c r="E7" s="566">
        <v>-12</v>
      </c>
      <c r="F7" s="416">
        <v>-6.8000000000000005E-2</v>
      </c>
      <c r="G7" s="566"/>
      <c r="H7" s="566">
        <v>62</v>
      </c>
      <c r="I7" s="566">
        <v>56</v>
      </c>
      <c r="J7" s="566">
        <v>6</v>
      </c>
      <c r="K7" s="416">
        <v>0.109</v>
      </c>
    </row>
    <row r="8" spans="1:11">
      <c r="A8" s="100"/>
      <c r="B8" s="111" t="s">
        <v>46</v>
      </c>
      <c r="C8" s="566">
        <v>1741</v>
      </c>
      <c r="D8" s="566">
        <v>442</v>
      </c>
      <c r="E8" s="566">
        <v>1299</v>
      </c>
      <c r="F8" s="416">
        <v>2.94</v>
      </c>
      <c r="G8" s="566"/>
      <c r="H8" s="566">
        <v>1011</v>
      </c>
      <c r="I8" s="566">
        <v>151</v>
      </c>
      <c r="J8" s="566">
        <v>860</v>
      </c>
      <c r="K8" s="416">
        <v>5.68</v>
      </c>
    </row>
    <row r="9" spans="1:11">
      <c r="A9" s="100"/>
      <c r="B9" s="111" t="s">
        <v>14</v>
      </c>
      <c r="C9" s="566">
        <v>931</v>
      </c>
      <c r="D9" s="566">
        <v>871</v>
      </c>
      <c r="E9" s="566">
        <v>60</v>
      </c>
      <c r="F9" s="416">
        <v>6.9000000000000006E-2</v>
      </c>
      <c r="G9" s="566"/>
      <c r="H9" s="566">
        <v>334</v>
      </c>
      <c r="I9" s="566">
        <v>292</v>
      </c>
      <c r="J9" s="566">
        <v>42</v>
      </c>
      <c r="K9" s="416">
        <v>0.14199999999999999</v>
      </c>
    </row>
    <row r="10" spans="1:11">
      <c r="A10" s="100"/>
      <c r="B10" s="111" t="s">
        <v>47</v>
      </c>
      <c r="C10" s="566">
        <v>418</v>
      </c>
      <c r="D10" s="566">
        <v>366</v>
      </c>
      <c r="E10" s="566">
        <v>52</v>
      </c>
      <c r="F10" s="416">
        <v>0.14099999999999999</v>
      </c>
      <c r="G10" s="566"/>
      <c r="H10" s="566">
        <v>148</v>
      </c>
      <c r="I10" s="566">
        <v>128</v>
      </c>
      <c r="J10" s="566">
        <v>20</v>
      </c>
      <c r="K10" s="416">
        <v>0.156</v>
      </c>
    </row>
    <row r="11" spans="1:11">
      <c r="A11" s="100"/>
      <c r="B11" s="111" t="s">
        <v>443</v>
      </c>
      <c r="C11" s="566">
        <v>145</v>
      </c>
      <c r="D11" s="566" t="s">
        <v>395</v>
      </c>
      <c r="E11" s="566">
        <v>145</v>
      </c>
      <c r="F11" s="416">
        <v>1</v>
      </c>
      <c r="G11" s="566"/>
      <c r="H11" s="566">
        <v>78</v>
      </c>
      <c r="I11" s="566" t="s">
        <v>395</v>
      </c>
      <c r="J11" s="566">
        <v>78</v>
      </c>
      <c r="K11" s="416">
        <v>1</v>
      </c>
    </row>
    <row r="12" spans="1:11" s="235" customFormat="1">
      <c r="B12" s="237" t="s">
        <v>135</v>
      </c>
      <c r="C12" s="595">
        <v>3403</v>
      </c>
      <c r="D12" s="595">
        <v>1859</v>
      </c>
      <c r="E12" s="595">
        <v>1544</v>
      </c>
      <c r="F12" s="448">
        <v>0.83</v>
      </c>
      <c r="G12" s="596"/>
      <c r="H12" s="595">
        <v>1633</v>
      </c>
      <c r="I12" s="595">
        <v>627</v>
      </c>
      <c r="J12" s="595">
        <v>1006</v>
      </c>
      <c r="K12" s="448">
        <v>1.603</v>
      </c>
    </row>
    <row r="13" spans="1:11" s="119" customFormat="1">
      <c r="A13" s="132"/>
      <c r="B13" s="237"/>
      <c r="C13" s="568"/>
      <c r="D13" s="597"/>
      <c r="E13" s="597"/>
      <c r="F13" s="598"/>
      <c r="G13" s="566"/>
      <c r="H13" s="568"/>
      <c r="I13" s="597"/>
      <c r="J13" s="599"/>
      <c r="K13" s="599"/>
    </row>
    <row r="14" spans="1:11">
      <c r="A14" s="100"/>
      <c r="B14" s="256" t="s">
        <v>401</v>
      </c>
      <c r="C14" s="600"/>
      <c r="D14" s="600"/>
      <c r="E14" s="600"/>
      <c r="F14" s="601"/>
      <c r="G14" s="596"/>
      <c r="H14" s="600"/>
      <c r="I14" s="600"/>
      <c r="J14" s="602"/>
      <c r="K14" s="602"/>
    </row>
    <row r="15" spans="1:11">
      <c r="A15" s="100"/>
      <c r="B15" s="111" t="s">
        <v>10</v>
      </c>
      <c r="C15" s="566">
        <v>568</v>
      </c>
      <c r="D15" s="566">
        <v>609</v>
      </c>
      <c r="E15" s="566">
        <v>-41</v>
      </c>
      <c r="F15" s="416">
        <v>-6.6000000000000003E-2</v>
      </c>
      <c r="G15" s="566"/>
      <c r="H15" s="566">
        <v>220</v>
      </c>
      <c r="I15" s="566">
        <v>199</v>
      </c>
      <c r="J15" s="566">
        <v>21</v>
      </c>
      <c r="K15" s="416">
        <v>0.107</v>
      </c>
    </row>
    <row r="16" spans="1:11">
      <c r="A16" s="100"/>
      <c r="B16" s="111" t="s">
        <v>46</v>
      </c>
      <c r="C16" s="566">
        <v>6250</v>
      </c>
      <c r="D16" s="566">
        <v>4840</v>
      </c>
      <c r="E16" s="566">
        <v>1410</v>
      </c>
      <c r="F16" s="416">
        <v>0.29099999999999998</v>
      </c>
      <c r="G16" s="566"/>
      <c r="H16" s="566">
        <v>2595</v>
      </c>
      <c r="I16" s="566">
        <v>1608</v>
      </c>
      <c r="J16" s="566">
        <v>987</v>
      </c>
      <c r="K16" s="416">
        <v>0.61399999999999999</v>
      </c>
    </row>
    <row r="17" spans="1:11">
      <c r="A17" s="100"/>
      <c r="B17" s="111" t="s">
        <v>14</v>
      </c>
      <c r="C17" s="566">
        <v>1258</v>
      </c>
      <c r="D17" s="566">
        <v>1134</v>
      </c>
      <c r="E17" s="566">
        <v>124</v>
      </c>
      <c r="F17" s="416">
        <v>0.11</v>
      </c>
      <c r="G17" s="566"/>
      <c r="H17" s="566">
        <v>424</v>
      </c>
      <c r="I17" s="566">
        <v>377</v>
      </c>
      <c r="J17" s="566">
        <v>47</v>
      </c>
      <c r="K17" s="416">
        <v>0.127</v>
      </c>
    </row>
    <row r="18" spans="1:11">
      <c r="A18" s="100"/>
      <c r="B18" s="111" t="s">
        <v>47</v>
      </c>
      <c r="C18" s="566">
        <v>670</v>
      </c>
      <c r="D18" s="566">
        <v>655</v>
      </c>
      <c r="E18" s="566">
        <v>15</v>
      </c>
      <c r="F18" s="416">
        <v>2.3E-2</v>
      </c>
      <c r="G18" s="566"/>
      <c r="H18" s="566">
        <v>212</v>
      </c>
      <c r="I18" s="566">
        <v>213</v>
      </c>
      <c r="J18" s="566">
        <v>-1</v>
      </c>
      <c r="K18" s="416">
        <v>-5.0000000000000001E-3</v>
      </c>
    </row>
    <row r="19" spans="1:11" s="119" customFormat="1">
      <c r="A19" s="132"/>
      <c r="B19" s="116" t="s">
        <v>136</v>
      </c>
      <c r="C19" s="571">
        <v>8746</v>
      </c>
      <c r="D19" s="571">
        <v>7238</v>
      </c>
      <c r="E19" s="571">
        <v>1508</v>
      </c>
      <c r="F19" s="417">
        <v>0.20799999999999999</v>
      </c>
      <c r="G19" s="571"/>
      <c r="H19" s="571">
        <v>3451</v>
      </c>
      <c r="I19" s="571">
        <v>2397</v>
      </c>
      <c r="J19" s="571">
        <v>1054</v>
      </c>
      <c r="K19" s="417">
        <v>0.44</v>
      </c>
    </row>
    <row r="20" spans="1:11">
      <c r="A20" s="100"/>
      <c r="B20" s="239" t="s">
        <v>128</v>
      </c>
      <c r="C20" s="568">
        <v>-636</v>
      </c>
      <c r="D20" s="568">
        <v>-576</v>
      </c>
      <c r="E20" s="568">
        <v>-60</v>
      </c>
      <c r="F20" s="418">
        <v>0.105</v>
      </c>
      <c r="G20" s="596"/>
      <c r="H20" s="568">
        <v>-229</v>
      </c>
      <c r="I20" s="568">
        <v>-204</v>
      </c>
      <c r="J20" s="568">
        <v>-25</v>
      </c>
      <c r="K20" s="418">
        <v>0.126</v>
      </c>
    </row>
    <row r="21" spans="1:11">
      <c r="A21" s="100"/>
      <c r="B21" s="239"/>
      <c r="C21" s="568"/>
      <c r="D21" s="568"/>
      <c r="E21" s="568"/>
      <c r="F21" s="568"/>
      <c r="G21" s="566"/>
      <c r="H21" s="568"/>
      <c r="I21" s="568"/>
      <c r="J21" s="568"/>
      <c r="K21" s="568"/>
    </row>
    <row r="22" spans="1:11" s="144" customFormat="1">
      <c r="B22" s="447" t="s">
        <v>129</v>
      </c>
      <c r="C22" s="603">
        <v>11513</v>
      </c>
      <c r="D22" s="603">
        <v>8521</v>
      </c>
      <c r="E22" s="603">
        <v>2992</v>
      </c>
      <c r="F22" s="449">
        <v>0.35099999999999998</v>
      </c>
      <c r="G22" s="566"/>
      <c r="H22" s="603">
        <v>4855</v>
      </c>
      <c r="I22" s="603">
        <v>2820</v>
      </c>
      <c r="J22" s="603">
        <v>2035</v>
      </c>
      <c r="K22" s="449">
        <v>0.72199999999999998</v>
      </c>
    </row>
    <row r="23" spans="1:11" s="222" customFormat="1">
      <c r="A23" s="123"/>
      <c r="B23" s="282"/>
      <c r="C23" s="604"/>
      <c r="D23" s="604"/>
      <c r="E23" s="604"/>
      <c r="F23" s="451"/>
      <c r="G23" s="566"/>
      <c r="H23" s="604"/>
      <c r="I23" s="604"/>
      <c r="J23" s="604"/>
      <c r="K23" s="451"/>
    </row>
    <row r="24" spans="1:11">
      <c r="A24" s="100"/>
      <c r="B24" s="256" t="s">
        <v>400</v>
      </c>
      <c r="C24" s="600"/>
      <c r="D24" s="600"/>
      <c r="E24" s="600"/>
      <c r="F24" s="601"/>
      <c r="G24" s="596"/>
      <c r="H24" s="600"/>
      <c r="I24" s="600"/>
      <c r="J24" s="602"/>
      <c r="K24" s="602"/>
    </row>
    <row r="25" spans="1:11">
      <c r="A25" s="100"/>
      <c r="B25" s="111" t="s">
        <v>10</v>
      </c>
      <c r="C25" s="566">
        <v>-13</v>
      </c>
      <c r="D25" s="566">
        <v>-16</v>
      </c>
      <c r="E25" s="566">
        <v>3</v>
      </c>
      <c r="F25" s="416">
        <v>-0.187</v>
      </c>
      <c r="G25" s="566"/>
      <c r="H25" s="566">
        <v>-5</v>
      </c>
      <c r="I25" s="566">
        <v>-5.1999999999999602E-2</v>
      </c>
      <c r="J25" s="566">
        <v>-5</v>
      </c>
      <c r="K25" s="416">
        <v>86</v>
      </c>
    </row>
    <row r="26" spans="1:11">
      <c r="A26" s="100"/>
      <c r="B26" s="111" t="s">
        <v>46</v>
      </c>
      <c r="C26" s="566">
        <v>-1288</v>
      </c>
      <c r="D26" s="566">
        <v>-256</v>
      </c>
      <c r="E26" s="566">
        <v>-1032</v>
      </c>
      <c r="F26" s="416">
        <v>4.0430000000000001</v>
      </c>
      <c r="G26" s="566"/>
      <c r="H26" s="566">
        <v>-799</v>
      </c>
      <c r="I26" s="566">
        <v>-86</v>
      </c>
      <c r="J26" s="566">
        <v>-713</v>
      </c>
      <c r="K26" s="416">
        <v>8.3249999999999993</v>
      </c>
    </row>
    <row r="27" spans="1:11">
      <c r="A27" s="100"/>
      <c r="B27" s="111" t="s">
        <v>14</v>
      </c>
      <c r="C27" s="566">
        <v>-296</v>
      </c>
      <c r="D27" s="566">
        <v>-306</v>
      </c>
      <c r="E27" s="566">
        <v>10</v>
      </c>
      <c r="F27" s="416">
        <v>-3.1E-2</v>
      </c>
      <c r="G27" s="566"/>
      <c r="H27" s="566">
        <v>-107</v>
      </c>
      <c r="I27" s="566">
        <v>-101</v>
      </c>
      <c r="J27" s="566">
        <v>-6</v>
      </c>
      <c r="K27" s="416">
        <v>5.0999999999999997E-2</v>
      </c>
    </row>
    <row r="28" spans="1:11">
      <c r="A28" s="100"/>
      <c r="B28" s="111" t="s">
        <v>47</v>
      </c>
      <c r="C28" s="566">
        <v>-128</v>
      </c>
      <c r="D28" s="566">
        <v>-114</v>
      </c>
      <c r="E28" s="566">
        <v>-14</v>
      </c>
      <c r="F28" s="416">
        <v>0.11700000000000001</v>
      </c>
      <c r="G28" s="566"/>
      <c r="H28" s="566">
        <v>-51</v>
      </c>
      <c r="I28" s="566">
        <v>-43</v>
      </c>
      <c r="J28" s="566">
        <v>-8</v>
      </c>
      <c r="K28" s="416">
        <v>0.183</v>
      </c>
    </row>
    <row r="29" spans="1:11">
      <c r="A29" s="100"/>
      <c r="B29" s="111" t="s">
        <v>443</v>
      </c>
      <c r="C29" s="566">
        <v>-23</v>
      </c>
      <c r="D29" s="566" t="s">
        <v>395</v>
      </c>
      <c r="E29" s="566">
        <v>-23</v>
      </c>
      <c r="F29" s="416">
        <v>1</v>
      </c>
      <c r="G29" s="566"/>
      <c r="H29" s="566">
        <v>-13</v>
      </c>
      <c r="I29" s="566" t="s">
        <v>395</v>
      </c>
      <c r="J29" s="566">
        <v>-13</v>
      </c>
      <c r="K29" s="416">
        <v>1</v>
      </c>
    </row>
    <row r="30" spans="1:11" s="119" customFormat="1">
      <c r="A30" s="132"/>
      <c r="B30" s="237" t="s">
        <v>137</v>
      </c>
      <c r="C30" s="595">
        <v>-1748</v>
      </c>
      <c r="D30" s="595">
        <v>-692</v>
      </c>
      <c r="E30" s="595">
        <v>-1056</v>
      </c>
      <c r="F30" s="448">
        <v>1.5269999999999999</v>
      </c>
      <c r="G30" s="571"/>
      <c r="H30" s="595">
        <v>-975</v>
      </c>
      <c r="I30" s="595">
        <v>-230</v>
      </c>
      <c r="J30" s="595">
        <v>-745</v>
      </c>
      <c r="K30" s="448">
        <v>3.2410000000000001</v>
      </c>
    </row>
    <row r="31" spans="1:11" s="119" customFormat="1">
      <c r="A31" s="132"/>
      <c r="B31" s="237"/>
      <c r="C31" s="568"/>
      <c r="D31" s="597"/>
      <c r="E31" s="597"/>
      <c r="F31" s="598"/>
      <c r="G31" s="596"/>
      <c r="H31" s="568"/>
      <c r="I31" s="597"/>
      <c r="J31" s="599"/>
      <c r="K31" s="599"/>
    </row>
    <row r="32" spans="1:11">
      <c r="A32" s="100"/>
      <c r="B32" s="256" t="s">
        <v>401</v>
      </c>
      <c r="C32" s="600"/>
      <c r="D32" s="600"/>
      <c r="E32" s="600"/>
      <c r="F32" s="601"/>
      <c r="G32" s="596"/>
      <c r="H32" s="600"/>
      <c r="I32" s="600"/>
      <c r="J32" s="602"/>
      <c r="K32" s="602"/>
    </row>
    <row r="33" spans="1:11">
      <c r="A33" s="100"/>
      <c r="B33" s="111" t="s">
        <v>10</v>
      </c>
      <c r="C33" s="566">
        <v>-386</v>
      </c>
      <c r="D33" s="566">
        <v>-422</v>
      </c>
      <c r="E33" s="566">
        <v>36</v>
      </c>
      <c r="F33" s="416">
        <v>-8.5000000000000006E-2</v>
      </c>
      <c r="G33" s="566"/>
      <c r="H33" s="566">
        <v>-145</v>
      </c>
      <c r="I33" s="566">
        <v>-145</v>
      </c>
      <c r="J33" s="566" t="s">
        <v>395</v>
      </c>
      <c r="K33" s="416" t="s">
        <v>395</v>
      </c>
    </row>
    <row r="34" spans="1:11">
      <c r="A34" s="100"/>
      <c r="B34" s="111" t="s">
        <v>46</v>
      </c>
      <c r="C34" s="566">
        <v>-4826</v>
      </c>
      <c r="D34" s="566">
        <v>-3516</v>
      </c>
      <c r="E34" s="566">
        <v>-1310</v>
      </c>
      <c r="F34" s="416">
        <v>0.373</v>
      </c>
      <c r="G34" s="566"/>
      <c r="H34" s="566">
        <v>-2080</v>
      </c>
      <c r="I34" s="566">
        <v>-1187</v>
      </c>
      <c r="J34" s="566">
        <v>-893</v>
      </c>
      <c r="K34" s="416">
        <v>0.753</v>
      </c>
    </row>
    <row r="35" spans="1:11">
      <c r="A35" s="100"/>
      <c r="B35" s="111" t="s">
        <v>14</v>
      </c>
      <c r="C35" s="566">
        <v>-741</v>
      </c>
      <c r="D35" s="566">
        <v>-649</v>
      </c>
      <c r="E35" s="566">
        <v>-92</v>
      </c>
      <c r="F35" s="416">
        <v>0.14299999999999999</v>
      </c>
      <c r="G35" s="566"/>
      <c r="H35" s="566">
        <v>-256</v>
      </c>
      <c r="I35" s="566">
        <v>-217</v>
      </c>
      <c r="J35" s="566">
        <v>-39</v>
      </c>
      <c r="K35" s="416">
        <v>0.18099999999999999</v>
      </c>
    </row>
    <row r="36" spans="1:11">
      <c r="A36" s="100"/>
      <c r="B36" s="111" t="s">
        <v>47</v>
      </c>
      <c r="C36" s="566">
        <v>-444</v>
      </c>
      <c r="D36" s="566">
        <v>-438</v>
      </c>
      <c r="E36" s="566">
        <v>-6</v>
      </c>
      <c r="F36" s="416">
        <v>1.2999999999999999E-2</v>
      </c>
      <c r="G36" s="566"/>
      <c r="H36" s="566">
        <v>-138</v>
      </c>
      <c r="I36" s="566">
        <v>-146</v>
      </c>
      <c r="J36" s="566">
        <v>8</v>
      </c>
      <c r="K36" s="416">
        <v>-6.0999999999999999E-2</v>
      </c>
    </row>
    <row r="37" spans="1:11" s="119" customFormat="1">
      <c r="A37" s="132"/>
      <c r="B37" s="116" t="s">
        <v>138</v>
      </c>
      <c r="C37" s="571">
        <v>-6397</v>
      </c>
      <c r="D37" s="571">
        <v>-5025</v>
      </c>
      <c r="E37" s="571">
        <v>-1372</v>
      </c>
      <c r="F37" s="417">
        <v>0.27300000000000002</v>
      </c>
      <c r="G37" s="571"/>
      <c r="H37" s="571">
        <v>-2619</v>
      </c>
      <c r="I37" s="571">
        <v>-1695</v>
      </c>
      <c r="J37" s="571">
        <v>-924</v>
      </c>
      <c r="K37" s="417">
        <v>0.54500000000000004</v>
      </c>
    </row>
    <row r="38" spans="1:11">
      <c r="A38" s="100"/>
      <c r="B38" s="239" t="s">
        <v>128</v>
      </c>
      <c r="C38" s="568">
        <v>634</v>
      </c>
      <c r="D38" s="568">
        <v>574</v>
      </c>
      <c r="E38" s="568">
        <v>60</v>
      </c>
      <c r="F38" s="418">
        <v>0.104</v>
      </c>
      <c r="G38" s="596"/>
      <c r="H38" s="568">
        <v>229</v>
      </c>
      <c r="I38" s="568">
        <v>203</v>
      </c>
      <c r="J38" s="568">
        <v>26</v>
      </c>
      <c r="K38" s="418">
        <v>0.127</v>
      </c>
    </row>
    <row r="39" spans="1:11">
      <c r="A39" s="100"/>
      <c r="B39" s="240"/>
      <c r="C39" s="605"/>
      <c r="D39" s="605"/>
      <c r="E39" s="605"/>
      <c r="F39" s="605"/>
      <c r="G39" s="566"/>
      <c r="H39" s="605"/>
      <c r="I39" s="605"/>
      <c r="J39" s="605"/>
      <c r="K39" s="605"/>
    </row>
    <row r="40" spans="1:11" s="151" customFormat="1">
      <c r="B40" s="447" t="s">
        <v>130</v>
      </c>
      <c r="C40" s="603">
        <v>-7511</v>
      </c>
      <c r="D40" s="603">
        <v>-5143</v>
      </c>
      <c r="E40" s="603">
        <v>-2368</v>
      </c>
      <c r="F40" s="449">
        <v>0.46</v>
      </c>
      <c r="G40" s="566"/>
      <c r="H40" s="603">
        <v>-3365</v>
      </c>
      <c r="I40" s="603">
        <v>-1722</v>
      </c>
      <c r="J40" s="603">
        <v>-1643</v>
      </c>
      <c r="K40" s="449">
        <v>0.95499999999999996</v>
      </c>
    </row>
    <row r="41" spans="1:11" s="450" customFormat="1">
      <c r="B41" s="243"/>
      <c r="C41" s="606"/>
      <c r="D41" s="606"/>
      <c r="E41" s="606"/>
      <c r="F41" s="607"/>
      <c r="G41" s="608"/>
      <c r="H41" s="606"/>
      <c r="I41" s="606"/>
      <c r="J41" s="609"/>
      <c r="K41" s="609"/>
    </row>
    <row r="42" spans="1:11">
      <c r="A42" s="100"/>
      <c r="B42" s="256" t="s">
        <v>400</v>
      </c>
      <c r="C42" s="600"/>
      <c r="D42" s="600"/>
      <c r="E42" s="600"/>
      <c r="F42" s="601"/>
      <c r="G42" s="566"/>
      <c r="H42" s="600"/>
      <c r="I42" s="600"/>
      <c r="J42" s="602"/>
      <c r="K42" s="602"/>
    </row>
    <row r="43" spans="1:11">
      <c r="A43" s="100"/>
      <c r="B43" s="111" t="s">
        <v>10</v>
      </c>
      <c r="C43" s="566">
        <v>-26</v>
      </c>
      <c r="D43" s="566">
        <v>-22</v>
      </c>
      <c r="E43" s="566">
        <v>-4</v>
      </c>
      <c r="F43" s="416">
        <v>0.183</v>
      </c>
      <c r="G43" s="566"/>
      <c r="H43" s="566">
        <v>-9</v>
      </c>
      <c r="I43" s="566">
        <v>-7</v>
      </c>
      <c r="J43" s="566">
        <v>-2</v>
      </c>
      <c r="K43" s="416">
        <v>0.37</v>
      </c>
    </row>
    <row r="44" spans="1:11">
      <c r="A44" s="100"/>
      <c r="B44" s="111" t="s">
        <v>46</v>
      </c>
      <c r="C44" s="566">
        <v>-27</v>
      </c>
      <c r="D44" s="566">
        <v>-10</v>
      </c>
      <c r="E44" s="566">
        <v>-17</v>
      </c>
      <c r="F44" s="416">
        <v>1.7210000000000001</v>
      </c>
      <c r="G44" s="566"/>
      <c r="H44" s="566">
        <v>-13</v>
      </c>
      <c r="I44" s="566">
        <v>-3</v>
      </c>
      <c r="J44" s="566">
        <v>-10</v>
      </c>
      <c r="K44" s="416">
        <v>3.3069999999999999</v>
      </c>
    </row>
    <row r="45" spans="1:11">
      <c r="A45" s="100"/>
      <c r="B45" s="111" t="s">
        <v>14</v>
      </c>
      <c r="C45" s="566">
        <v>-23</v>
      </c>
      <c r="D45" s="566">
        <v>-21</v>
      </c>
      <c r="E45" s="566">
        <v>-2</v>
      </c>
      <c r="F45" s="416">
        <v>8.7999999999999995E-2</v>
      </c>
      <c r="G45" s="566"/>
      <c r="H45" s="566">
        <v>-7</v>
      </c>
      <c r="I45" s="566">
        <v>-7</v>
      </c>
      <c r="J45" s="566" t="s">
        <v>395</v>
      </c>
      <c r="K45" s="416" t="s">
        <v>395</v>
      </c>
    </row>
    <row r="46" spans="1:11">
      <c r="A46" s="100"/>
      <c r="B46" s="111" t="s">
        <v>47</v>
      </c>
      <c r="C46" s="566">
        <v>-22</v>
      </c>
      <c r="D46" s="566">
        <v>-21</v>
      </c>
      <c r="E46" s="566">
        <v>-1</v>
      </c>
      <c r="F46" s="416">
        <v>8.5999999999999993E-2</v>
      </c>
      <c r="G46" s="566"/>
      <c r="H46" s="566">
        <v>-8</v>
      </c>
      <c r="I46" s="566">
        <v>-7</v>
      </c>
      <c r="J46" s="566">
        <v>-1</v>
      </c>
      <c r="K46" s="416">
        <v>8.6999999999999994E-2</v>
      </c>
    </row>
    <row r="47" spans="1:11">
      <c r="A47" s="100"/>
      <c r="B47" s="111" t="s">
        <v>443</v>
      </c>
      <c r="C47" s="566">
        <v>-7</v>
      </c>
      <c r="D47" s="566" t="s">
        <v>395</v>
      </c>
      <c r="E47" s="566">
        <v>-7</v>
      </c>
      <c r="F47" s="416">
        <v>1</v>
      </c>
      <c r="G47" s="566"/>
      <c r="H47" s="566">
        <v>-3</v>
      </c>
      <c r="I47" s="566" t="s">
        <v>395</v>
      </c>
      <c r="J47" s="566">
        <v>-3</v>
      </c>
      <c r="K47" s="416">
        <v>1</v>
      </c>
    </row>
    <row r="48" spans="1:11" s="119" customFormat="1">
      <c r="A48" s="132"/>
      <c r="B48" s="237" t="s">
        <v>353</v>
      </c>
      <c r="C48" s="595">
        <v>-105</v>
      </c>
      <c r="D48" s="595">
        <v>-74</v>
      </c>
      <c r="E48" s="595">
        <v>-31</v>
      </c>
      <c r="F48" s="448">
        <v>0.42099999999999999</v>
      </c>
      <c r="G48" s="571"/>
      <c r="H48" s="595">
        <v>-40</v>
      </c>
      <c r="I48" s="595">
        <v>-24</v>
      </c>
      <c r="J48" s="595">
        <v>-16</v>
      </c>
      <c r="K48" s="448">
        <v>0.67900000000000005</v>
      </c>
    </row>
    <row r="49" spans="1:11" s="119" customFormat="1">
      <c r="A49" s="132"/>
      <c r="B49" s="237"/>
      <c r="C49" s="568"/>
      <c r="D49" s="597"/>
      <c r="E49" s="597"/>
      <c r="F49" s="598"/>
      <c r="G49" s="596"/>
      <c r="H49" s="568"/>
      <c r="I49" s="597"/>
      <c r="J49" s="599"/>
      <c r="K49" s="599"/>
    </row>
    <row r="50" spans="1:11">
      <c r="A50" s="100"/>
      <c r="B50" s="256" t="s">
        <v>401</v>
      </c>
      <c r="C50" s="600"/>
      <c r="D50" s="600"/>
      <c r="E50" s="600"/>
      <c r="F50" s="601"/>
      <c r="G50" s="596"/>
      <c r="H50" s="600"/>
      <c r="I50" s="600"/>
      <c r="J50" s="602"/>
      <c r="K50" s="602"/>
    </row>
    <row r="51" spans="1:11">
      <c r="A51" s="100"/>
      <c r="B51" s="111" t="s">
        <v>10</v>
      </c>
      <c r="C51" s="566">
        <v>-104</v>
      </c>
      <c r="D51" s="566">
        <v>-90</v>
      </c>
      <c r="E51" s="566">
        <v>-14</v>
      </c>
      <c r="F51" s="416">
        <v>0.14799999999999999</v>
      </c>
      <c r="G51" s="566"/>
      <c r="H51" s="566">
        <v>-39</v>
      </c>
      <c r="I51" s="566">
        <v>-29</v>
      </c>
      <c r="J51" s="566">
        <v>-10</v>
      </c>
      <c r="K51" s="416">
        <v>0.318</v>
      </c>
    </row>
    <row r="52" spans="1:11">
      <c r="A52" s="100"/>
      <c r="B52" s="111" t="s">
        <v>46</v>
      </c>
      <c r="C52" s="566">
        <v>-235</v>
      </c>
      <c r="D52" s="566">
        <v>-230</v>
      </c>
      <c r="E52" s="566">
        <v>-5</v>
      </c>
      <c r="F52" s="416">
        <v>2.3E-2</v>
      </c>
      <c r="G52" s="566"/>
      <c r="H52" s="566">
        <v>-72</v>
      </c>
      <c r="I52" s="566">
        <v>-70</v>
      </c>
      <c r="J52" s="566">
        <v>-2</v>
      </c>
      <c r="K52" s="416">
        <v>0.02</v>
      </c>
    </row>
    <row r="53" spans="1:11">
      <c r="A53" s="100"/>
      <c r="B53" s="111" t="s">
        <v>14</v>
      </c>
      <c r="C53" s="566">
        <v>-51</v>
      </c>
      <c r="D53" s="566">
        <v>-50</v>
      </c>
      <c r="E53" s="566">
        <v>-1</v>
      </c>
      <c r="F53" s="416">
        <v>1.0999999999999999E-2</v>
      </c>
      <c r="G53" s="566"/>
      <c r="H53" s="566">
        <v>-16</v>
      </c>
      <c r="I53" s="566">
        <v>-16</v>
      </c>
      <c r="J53" s="566" t="s">
        <v>395</v>
      </c>
      <c r="K53" s="416" t="s">
        <v>395</v>
      </c>
    </row>
    <row r="54" spans="1:11">
      <c r="A54" s="100"/>
      <c r="B54" s="111" t="s">
        <v>47</v>
      </c>
      <c r="C54" s="566">
        <v>-28</v>
      </c>
      <c r="D54" s="566">
        <v>-25</v>
      </c>
      <c r="E54" s="566">
        <v>-3</v>
      </c>
      <c r="F54" s="416">
        <v>0.11</v>
      </c>
      <c r="G54" s="566"/>
      <c r="H54" s="566">
        <v>-11</v>
      </c>
      <c r="I54" s="566">
        <v>-8</v>
      </c>
      <c r="J54" s="566">
        <v>-3</v>
      </c>
      <c r="K54" s="416">
        <v>0.29399999999999998</v>
      </c>
    </row>
    <row r="55" spans="1:11" s="235" customFormat="1">
      <c r="B55" s="116" t="s">
        <v>354</v>
      </c>
      <c r="C55" s="571">
        <v>-418</v>
      </c>
      <c r="D55" s="571">
        <v>-395</v>
      </c>
      <c r="E55" s="571">
        <v>-23</v>
      </c>
      <c r="F55" s="417">
        <v>5.8000000000000003E-2</v>
      </c>
      <c r="G55" s="571"/>
      <c r="H55" s="571">
        <v>-138</v>
      </c>
      <c r="I55" s="571">
        <v>-123</v>
      </c>
      <c r="J55" s="571">
        <v>-15</v>
      </c>
      <c r="K55" s="417">
        <v>0.114</v>
      </c>
    </row>
    <row r="56" spans="1:11" s="236" customFormat="1">
      <c r="B56" s="239" t="s">
        <v>128</v>
      </c>
      <c r="C56" s="568">
        <v>-18</v>
      </c>
      <c r="D56" s="568">
        <v>-16</v>
      </c>
      <c r="E56" s="568">
        <v>-2</v>
      </c>
      <c r="F56" s="418">
        <v>9.6000000000000002E-2</v>
      </c>
      <c r="G56" s="566"/>
      <c r="H56" s="568">
        <v>-6</v>
      </c>
      <c r="I56" s="568">
        <v>-5</v>
      </c>
      <c r="J56" s="568">
        <v>-1</v>
      </c>
      <c r="K56" s="418">
        <v>0.17</v>
      </c>
    </row>
    <row r="57" spans="1:11">
      <c r="A57" s="100"/>
      <c r="B57" s="241"/>
      <c r="C57" s="568"/>
      <c r="D57" s="597"/>
      <c r="E57" s="597"/>
      <c r="F57" s="598"/>
      <c r="G57" s="566"/>
      <c r="H57" s="568"/>
      <c r="I57" s="597"/>
      <c r="J57" s="610"/>
      <c r="K57" s="610"/>
    </row>
    <row r="58" spans="1:11" s="144" customFormat="1">
      <c r="B58" s="447" t="s">
        <v>131</v>
      </c>
      <c r="C58" s="603">
        <v>-541</v>
      </c>
      <c r="D58" s="603">
        <v>-485</v>
      </c>
      <c r="E58" s="603">
        <v>-56</v>
      </c>
      <c r="F58" s="449">
        <v>0.114</v>
      </c>
      <c r="G58" s="566"/>
      <c r="H58" s="603">
        <v>-184</v>
      </c>
      <c r="I58" s="603">
        <v>-152</v>
      </c>
      <c r="J58" s="603">
        <v>-32</v>
      </c>
      <c r="K58" s="449">
        <v>0.21299999999999999</v>
      </c>
    </row>
    <row r="59" spans="1:11" s="242" customFormat="1">
      <c r="B59" s="442"/>
      <c r="C59" s="611"/>
      <c r="D59" s="611"/>
      <c r="E59" s="611"/>
      <c r="F59" s="612"/>
      <c r="G59" s="596"/>
      <c r="H59" s="611"/>
      <c r="I59" s="611"/>
      <c r="J59" s="613"/>
      <c r="K59" s="613"/>
    </row>
    <row r="60" spans="1:11">
      <c r="A60" s="100"/>
      <c r="B60" s="256" t="s">
        <v>400</v>
      </c>
      <c r="C60" s="614"/>
      <c r="D60" s="614"/>
      <c r="E60" s="614"/>
      <c r="F60" s="614"/>
      <c r="G60" s="571"/>
      <c r="H60" s="615"/>
      <c r="I60" s="602"/>
      <c r="J60" s="602"/>
      <c r="K60" s="602"/>
    </row>
    <row r="61" spans="1:11">
      <c r="A61" s="100"/>
      <c r="B61" s="111" t="s">
        <v>10</v>
      </c>
      <c r="C61" s="566">
        <v>-27</v>
      </c>
      <c r="D61" s="566">
        <v>-28</v>
      </c>
      <c r="E61" s="566">
        <v>1</v>
      </c>
      <c r="F61" s="416">
        <v>-3.5000000000000003E-2</v>
      </c>
      <c r="G61" s="566"/>
      <c r="H61" s="566">
        <v>-11</v>
      </c>
      <c r="I61" s="566">
        <v>-12</v>
      </c>
      <c r="J61" s="566">
        <v>1</v>
      </c>
      <c r="K61" s="416">
        <v>-0.10100000000000001</v>
      </c>
    </row>
    <row r="62" spans="1:11">
      <c r="A62" s="100"/>
      <c r="B62" s="111" t="s">
        <v>46</v>
      </c>
      <c r="C62" s="566">
        <v>-35</v>
      </c>
      <c r="D62" s="566">
        <v>-10</v>
      </c>
      <c r="E62" s="566">
        <v>-25</v>
      </c>
      <c r="F62" s="416">
        <v>2.4380000000000002</v>
      </c>
      <c r="G62" s="566"/>
      <c r="H62" s="566">
        <v>-17</v>
      </c>
      <c r="I62" s="566">
        <v>-4</v>
      </c>
      <c r="J62" s="566">
        <v>-13</v>
      </c>
      <c r="K62" s="416">
        <v>3.6880000000000002</v>
      </c>
    </row>
    <row r="63" spans="1:11">
      <c r="A63" s="100"/>
      <c r="B63" s="111" t="s">
        <v>14</v>
      </c>
      <c r="C63" s="566">
        <v>-27</v>
      </c>
      <c r="D63" s="566">
        <v>-30</v>
      </c>
      <c r="E63" s="566">
        <v>3</v>
      </c>
      <c r="F63" s="416">
        <v>-0.1</v>
      </c>
      <c r="G63" s="566"/>
      <c r="H63" s="566">
        <v>-10</v>
      </c>
      <c r="I63" s="566">
        <v>-13</v>
      </c>
      <c r="J63" s="566">
        <v>3</v>
      </c>
      <c r="K63" s="416">
        <v>-0.27800000000000002</v>
      </c>
    </row>
    <row r="64" spans="1:11">
      <c r="A64" s="100"/>
      <c r="B64" s="111" t="s">
        <v>47</v>
      </c>
      <c r="C64" s="566">
        <v>-37</v>
      </c>
      <c r="D64" s="566">
        <v>-31</v>
      </c>
      <c r="E64" s="566">
        <v>-6</v>
      </c>
      <c r="F64" s="416">
        <v>0.19800000000000001</v>
      </c>
      <c r="G64" s="566"/>
      <c r="H64" s="566">
        <v>-16</v>
      </c>
      <c r="I64" s="566">
        <v>-12</v>
      </c>
      <c r="J64" s="566">
        <v>-4</v>
      </c>
      <c r="K64" s="416">
        <v>0.376</v>
      </c>
    </row>
    <row r="65" spans="1:11">
      <c r="A65" s="100"/>
      <c r="B65" s="111" t="s">
        <v>443</v>
      </c>
      <c r="C65" s="566">
        <v>-11</v>
      </c>
      <c r="D65" s="566" t="s">
        <v>395</v>
      </c>
      <c r="E65" s="566">
        <v>-11</v>
      </c>
      <c r="F65" s="416">
        <v>1</v>
      </c>
      <c r="G65" s="566"/>
      <c r="H65" s="566">
        <v>-7</v>
      </c>
      <c r="I65" s="566" t="s">
        <v>395</v>
      </c>
      <c r="J65" s="566">
        <v>-7</v>
      </c>
      <c r="K65" s="416">
        <v>1</v>
      </c>
    </row>
    <row r="66" spans="1:11" s="123" customFormat="1">
      <c r="B66" s="244" t="s">
        <v>170</v>
      </c>
      <c r="C66" s="595">
        <v>-138</v>
      </c>
      <c r="D66" s="595">
        <v>-99</v>
      </c>
      <c r="E66" s="595">
        <v>-39</v>
      </c>
      <c r="F66" s="448">
        <v>0.39100000000000001</v>
      </c>
      <c r="G66" s="571"/>
      <c r="H66" s="595">
        <v>-61</v>
      </c>
      <c r="I66" s="595">
        <v>-41</v>
      </c>
      <c r="J66" s="595">
        <v>-20</v>
      </c>
      <c r="K66" s="448">
        <v>0.46800000000000003</v>
      </c>
    </row>
    <row r="67" spans="1:11" s="123" customFormat="1">
      <c r="B67" s="244"/>
      <c r="C67" s="595"/>
      <c r="D67" s="595"/>
      <c r="E67" s="595"/>
      <c r="F67" s="616"/>
      <c r="G67" s="566"/>
      <c r="H67" s="617"/>
      <c r="I67" s="617"/>
      <c r="J67" s="617"/>
      <c r="K67" s="617"/>
    </row>
    <row r="68" spans="1:11">
      <c r="A68" s="100"/>
      <c r="B68" s="256" t="s">
        <v>401</v>
      </c>
      <c r="C68" s="600"/>
      <c r="D68" s="600"/>
      <c r="E68" s="600"/>
      <c r="F68" s="601"/>
      <c r="G68" s="571"/>
      <c r="H68" s="615"/>
      <c r="I68" s="602"/>
      <c r="J68" s="602"/>
      <c r="K68" s="602"/>
    </row>
    <row r="69" spans="1:11">
      <c r="A69" s="100"/>
      <c r="B69" s="111" t="s">
        <v>10</v>
      </c>
      <c r="C69" s="566">
        <v>-63</v>
      </c>
      <c r="D69" s="566">
        <v>-70</v>
      </c>
      <c r="E69" s="566">
        <v>7</v>
      </c>
      <c r="F69" s="416">
        <v>-9.2999999999999999E-2</v>
      </c>
      <c r="G69" s="566"/>
      <c r="H69" s="566">
        <v>-24</v>
      </c>
      <c r="I69" s="566">
        <v>-20</v>
      </c>
      <c r="J69" s="566">
        <v>-4</v>
      </c>
      <c r="K69" s="416">
        <v>0.20799999999999999</v>
      </c>
    </row>
    <row r="70" spans="1:11">
      <c r="A70" s="100"/>
      <c r="B70" s="111" t="s">
        <v>46</v>
      </c>
      <c r="C70" s="566">
        <v>-366</v>
      </c>
      <c r="D70" s="566">
        <v>-394</v>
      </c>
      <c r="E70" s="566">
        <v>28</v>
      </c>
      <c r="F70" s="416">
        <v>-7.1999999999999995E-2</v>
      </c>
      <c r="G70" s="566"/>
      <c r="H70" s="566">
        <v>-107</v>
      </c>
      <c r="I70" s="566">
        <v>-112</v>
      </c>
      <c r="J70" s="566">
        <v>5</v>
      </c>
      <c r="K70" s="416">
        <v>-4.2999999999999997E-2</v>
      </c>
    </row>
    <row r="71" spans="1:11">
      <c r="A71" s="100"/>
      <c r="B71" s="111" t="s">
        <v>14</v>
      </c>
      <c r="C71" s="566">
        <v>-53</v>
      </c>
      <c r="D71" s="566">
        <v>-57</v>
      </c>
      <c r="E71" s="566">
        <v>4</v>
      </c>
      <c r="F71" s="416">
        <v>-6.7000000000000004E-2</v>
      </c>
      <c r="G71" s="566"/>
      <c r="H71" s="566">
        <v>-18</v>
      </c>
      <c r="I71" s="566">
        <v>-21</v>
      </c>
      <c r="J71" s="566">
        <v>3</v>
      </c>
      <c r="K71" s="416">
        <v>-0.14199999999999999</v>
      </c>
    </row>
    <row r="72" spans="1:11">
      <c r="A72" s="100"/>
      <c r="B72" s="111" t="s">
        <v>47</v>
      </c>
      <c r="C72" s="566">
        <v>-27</v>
      </c>
      <c r="D72" s="566">
        <v>-29</v>
      </c>
      <c r="E72" s="566">
        <v>2</v>
      </c>
      <c r="F72" s="416">
        <v>-5.3999999999999999E-2</v>
      </c>
      <c r="G72" s="566"/>
      <c r="H72" s="566">
        <v>-10</v>
      </c>
      <c r="I72" s="566">
        <v>-11</v>
      </c>
      <c r="J72" s="566">
        <v>1</v>
      </c>
      <c r="K72" s="416">
        <v>-9.2999999999999999E-2</v>
      </c>
    </row>
    <row r="73" spans="1:11" s="452" customFormat="1">
      <c r="B73" s="115" t="s">
        <v>172</v>
      </c>
      <c r="C73" s="571">
        <v>-509</v>
      </c>
      <c r="D73" s="571">
        <v>-550</v>
      </c>
      <c r="E73" s="571">
        <v>41</v>
      </c>
      <c r="F73" s="417">
        <v>-7.4999999999999997E-2</v>
      </c>
      <c r="G73" s="566"/>
      <c r="H73" s="571">
        <v>-159</v>
      </c>
      <c r="I73" s="571">
        <v>-164</v>
      </c>
      <c r="J73" s="571">
        <v>5</v>
      </c>
      <c r="K73" s="417">
        <v>-2.9000000000000001E-2</v>
      </c>
    </row>
    <row r="74" spans="1:11" s="236" customFormat="1">
      <c r="B74" s="239" t="s">
        <v>128</v>
      </c>
      <c r="C74" s="568">
        <v>-55</v>
      </c>
      <c r="D74" s="568">
        <v>-48</v>
      </c>
      <c r="E74" s="568">
        <v>-7</v>
      </c>
      <c r="F74" s="418">
        <v>0.13600000000000001</v>
      </c>
      <c r="G74" s="566"/>
      <c r="H74" s="568">
        <v>-20</v>
      </c>
      <c r="I74" s="568">
        <v>-16</v>
      </c>
      <c r="J74" s="568">
        <v>-4</v>
      </c>
      <c r="K74" s="418">
        <v>0.23400000000000001</v>
      </c>
    </row>
    <row r="75" spans="1:11" s="236" customFormat="1">
      <c r="B75" s="234"/>
      <c r="C75" s="618"/>
      <c r="D75" s="618"/>
      <c r="E75" s="618"/>
      <c r="F75" s="618"/>
      <c r="G75" s="571"/>
      <c r="H75" s="618"/>
      <c r="I75" s="618"/>
      <c r="J75" s="618"/>
      <c r="K75" s="618"/>
    </row>
    <row r="76" spans="1:11" s="151" customFormat="1">
      <c r="B76" s="447" t="s">
        <v>171</v>
      </c>
      <c r="C76" s="603">
        <v>-702</v>
      </c>
      <c r="D76" s="603">
        <v>-697</v>
      </c>
      <c r="E76" s="603">
        <v>-5</v>
      </c>
      <c r="F76" s="449">
        <v>7.0000000000000001E-3</v>
      </c>
      <c r="G76" s="566"/>
      <c r="H76" s="603">
        <v>-240</v>
      </c>
      <c r="I76" s="603">
        <v>-221</v>
      </c>
      <c r="J76" s="603">
        <v>-19</v>
      </c>
      <c r="K76" s="449">
        <v>8.3000000000000004E-2</v>
      </c>
    </row>
    <row r="77" spans="1:11">
      <c r="A77" s="100"/>
      <c r="B77" s="111"/>
      <c r="C77" s="619"/>
      <c r="D77" s="620"/>
      <c r="E77" s="620"/>
      <c r="F77" s="620"/>
      <c r="G77" s="566"/>
      <c r="H77" s="621"/>
      <c r="I77" s="622"/>
      <c r="J77" s="622"/>
      <c r="K77" s="622"/>
    </row>
    <row r="78" spans="1:11">
      <c r="A78" s="100"/>
      <c r="B78" s="114" t="s">
        <v>29</v>
      </c>
      <c r="C78" s="623"/>
      <c r="D78" s="576"/>
      <c r="E78" s="576"/>
      <c r="F78" s="576"/>
      <c r="G78" s="566"/>
      <c r="H78" s="576"/>
      <c r="I78" s="576"/>
      <c r="J78" s="576"/>
      <c r="K78" s="624"/>
    </row>
    <row r="79" spans="1:11" s="222" customFormat="1">
      <c r="A79" s="123"/>
      <c r="B79" s="249"/>
      <c r="C79" s="625"/>
      <c r="D79" s="606"/>
      <c r="E79" s="606"/>
      <c r="F79" s="606"/>
      <c r="G79" s="566"/>
      <c r="H79" s="606"/>
      <c r="I79" s="606"/>
      <c r="J79" s="606"/>
      <c r="K79" s="607"/>
    </row>
    <row r="80" spans="1:11">
      <c r="A80" s="100"/>
      <c r="B80" s="256" t="s">
        <v>400</v>
      </c>
      <c r="C80" s="600"/>
      <c r="D80" s="600"/>
      <c r="E80" s="600"/>
      <c r="F80" s="601"/>
      <c r="G80" s="566"/>
      <c r="H80" s="600"/>
      <c r="I80" s="600"/>
      <c r="J80" s="602"/>
      <c r="K80" s="602"/>
    </row>
    <row r="81" spans="1:11">
      <c r="A81" s="100"/>
      <c r="B81" s="111" t="s">
        <v>10</v>
      </c>
      <c r="C81" s="566">
        <v>102</v>
      </c>
      <c r="D81" s="566">
        <v>114</v>
      </c>
      <c r="E81" s="566">
        <v>-12</v>
      </c>
      <c r="F81" s="416">
        <v>-0.1</v>
      </c>
      <c r="G81" s="566"/>
      <c r="H81" s="566">
        <v>37</v>
      </c>
      <c r="I81" s="566">
        <v>37</v>
      </c>
      <c r="J81" s="566" t="s">
        <v>395</v>
      </c>
      <c r="K81" s="416" t="s">
        <v>395</v>
      </c>
    </row>
    <row r="82" spans="1:11">
      <c r="A82" s="100"/>
      <c r="B82" s="111" t="s">
        <v>46</v>
      </c>
      <c r="C82" s="566">
        <v>391</v>
      </c>
      <c r="D82" s="566">
        <v>166</v>
      </c>
      <c r="E82" s="566">
        <v>225</v>
      </c>
      <c r="F82" s="416">
        <v>1.349</v>
      </c>
      <c r="G82" s="566"/>
      <c r="H82" s="566">
        <v>182</v>
      </c>
      <c r="I82" s="566">
        <v>58</v>
      </c>
      <c r="J82" s="566">
        <v>124</v>
      </c>
      <c r="K82" s="416">
        <v>2.1389999999999998</v>
      </c>
    </row>
    <row r="83" spans="1:11">
      <c r="A83" s="100"/>
      <c r="B83" s="111" t="s">
        <v>14</v>
      </c>
      <c r="C83" s="566">
        <v>584</v>
      </c>
      <c r="D83" s="566">
        <v>514</v>
      </c>
      <c r="E83" s="566">
        <v>71</v>
      </c>
      <c r="F83" s="416">
        <v>0.13700000000000001</v>
      </c>
      <c r="G83" s="566"/>
      <c r="H83" s="566">
        <v>210</v>
      </c>
      <c r="I83" s="566">
        <v>171</v>
      </c>
      <c r="J83" s="566">
        <v>39</v>
      </c>
      <c r="K83" s="416">
        <v>0.22800000000000001</v>
      </c>
    </row>
    <row r="84" spans="1:11">
      <c r="A84" s="100"/>
      <c r="B84" s="111" t="s">
        <v>47</v>
      </c>
      <c r="C84" s="566">
        <v>231</v>
      </c>
      <c r="D84" s="566">
        <v>200</v>
      </c>
      <c r="E84" s="566">
        <v>31</v>
      </c>
      <c r="F84" s="416">
        <v>0.157</v>
      </c>
      <c r="G84" s="566"/>
      <c r="H84" s="566">
        <v>73</v>
      </c>
      <c r="I84" s="566">
        <v>66</v>
      </c>
      <c r="J84" s="566">
        <v>7</v>
      </c>
      <c r="K84" s="416">
        <v>0.106</v>
      </c>
    </row>
    <row r="85" spans="1:11">
      <c r="A85" s="100"/>
      <c r="B85" s="111" t="s">
        <v>443</v>
      </c>
      <c r="C85" s="566">
        <v>104</v>
      </c>
      <c r="D85" s="566" t="s">
        <v>395</v>
      </c>
      <c r="E85" s="566">
        <v>104</v>
      </c>
      <c r="F85" s="416">
        <v>1</v>
      </c>
      <c r="G85" s="566"/>
      <c r="H85" s="566">
        <v>55</v>
      </c>
      <c r="I85" s="566" t="s">
        <v>395</v>
      </c>
      <c r="J85" s="566">
        <v>55</v>
      </c>
      <c r="K85" s="416">
        <v>1</v>
      </c>
    </row>
    <row r="86" spans="1:11" s="235" customFormat="1">
      <c r="B86" s="237" t="s">
        <v>132</v>
      </c>
      <c r="C86" s="595">
        <v>1412</v>
      </c>
      <c r="D86" s="595">
        <v>994</v>
      </c>
      <c r="E86" s="595">
        <v>418</v>
      </c>
      <c r="F86" s="448">
        <v>0.42</v>
      </c>
      <c r="G86" s="566"/>
      <c r="H86" s="595">
        <v>557</v>
      </c>
      <c r="I86" s="595">
        <v>332</v>
      </c>
      <c r="J86" s="595">
        <v>225</v>
      </c>
      <c r="K86" s="448">
        <v>0.68</v>
      </c>
    </row>
    <row r="87" spans="1:11" s="119" customFormat="1">
      <c r="A87" s="132"/>
      <c r="B87" s="113"/>
      <c r="C87" s="566"/>
      <c r="D87" s="466"/>
      <c r="E87" s="466"/>
      <c r="F87" s="466"/>
      <c r="G87" s="566"/>
      <c r="H87" s="621"/>
      <c r="I87" s="626"/>
      <c r="J87" s="626"/>
      <c r="K87" s="626"/>
    </row>
    <row r="88" spans="1:11">
      <c r="A88" s="100"/>
      <c r="B88" s="256" t="s">
        <v>401</v>
      </c>
      <c r="C88" s="600"/>
      <c r="D88" s="600"/>
      <c r="E88" s="600"/>
      <c r="F88" s="601"/>
      <c r="G88" s="566"/>
      <c r="H88" s="600"/>
      <c r="I88" s="600"/>
      <c r="J88" s="602"/>
      <c r="K88" s="602"/>
    </row>
    <row r="89" spans="1:11">
      <c r="A89" s="100"/>
      <c r="B89" s="111" t="s">
        <v>10</v>
      </c>
      <c r="C89" s="566">
        <v>15</v>
      </c>
      <c r="D89" s="566">
        <v>27</v>
      </c>
      <c r="E89" s="566">
        <v>-12</v>
      </c>
      <c r="F89" s="416">
        <v>-0.42099999999999999</v>
      </c>
      <c r="G89" s="566"/>
      <c r="H89" s="566">
        <v>12</v>
      </c>
      <c r="I89" s="566">
        <v>5</v>
      </c>
      <c r="J89" s="566">
        <v>7</v>
      </c>
      <c r="K89" s="416">
        <v>1.38</v>
      </c>
    </row>
    <row r="90" spans="1:11">
      <c r="A90" s="100"/>
      <c r="B90" s="111" t="s">
        <v>46</v>
      </c>
      <c r="C90" s="566">
        <v>823</v>
      </c>
      <c r="D90" s="566">
        <v>700</v>
      </c>
      <c r="E90" s="566">
        <v>123</v>
      </c>
      <c r="F90" s="416">
        <v>0.17599999999999999</v>
      </c>
      <c r="G90" s="566"/>
      <c r="H90" s="566">
        <v>336</v>
      </c>
      <c r="I90" s="566">
        <v>239</v>
      </c>
      <c r="J90" s="566">
        <v>97</v>
      </c>
      <c r="K90" s="416">
        <v>0.40300000000000002</v>
      </c>
    </row>
    <row r="91" spans="1:11">
      <c r="A91" s="100"/>
      <c r="B91" s="111" t="s">
        <v>14</v>
      </c>
      <c r="C91" s="566">
        <v>413</v>
      </c>
      <c r="D91" s="566">
        <v>378</v>
      </c>
      <c r="E91" s="566">
        <v>35</v>
      </c>
      <c r="F91" s="416">
        <v>9.1999999999999998E-2</v>
      </c>
      <c r="G91" s="566"/>
      <c r="H91" s="566">
        <v>134</v>
      </c>
      <c r="I91" s="566">
        <v>123</v>
      </c>
      <c r="J91" s="566">
        <v>11</v>
      </c>
      <c r="K91" s="416">
        <v>9.8000000000000004E-2</v>
      </c>
    </row>
    <row r="92" spans="1:11">
      <c r="A92" s="100"/>
      <c r="B92" s="111" t="s">
        <v>47</v>
      </c>
      <c r="C92" s="566">
        <v>171</v>
      </c>
      <c r="D92" s="566">
        <v>163</v>
      </c>
      <c r="E92" s="566">
        <v>8</v>
      </c>
      <c r="F92" s="416">
        <v>4.8000000000000001E-2</v>
      </c>
      <c r="G92" s="566"/>
      <c r="H92" s="566">
        <v>53</v>
      </c>
      <c r="I92" s="566">
        <v>48</v>
      </c>
      <c r="J92" s="566">
        <v>5</v>
      </c>
      <c r="K92" s="416">
        <v>0.09</v>
      </c>
    </row>
    <row r="93" spans="1:11" s="235" customFormat="1">
      <c r="B93" s="116" t="s">
        <v>133</v>
      </c>
      <c r="C93" s="571">
        <v>1422</v>
      </c>
      <c r="D93" s="571">
        <v>1268</v>
      </c>
      <c r="E93" s="571">
        <v>154</v>
      </c>
      <c r="F93" s="417">
        <v>0.122</v>
      </c>
      <c r="G93" s="566"/>
      <c r="H93" s="571">
        <v>535</v>
      </c>
      <c r="I93" s="571">
        <v>415</v>
      </c>
      <c r="J93" s="571">
        <v>120</v>
      </c>
      <c r="K93" s="417">
        <v>0.28999999999999998</v>
      </c>
    </row>
    <row r="94" spans="1:11">
      <c r="A94" s="100"/>
      <c r="B94" s="239" t="s">
        <v>128</v>
      </c>
      <c r="C94" s="568">
        <v>-75</v>
      </c>
      <c r="D94" s="568">
        <v>-66</v>
      </c>
      <c r="E94" s="568">
        <v>-9</v>
      </c>
      <c r="F94" s="418">
        <v>0.13200000000000001</v>
      </c>
      <c r="G94" s="566"/>
      <c r="H94" s="568">
        <v>-26</v>
      </c>
      <c r="I94" s="568">
        <v>-22</v>
      </c>
      <c r="J94" s="568">
        <v>-4</v>
      </c>
      <c r="K94" s="418">
        <v>0.21</v>
      </c>
    </row>
    <row r="95" spans="1:11">
      <c r="A95" s="100"/>
      <c r="B95" s="234"/>
      <c r="C95" s="566"/>
      <c r="D95" s="566"/>
      <c r="E95" s="566"/>
      <c r="F95" s="566"/>
      <c r="G95" s="566"/>
      <c r="H95" s="566"/>
      <c r="I95" s="566"/>
      <c r="J95" s="566"/>
      <c r="K95" s="566"/>
    </row>
    <row r="96" spans="1:11" s="144" customFormat="1">
      <c r="B96" s="447" t="s">
        <v>134</v>
      </c>
      <c r="C96" s="603">
        <v>2759</v>
      </c>
      <c r="D96" s="603">
        <v>2196</v>
      </c>
      <c r="E96" s="603">
        <v>563</v>
      </c>
      <c r="F96" s="449">
        <v>0.25600000000000001</v>
      </c>
      <c r="G96" s="566"/>
      <c r="H96" s="603">
        <v>1066</v>
      </c>
      <c r="I96" s="603">
        <v>725</v>
      </c>
      <c r="J96" s="603">
        <v>341</v>
      </c>
      <c r="K96" s="449">
        <v>0.47099999999999997</v>
      </c>
    </row>
    <row r="97" spans="1:8">
      <c r="A97" s="100"/>
      <c r="B97" s="100"/>
      <c r="C97" s="123"/>
      <c r="D97" s="100"/>
      <c r="E97" s="100"/>
      <c r="F97" s="100"/>
      <c r="G97" s="85"/>
      <c r="H97" s="123"/>
    </row>
    <row r="98" spans="1:8">
      <c r="A98" s="100"/>
      <c r="B98" s="100"/>
      <c r="C98" s="123"/>
      <c r="D98" s="100"/>
      <c r="E98" s="100"/>
      <c r="F98" s="100"/>
      <c r="G98" s="85"/>
      <c r="H98" s="123"/>
    </row>
    <row r="99" spans="1:8">
      <c r="A99" s="100"/>
      <c r="B99" s="100"/>
      <c r="C99" s="123"/>
      <c r="D99" s="100"/>
      <c r="E99" s="100"/>
      <c r="F99" s="100"/>
      <c r="G99" s="85"/>
      <c r="H99" s="123"/>
    </row>
    <row r="100" spans="1:8">
      <c r="A100" s="100"/>
      <c r="B100" s="100"/>
      <c r="C100" s="123"/>
      <c r="D100" s="100"/>
      <c r="E100" s="100"/>
      <c r="F100" s="100"/>
      <c r="G100" s="100"/>
      <c r="H100" s="123"/>
    </row>
    <row r="101" spans="1:8">
      <c r="A101" s="100"/>
      <c r="B101" s="100"/>
      <c r="C101" s="123"/>
      <c r="D101" s="100"/>
      <c r="E101" s="100"/>
      <c r="F101" s="100"/>
      <c r="G101" s="100"/>
      <c r="H101" s="123"/>
    </row>
    <row r="102" spans="1:8">
      <c r="A102" s="100"/>
      <c r="B102" s="100"/>
      <c r="C102" s="123"/>
      <c r="D102" s="100"/>
      <c r="E102" s="100"/>
      <c r="F102" s="100"/>
      <c r="G102" s="100"/>
      <c r="H102" s="123"/>
    </row>
    <row r="103" spans="1:8">
      <c r="A103" s="100"/>
      <c r="B103" s="100"/>
      <c r="C103" s="123"/>
      <c r="D103" s="100"/>
      <c r="E103" s="100"/>
      <c r="F103" s="100"/>
      <c r="G103" s="100"/>
      <c r="H103" s="123"/>
    </row>
    <row r="104" spans="1:8">
      <c r="A104" s="100"/>
      <c r="B104" s="100"/>
      <c r="C104" s="123"/>
      <c r="D104" s="100"/>
      <c r="E104" s="100"/>
      <c r="F104" s="100"/>
      <c r="G104" s="100"/>
      <c r="H104" s="123"/>
    </row>
    <row r="105" spans="1:8">
      <c r="A105" s="100"/>
      <c r="B105" s="100"/>
      <c r="C105" s="123"/>
      <c r="D105" s="100"/>
      <c r="E105" s="100"/>
      <c r="F105" s="100"/>
      <c r="G105" s="100"/>
      <c r="H105" s="123"/>
    </row>
    <row r="106" spans="1:8">
      <c r="A106" s="100"/>
      <c r="B106" s="100"/>
      <c r="C106" s="123"/>
      <c r="D106" s="100"/>
      <c r="E106" s="100"/>
      <c r="F106" s="100"/>
      <c r="G106" s="100"/>
      <c r="H106" s="123"/>
    </row>
    <row r="107" spans="1:8">
      <c r="A107" s="100"/>
      <c r="B107" s="100"/>
      <c r="C107" s="123"/>
      <c r="D107" s="100"/>
      <c r="E107" s="100"/>
      <c r="F107" s="100"/>
      <c r="G107" s="100"/>
      <c r="H107" s="123"/>
    </row>
    <row r="108" spans="1:8">
      <c r="A108" s="100"/>
      <c r="B108" s="100"/>
      <c r="C108" s="123"/>
      <c r="D108" s="100"/>
      <c r="E108" s="100"/>
      <c r="F108" s="100"/>
      <c r="G108" s="100"/>
      <c r="H108" s="123"/>
    </row>
    <row r="109" spans="1:8">
      <c r="A109" s="100"/>
      <c r="B109" s="100"/>
      <c r="C109" s="123"/>
      <c r="D109" s="100"/>
      <c r="E109" s="100"/>
      <c r="F109" s="100"/>
      <c r="G109" s="100"/>
      <c r="H109" s="123"/>
    </row>
    <row r="110" spans="1:8">
      <c r="A110" s="100"/>
      <c r="B110" s="100"/>
      <c r="C110" s="123"/>
      <c r="D110" s="100"/>
      <c r="E110" s="100"/>
      <c r="F110" s="100"/>
      <c r="G110" s="100"/>
      <c r="H110" s="123"/>
    </row>
    <row r="111" spans="1:8">
      <c r="A111" s="100"/>
      <c r="B111" s="100"/>
      <c r="C111" s="123"/>
      <c r="D111" s="100"/>
      <c r="E111" s="100"/>
      <c r="F111" s="100"/>
      <c r="G111" s="100"/>
      <c r="H111" s="123"/>
    </row>
    <row r="112" spans="1:8">
      <c r="A112" s="100"/>
      <c r="B112" s="100"/>
      <c r="C112" s="123"/>
      <c r="D112" s="100"/>
      <c r="E112" s="100"/>
      <c r="F112" s="100"/>
      <c r="G112" s="100"/>
      <c r="H112" s="123"/>
    </row>
    <row r="113" spans="1:8">
      <c r="A113" s="100"/>
      <c r="B113" s="100"/>
      <c r="C113" s="123"/>
      <c r="D113" s="100"/>
      <c r="E113" s="100"/>
      <c r="F113" s="100"/>
      <c r="G113" s="100"/>
      <c r="H113" s="123"/>
    </row>
    <row r="114" spans="1:8">
      <c r="A114" s="100"/>
      <c r="B114" s="100"/>
      <c r="C114" s="123"/>
      <c r="D114" s="100"/>
      <c r="E114" s="100"/>
      <c r="F114" s="100"/>
      <c r="G114" s="100"/>
      <c r="H114" s="123"/>
    </row>
    <row r="115" spans="1:8">
      <c r="A115" s="100"/>
      <c r="B115" s="100"/>
      <c r="C115" s="123"/>
      <c r="D115" s="100"/>
      <c r="E115" s="100"/>
      <c r="F115" s="100"/>
      <c r="G115" s="100"/>
      <c r="H115" s="123"/>
    </row>
    <row r="116" spans="1:8">
      <c r="A116" s="100"/>
      <c r="B116" s="100"/>
      <c r="C116" s="123"/>
      <c r="D116" s="100"/>
      <c r="E116" s="100"/>
      <c r="F116" s="100"/>
      <c r="G116" s="100"/>
      <c r="H116" s="123"/>
    </row>
  </sheetData>
  <mergeCells count="4">
    <mergeCell ref="H3:K3"/>
    <mergeCell ref="B3:B4"/>
    <mergeCell ref="B2:F2"/>
    <mergeCell ref="C3:F3"/>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59"/>
  <sheetViews>
    <sheetView workbookViewId="0"/>
  </sheetViews>
  <sheetFormatPr baseColWidth="10" defaultColWidth="11.42578125" defaultRowHeight="12.75"/>
  <cols>
    <col min="1" max="1" width="3.7109375" style="119" customWidth="1"/>
    <col min="2" max="2" width="31" style="119" customWidth="1"/>
    <col min="3" max="3" width="12.28515625" style="119" customWidth="1"/>
    <col min="4" max="6" width="11.42578125" style="119"/>
    <col min="7" max="7" width="2.28515625" style="119" customWidth="1"/>
    <col min="8" max="16384" width="11.42578125" style="119"/>
  </cols>
  <sheetData>
    <row r="2" spans="2:11">
      <c r="B2" s="254" t="s">
        <v>359</v>
      </c>
      <c r="C2" s="685" t="s">
        <v>351</v>
      </c>
      <c r="D2" s="685"/>
      <c r="E2" s="685"/>
      <c r="F2" s="685"/>
      <c r="G2" s="685"/>
      <c r="H2" s="685"/>
      <c r="I2" s="685"/>
      <c r="J2" s="685"/>
      <c r="K2" s="685"/>
    </row>
    <row r="3" spans="2:11">
      <c r="B3" s="714" t="s">
        <v>355</v>
      </c>
      <c r="C3" s="715" t="s">
        <v>340</v>
      </c>
      <c r="D3" s="715"/>
      <c r="E3" s="715"/>
      <c r="F3" s="715"/>
      <c r="G3" s="235"/>
      <c r="H3" s="715" t="s">
        <v>341</v>
      </c>
      <c r="I3" s="715"/>
      <c r="J3" s="715"/>
      <c r="K3" s="715"/>
    </row>
    <row r="4" spans="2:11" s="250" customFormat="1">
      <c r="B4" s="715"/>
      <c r="C4" s="526" t="s">
        <v>486</v>
      </c>
      <c r="D4" s="526" t="s">
        <v>487</v>
      </c>
      <c r="E4" s="251" t="s">
        <v>69</v>
      </c>
      <c r="F4" s="251" t="s">
        <v>70</v>
      </c>
      <c r="G4" s="252"/>
      <c r="H4" s="526" t="s">
        <v>488</v>
      </c>
      <c r="I4" s="526" t="s">
        <v>489</v>
      </c>
      <c r="J4" s="251" t="s">
        <v>69</v>
      </c>
      <c r="K4" s="251" t="s">
        <v>70</v>
      </c>
    </row>
    <row r="5" spans="2:11" ht="6.75" customHeight="1">
      <c r="B5" s="235"/>
      <c r="C5" s="235"/>
      <c r="D5" s="235"/>
      <c r="E5" s="235"/>
      <c r="F5" s="235"/>
      <c r="G5" s="235"/>
      <c r="H5" s="235"/>
      <c r="I5" s="235"/>
      <c r="J5" s="235"/>
      <c r="K5" s="235"/>
    </row>
    <row r="6" spans="2:11">
      <c r="B6" s="119" t="s">
        <v>356</v>
      </c>
      <c r="C6" s="91">
        <v>42</v>
      </c>
      <c r="D6" s="91">
        <v>55</v>
      </c>
      <c r="E6" s="91">
        <v>-13</v>
      </c>
      <c r="F6" s="416">
        <v>-0.224</v>
      </c>
      <c r="G6" s="91"/>
      <c r="H6" s="91">
        <v>14</v>
      </c>
      <c r="I6" s="91">
        <v>15</v>
      </c>
      <c r="J6" s="91">
        <v>-1</v>
      </c>
      <c r="K6" s="416">
        <v>-6.7000000000000004E-2</v>
      </c>
    </row>
    <row r="7" spans="2:11">
      <c r="B7" s="119" t="s">
        <v>357</v>
      </c>
      <c r="C7" s="91">
        <v>20</v>
      </c>
      <c r="D7" s="91">
        <v>31</v>
      </c>
      <c r="E7" s="91">
        <v>-11</v>
      </c>
      <c r="F7" s="416">
        <v>-0.33100000000000002</v>
      </c>
      <c r="G7" s="120"/>
      <c r="H7" s="91">
        <v>7</v>
      </c>
      <c r="I7" s="91">
        <v>10</v>
      </c>
      <c r="J7" s="91">
        <v>-3</v>
      </c>
      <c r="K7" s="416">
        <v>-0.27700000000000002</v>
      </c>
    </row>
    <row r="8" spans="2:11">
      <c r="B8" s="119" t="s">
        <v>221</v>
      </c>
      <c r="C8" s="91">
        <v>40</v>
      </c>
      <c r="D8" s="91">
        <v>28</v>
      </c>
      <c r="E8" s="91">
        <v>12</v>
      </c>
      <c r="F8" s="416">
        <v>0.41199999999999998</v>
      </c>
      <c r="G8" s="91"/>
      <c r="H8" s="91">
        <v>17</v>
      </c>
      <c r="I8" s="91">
        <v>11</v>
      </c>
      <c r="J8" s="91">
        <v>6</v>
      </c>
      <c r="K8" s="416">
        <v>0.497</v>
      </c>
    </row>
    <row r="9" spans="2:11">
      <c r="B9" s="119" t="s">
        <v>358</v>
      </c>
      <c r="C9" s="466" t="s">
        <v>395</v>
      </c>
      <c r="D9" s="466" t="s">
        <v>395</v>
      </c>
      <c r="E9" s="466" t="s">
        <v>395</v>
      </c>
      <c r="F9" s="466" t="s">
        <v>395</v>
      </c>
      <c r="G9" s="91"/>
      <c r="H9" s="91">
        <v>-1</v>
      </c>
      <c r="I9" s="91">
        <v>1</v>
      </c>
      <c r="J9" s="91">
        <v>-2</v>
      </c>
      <c r="K9" s="416">
        <v>-1.829</v>
      </c>
    </row>
    <row r="10" spans="2:11" ht="6" customHeight="1">
      <c r="B10" s="238"/>
      <c r="C10" s="238"/>
      <c r="D10" s="238"/>
      <c r="E10" s="238"/>
      <c r="F10" s="238"/>
      <c r="H10" s="238"/>
      <c r="I10" s="238"/>
      <c r="J10" s="238"/>
      <c r="K10" s="238"/>
    </row>
    <row r="11" spans="2:11">
      <c r="B11" s="253" t="s">
        <v>403</v>
      </c>
      <c r="C11" s="453">
        <v>102</v>
      </c>
      <c r="D11" s="453">
        <v>114</v>
      </c>
      <c r="E11" s="453">
        <v>-12</v>
      </c>
      <c r="F11" s="465">
        <v>-0.1</v>
      </c>
      <c r="G11" s="235"/>
      <c r="H11" s="453">
        <v>37</v>
      </c>
      <c r="I11" s="453">
        <v>37</v>
      </c>
      <c r="J11" s="643" t="s">
        <v>395</v>
      </c>
      <c r="K11" s="643" t="s">
        <v>395</v>
      </c>
    </row>
    <row r="14" spans="2:11">
      <c r="B14" s="254" t="s">
        <v>360</v>
      </c>
      <c r="C14" s="685" t="s">
        <v>351</v>
      </c>
      <c r="D14" s="685"/>
      <c r="E14" s="685"/>
      <c r="F14" s="685"/>
      <c r="G14" s="685"/>
      <c r="H14" s="685"/>
      <c r="I14" s="685"/>
      <c r="J14" s="685"/>
      <c r="K14" s="685"/>
    </row>
    <row r="15" spans="2:11">
      <c r="B15" s="714" t="s">
        <v>355</v>
      </c>
      <c r="C15" s="715" t="s">
        <v>340</v>
      </c>
      <c r="D15" s="715"/>
      <c r="E15" s="715"/>
      <c r="F15" s="715"/>
      <c r="G15" s="235"/>
      <c r="H15" s="715" t="s">
        <v>341</v>
      </c>
      <c r="I15" s="715"/>
      <c r="J15" s="715"/>
      <c r="K15" s="715"/>
    </row>
    <row r="16" spans="2:11">
      <c r="B16" s="715"/>
      <c r="C16" s="526" t="s">
        <v>486</v>
      </c>
      <c r="D16" s="526" t="s">
        <v>487</v>
      </c>
      <c r="E16" s="251" t="s">
        <v>69</v>
      </c>
      <c r="F16" s="251" t="s">
        <v>70</v>
      </c>
      <c r="G16" s="252"/>
      <c r="H16" s="526" t="s">
        <v>488</v>
      </c>
      <c r="I16" s="526" t="s">
        <v>489</v>
      </c>
      <c r="J16" s="251" t="s">
        <v>69</v>
      </c>
      <c r="K16" s="251" t="s">
        <v>70</v>
      </c>
    </row>
    <row r="17" spans="2:11" ht="8.25" customHeight="1">
      <c r="B17" s="235"/>
      <c r="C17" s="235"/>
      <c r="D17" s="235"/>
      <c r="E17" s="235"/>
      <c r="F17" s="235"/>
      <c r="G17" s="235"/>
      <c r="H17" s="235"/>
      <c r="I17" s="235"/>
      <c r="J17" s="235"/>
      <c r="K17" s="235"/>
    </row>
    <row r="18" spans="2:11">
      <c r="B18" s="119" t="s">
        <v>361</v>
      </c>
      <c r="C18" s="91">
        <v>17</v>
      </c>
      <c r="D18" s="91">
        <v>55</v>
      </c>
      <c r="E18" s="91">
        <v>-38</v>
      </c>
      <c r="F18" s="416">
        <v>-0.68300000000000005</v>
      </c>
      <c r="G18" s="91"/>
      <c r="H18" s="91">
        <v>-9</v>
      </c>
      <c r="I18" s="91">
        <v>12</v>
      </c>
      <c r="J18" s="91">
        <v>-21</v>
      </c>
      <c r="K18" s="416">
        <v>-1.8109999999999999</v>
      </c>
    </row>
    <row r="19" spans="2:11">
      <c r="B19" s="119" t="s">
        <v>322</v>
      </c>
      <c r="C19" s="91">
        <v>74</v>
      </c>
      <c r="D19" s="91">
        <v>43</v>
      </c>
      <c r="E19" s="91">
        <v>31</v>
      </c>
      <c r="F19" s="416">
        <v>0.71699999999999997</v>
      </c>
      <c r="G19" s="120"/>
      <c r="H19" s="91">
        <v>28</v>
      </c>
      <c r="I19" s="91">
        <v>19</v>
      </c>
      <c r="J19" s="91">
        <v>9</v>
      </c>
      <c r="K19" s="416">
        <v>0.47899999999999998</v>
      </c>
    </row>
    <row r="20" spans="2:11">
      <c r="B20" s="119" t="s">
        <v>210</v>
      </c>
      <c r="C20" s="91">
        <v>47</v>
      </c>
      <c r="D20" s="91">
        <v>29</v>
      </c>
      <c r="E20" s="91">
        <v>18</v>
      </c>
      <c r="F20" s="416">
        <v>0.59399999999999997</v>
      </c>
      <c r="G20" s="91"/>
      <c r="H20" s="91">
        <v>17</v>
      </c>
      <c r="I20" s="91">
        <v>11</v>
      </c>
      <c r="J20" s="91">
        <v>6</v>
      </c>
      <c r="K20" s="416">
        <v>0.63400000000000001</v>
      </c>
    </row>
    <row r="21" spans="2:11">
      <c r="B21" s="119" t="s">
        <v>362</v>
      </c>
      <c r="C21" s="91">
        <v>37</v>
      </c>
      <c r="D21" s="91">
        <v>34</v>
      </c>
      <c r="E21" s="91">
        <v>3</v>
      </c>
      <c r="F21" s="416">
        <v>8.4000000000000005E-2</v>
      </c>
      <c r="G21" s="91"/>
      <c r="H21" s="91">
        <v>14</v>
      </c>
      <c r="I21" s="91">
        <v>11</v>
      </c>
      <c r="J21" s="91">
        <v>3</v>
      </c>
      <c r="K21" s="416">
        <v>0.24399999999999999</v>
      </c>
    </row>
    <row r="22" spans="2:11">
      <c r="B22" s="119" t="s">
        <v>471</v>
      </c>
      <c r="C22" s="91">
        <v>70</v>
      </c>
      <c r="D22" s="466" t="s">
        <v>395</v>
      </c>
      <c r="E22" s="91">
        <v>70</v>
      </c>
      <c r="F22" s="416">
        <v>1</v>
      </c>
      <c r="G22" s="91"/>
      <c r="H22" s="91">
        <v>62</v>
      </c>
      <c r="I22" s="466" t="s">
        <v>395</v>
      </c>
      <c r="J22" s="91">
        <v>62</v>
      </c>
      <c r="K22" s="416">
        <v>1</v>
      </c>
    </row>
    <row r="23" spans="2:11">
      <c r="B23" s="119" t="s">
        <v>432</v>
      </c>
      <c r="C23" s="91">
        <v>146</v>
      </c>
      <c r="D23" s="466" t="s">
        <v>395</v>
      </c>
      <c r="E23" s="91">
        <v>146</v>
      </c>
      <c r="F23" s="416">
        <v>1</v>
      </c>
      <c r="G23" s="91"/>
      <c r="H23" s="91">
        <v>70</v>
      </c>
      <c r="I23" s="466" t="s">
        <v>395</v>
      </c>
      <c r="J23" s="91">
        <v>70</v>
      </c>
      <c r="K23" s="416">
        <v>1</v>
      </c>
    </row>
    <row r="24" spans="2:11">
      <c r="B24" s="119" t="s">
        <v>495</v>
      </c>
      <c r="C24" s="466" t="s">
        <v>395</v>
      </c>
      <c r="D24" s="91">
        <v>5</v>
      </c>
      <c r="E24" s="91">
        <v>-5</v>
      </c>
      <c r="F24" s="416">
        <v>-0.95599999999999996</v>
      </c>
      <c r="G24" s="91"/>
      <c r="H24" s="466" t="s">
        <v>395</v>
      </c>
      <c r="I24" s="91">
        <v>5</v>
      </c>
      <c r="J24" s="91">
        <v>-5</v>
      </c>
      <c r="K24" s="416">
        <v>-0.997</v>
      </c>
    </row>
    <row r="25" spans="2:11" ht="6" customHeight="1">
      <c r="B25" s="238"/>
      <c r="C25" s="238"/>
      <c r="D25" s="238"/>
      <c r="E25" s="238"/>
      <c r="F25" s="238"/>
      <c r="H25" s="238"/>
      <c r="I25" s="238"/>
      <c r="J25" s="238"/>
      <c r="K25" s="238"/>
    </row>
    <row r="26" spans="2:11">
      <c r="B26" s="253" t="s">
        <v>363</v>
      </c>
      <c r="C26" s="453">
        <v>391</v>
      </c>
      <c r="D26" s="453">
        <v>166</v>
      </c>
      <c r="E26" s="453">
        <v>225</v>
      </c>
      <c r="F26" s="465">
        <v>1.349</v>
      </c>
      <c r="G26" s="235"/>
      <c r="H26" s="453">
        <v>182</v>
      </c>
      <c r="I26" s="453">
        <v>58</v>
      </c>
      <c r="J26" s="453">
        <v>124</v>
      </c>
      <c r="K26" s="465">
        <v>2.1389999999999998</v>
      </c>
    </row>
    <row r="29" spans="2:11">
      <c r="B29" s="254" t="s">
        <v>364</v>
      </c>
      <c r="C29" s="685" t="s">
        <v>351</v>
      </c>
      <c r="D29" s="685"/>
      <c r="E29" s="685"/>
      <c r="F29" s="685"/>
      <c r="G29" s="685"/>
      <c r="H29" s="685"/>
      <c r="I29" s="685"/>
      <c r="J29" s="685"/>
      <c r="K29" s="685"/>
    </row>
    <row r="30" spans="2:11">
      <c r="B30" s="714" t="s">
        <v>355</v>
      </c>
      <c r="C30" s="715" t="s">
        <v>340</v>
      </c>
      <c r="D30" s="715"/>
      <c r="E30" s="715"/>
      <c r="F30" s="715"/>
      <c r="G30" s="235"/>
      <c r="H30" s="715" t="s">
        <v>341</v>
      </c>
      <c r="I30" s="715"/>
      <c r="J30" s="715"/>
      <c r="K30" s="715"/>
    </row>
    <row r="31" spans="2:11">
      <c r="B31" s="715"/>
      <c r="C31" s="526" t="s">
        <v>486</v>
      </c>
      <c r="D31" s="526" t="s">
        <v>487</v>
      </c>
      <c r="E31" s="251" t="s">
        <v>69</v>
      </c>
      <c r="F31" s="251" t="s">
        <v>70</v>
      </c>
      <c r="G31" s="91"/>
      <c r="H31" s="526" t="s">
        <v>488</v>
      </c>
      <c r="I31" s="526" t="s">
        <v>489</v>
      </c>
      <c r="J31" s="251" t="s">
        <v>69</v>
      </c>
      <c r="K31" s="251" t="s">
        <v>70</v>
      </c>
    </row>
    <row r="32" spans="2:11" ht="7.5" customHeight="1">
      <c r="B32" s="235"/>
      <c r="C32" s="235"/>
      <c r="D32" s="235"/>
      <c r="E32" s="235"/>
      <c r="F32" s="235"/>
      <c r="G32" s="120"/>
      <c r="H32" s="235"/>
      <c r="I32" s="235"/>
      <c r="J32" s="235"/>
      <c r="K32" s="235"/>
    </row>
    <row r="33" spans="2:11">
      <c r="B33" s="132" t="s">
        <v>427</v>
      </c>
      <c r="C33" s="91">
        <v>585</v>
      </c>
      <c r="D33" s="91">
        <v>514</v>
      </c>
      <c r="E33" s="91">
        <v>71</v>
      </c>
      <c r="F33" s="416">
        <v>0.13800000000000001</v>
      </c>
      <c r="G33" s="91"/>
      <c r="H33" s="91">
        <v>210</v>
      </c>
      <c r="I33" s="91">
        <v>171</v>
      </c>
      <c r="J33" s="91">
        <v>39</v>
      </c>
      <c r="K33" s="416">
        <v>0.22800000000000001</v>
      </c>
    </row>
    <row r="34" spans="2:11">
      <c r="B34" s="132" t="s">
        <v>434</v>
      </c>
      <c r="C34" s="91">
        <v>-1</v>
      </c>
      <c r="D34" s="466" t="s">
        <v>395</v>
      </c>
      <c r="E34" s="91">
        <v>-1</v>
      </c>
      <c r="F34" s="416">
        <v>1</v>
      </c>
      <c r="G34" s="91"/>
      <c r="H34" s="466">
        <v>0</v>
      </c>
      <c r="I34" s="466" t="s">
        <v>485</v>
      </c>
      <c r="J34" s="466">
        <v>0</v>
      </c>
      <c r="K34" s="416">
        <v>1</v>
      </c>
    </row>
    <row r="35" spans="2:11" ht="8.25" customHeight="1">
      <c r="B35" s="238"/>
      <c r="C35" s="238"/>
      <c r="D35" s="238"/>
      <c r="E35" s="238"/>
      <c r="F35" s="238"/>
      <c r="G35" s="91"/>
      <c r="H35" s="238"/>
      <c r="I35" s="238"/>
      <c r="J35" s="238"/>
      <c r="K35" s="238"/>
    </row>
    <row r="36" spans="2:11">
      <c r="B36" s="253" t="s">
        <v>403</v>
      </c>
      <c r="C36" s="453">
        <v>584</v>
      </c>
      <c r="D36" s="453">
        <v>514</v>
      </c>
      <c r="E36" s="453">
        <v>70</v>
      </c>
      <c r="F36" s="465">
        <v>0.13700000000000001</v>
      </c>
      <c r="G36" s="235"/>
      <c r="H36" s="453">
        <v>210</v>
      </c>
      <c r="I36" s="453">
        <v>171</v>
      </c>
      <c r="J36" s="453">
        <v>39</v>
      </c>
      <c r="K36" s="465">
        <v>0.22800000000000001</v>
      </c>
    </row>
    <row r="37" spans="2:11">
      <c r="G37" s="91"/>
    </row>
    <row r="39" spans="2:11">
      <c r="B39" s="254" t="s">
        <v>365</v>
      </c>
      <c r="C39" s="685" t="s">
        <v>351</v>
      </c>
      <c r="D39" s="685"/>
      <c r="E39" s="685"/>
      <c r="F39" s="685"/>
      <c r="G39" s="685"/>
      <c r="H39" s="685"/>
      <c r="I39" s="685"/>
      <c r="J39" s="685"/>
      <c r="K39" s="685"/>
    </row>
    <row r="40" spans="2:11">
      <c r="B40" s="714" t="s">
        <v>355</v>
      </c>
      <c r="C40" s="715" t="s">
        <v>340</v>
      </c>
      <c r="D40" s="715"/>
      <c r="E40" s="715"/>
      <c r="F40" s="715"/>
      <c r="G40" s="235"/>
      <c r="H40" s="715" t="s">
        <v>341</v>
      </c>
      <c r="I40" s="715"/>
      <c r="J40" s="715"/>
      <c r="K40" s="715"/>
    </row>
    <row r="41" spans="2:11">
      <c r="B41" s="715"/>
      <c r="C41" s="526" t="s">
        <v>486</v>
      </c>
      <c r="D41" s="526" t="s">
        <v>487</v>
      </c>
      <c r="E41" s="251" t="s">
        <v>69</v>
      </c>
      <c r="F41" s="251" t="s">
        <v>70</v>
      </c>
      <c r="G41" s="252"/>
      <c r="H41" s="526" t="s">
        <v>488</v>
      </c>
      <c r="I41" s="526" t="s">
        <v>489</v>
      </c>
      <c r="J41" s="251" t="s">
        <v>69</v>
      </c>
      <c r="K41" s="251" t="s">
        <v>70</v>
      </c>
    </row>
    <row r="42" spans="2:11" ht="7.5" customHeight="1">
      <c r="B42" s="235"/>
      <c r="C42" s="235"/>
      <c r="D42" s="235"/>
      <c r="E42" s="235"/>
      <c r="F42" s="235"/>
      <c r="G42" s="235"/>
      <c r="H42" s="235"/>
      <c r="I42" s="235"/>
      <c r="J42" s="235"/>
      <c r="K42" s="235"/>
    </row>
    <row r="43" spans="2:11">
      <c r="B43" s="119" t="s">
        <v>366</v>
      </c>
      <c r="C43" s="91">
        <v>163</v>
      </c>
      <c r="D43" s="91">
        <v>154</v>
      </c>
      <c r="E43" s="91">
        <v>9</v>
      </c>
      <c r="F43" s="416">
        <v>5.8999999999999997E-2</v>
      </c>
      <c r="G43" s="91"/>
      <c r="H43" s="91">
        <v>46</v>
      </c>
      <c r="I43" s="91">
        <v>53</v>
      </c>
      <c r="J43" s="91">
        <v>-7</v>
      </c>
      <c r="K43" s="416">
        <v>-0.13200000000000001</v>
      </c>
    </row>
    <row r="44" spans="2:11">
      <c r="B44" s="119" t="s">
        <v>404</v>
      </c>
      <c r="C44" s="91">
        <v>30</v>
      </c>
      <c r="D44" s="91">
        <v>23</v>
      </c>
      <c r="E44" s="91">
        <v>7</v>
      </c>
      <c r="F44" s="416">
        <v>0.29599999999999999</v>
      </c>
      <c r="G44" s="120"/>
      <c r="H44" s="91">
        <v>11</v>
      </c>
      <c r="I44" s="91">
        <v>7</v>
      </c>
      <c r="J44" s="91">
        <v>4</v>
      </c>
      <c r="K44" s="416">
        <v>0.626</v>
      </c>
    </row>
    <row r="45" spans="2:11">
      <c r="B45" s="119" t="s">
        <v>367</v>
      </c>
      <c r="C45" s="91">
        <v>26</v>
      </c>
      <c r="D45" s="91">
        <v>23</v>
      </c>
      <c r="E45" s="91">
        <v>3</v>
      </c>
      <c r="F45" s="416">
        <v>0.14199999999999999</v>
      </c>
      <c r="G45" s="120"/>
      <c r="H45" s="91">
        <v>7</v>
      </c>
      <c r="I45" s="91">
        <v>6</v>
      </c>
      <c r="J45" s="91">
        <v>1</v>
      </c>
      <c r="K45" s="416">
        <v>3.3000000000000002E-2</v>
      </c>
    </row>
    <row r="46" spans="2:11">
      <c r="B46" s="119" t="s">
        <v>472</v>
      </c>
      <c r="C46" s="91">
        <v>12</v>
      </c>
      <c r="D46" s="466" t="s">
        <v>395</v>
      </c>
      <c r="E46" s="91">
        <v>12</v>
      </c>
      <c r="F46" s="416">
        <v>1</v>
      </c>
      <c r="G46" s="91"/>
      <c r="H46" s="91">
        <v>9</v>
      </c>
      <c r="I46" s="466" t="s">
        <v>395</v>
      </c>
      <c r="J46" s="91">
        <v>9</v>
      </c>
      <c r="K46" s="416">
        <v>1</v>
      </c>
    </row>
    <row r="47" spans="2:11" ht="6.75" customHeight="1">
      <c r="B47" s="238"/>
      <c r="C47" s="238"/>
      <c r="D47" s="238"/>
      <c r="E47" s="238"/>
      <c r="F47" s="238"/>
      <c r="H47" s="238"/>
      <c r="I47" s="238"/>
      <c r="J47" s="238"/>
      <c r="K47" s="238"/>
    </row>
    <row r="48" spans="2:11">
      <c r="B48" s="253" t="s">
        <v>403</v>
      </c>
      <c r="C48" s="453">
        <v>231</v>
      </c>
      <c r="D48" s="453">
        <v>200</v>
      </c>
      <c r="E48" s="453">
        <v>31</v>
      </c>
      <c r="F48" s="465">
        <v>0.157</v>
      </c>
      <c r="G48" s="235"/>
      <c r="H48" s="453">
        <v>73</v>
      </c>
      <c r="I48" s="453">
        <v>66</v>
      </c>
      <c r="J48" s="453">
        <v>7</v>
      </c>
      <c r="K48" s="465">
        <v>0.106</v>
      </c>
    </row>
    <row r="51" spans="2:11">
      <c r="B51" s="545" t="s">
        <v>473</v>
      </c>
      <c r="C51" s="685" t="s">
        <v>351</v>
      </c>
      <c r="D51" s="685"/>
      <c r="E51" s="685"/>
      <c r="F51" s="685"/>
      <c r="G51" s="685"/>
      <c r="H51" s="685"/>
      <c r="I51" s="685"/>
      <c r="J51" s="685"/>
      <c r="K51" s="685"/>
    </row>
    <row r="52" spans="2:11">
      <c r="B52" s="714" t="s">
        <v>355</v>
      </c>
      <c r="C52" s="715" t="s">
        <v>340</v>
      </c>
      <c r="D52" s="715"/>
      <c r="E52" s="715"/>
      <c r="F52" s="715"/>
      <c r="G52" s="235"/>
      <c r="H52" s="715" t="s">
        <v>341</v>
      </c>
      <c r="I52" s="715"/>
      <c r="J52" s="715"/>
      <c r="K52" s="715"/>
    </row>
    <row r="53" spans="2:11">
      <c r="B53" s="715"/>
      <c r="C53" s="526" t="s">
        <v>486</v>
      </c>
      <c r="D53" s="526" t="s">
        <v>487</v>
      </c>
      <c r="E53" s="546" t="s">
        <v>69</v>
      </c>
      <c r="F53" s="546" t="s">
        <v>70</v>
      </c>
      <c r="G53" s="252"/>
      <c r="H53" s="526" t="s">
        <v>488</v>
      </c>
      <c r="I53" s="526" t="s">
        <v>489</v>
      </c>
      <c r="J53" s="546" t="s">
        <v>69</v>
      </c>
      <c r="K53" s="546" t="s">
        <v>70</v>
      </c>
    </row>
    <row r="54" spans="2:11">
      <c r="B54" s="235"/>
      <c r="C54" s="235"/>
      <c r="D54" s="235"/>
      <c r="E54" s="235"/>
      <c r="F54" s="235"/>
      <c r="G54" s="235"/>
      <c r="H54" s="235"/>
      <c r="I54" s="235"/>
      <c r="J54" s="235"/>
      <c r="K54" s="235"/>
    </row>
    <row r="55" spans="2:11">
      <c r="B55" s="119" t="s">
        <v>436</v>
      </c>
      <c r="C55" s="91">
        <v>7</v>
      </c>
      <c r="D55" s="466" t="s">
        <v>395</v>
      </c>
      <c r="E55" s="91">
        <v>7</v>
      </c>
      <c r="F55" s="416">
        <v>1</v>
      </c>
      <c r="G55" s="91"/>
      <c r="H55" s="91">
        <v>4</v>
      </c>
      <c r="I55" s="466" t="s">
        <v>395</v>
      </c>
      <c r="J55" s="91">
        <v>4</v>
      </c>
      <c r="K55" s="416">
        <v>1</v>
      </c>
    </row>
    <row r="56" spans="2:11">
      <c r="B56" s="119" t="s">
        <v>437</v>
      </c>
      <c r="C56" s="91">
        <v>23</v>
      </c>
      <c r="D56" s="466" t="s">
        <v>395</v>
      </c>
      <c r="E56" s="91">
        <v>23</v>
      </c>
      <c r="F56" s="416">
        <v>1</v>
      </c>
      <c r="G56" s="120"/>
      <c r="H56" s="91">
        <v>16</v>
      </c>
      <c r="I56" s="466" t="s">
        <v>395</v>
      </c>
      <c r="J56" s="91">
        <v>16</v>
      </c>
      <c r="K56" s="416">
        <v>1</v>
      </c>
    </row>
    <row r="57" spans="2:11">
      <c r="B57" s="119" t="s">
        <v>474</v>
      </c>
      <c r="C57" s="91">
        <v>74</v>
      </c>
      <c r="D57" s="466" t="s">
        <v>395</v>
      </c>
      <c r="E57" s="91">
        <v>74</v>
      </c>
      <c r="F57" s="416">
        <v>1</v>
      </c>
      <c r="G57" s="120"/>
      <c r="H57" s="91">
        <v>35</v>
      </c>
      <c r="I57" s="466" t="s">
        <v>395</v>
      </c>
      <c r="J57" s="91">
        <v>35</v>
      </c>
      <c r="K57" s="416">
        <v>1</v>
      </c>
    </row>
    <row r="58" spans="2:11">
      <c r="B58" s="238"/>
      <c r="C58" s="238"/>
      <c r="D58" s="562"/>
      <c r="E58" s="238"/>
      <c r="F58" s="238"/>
      <c r="H58" s="238"/>
      <c r="I58" s="599"/>
      <c r="J58" s="238"/>
      <c r="K58" s="238"/>
    </row>
    <row r="59" spans="2:11">
      <c r="B59" s="253" t="s">
        <v>403</v>
      </c>
      <c r="C59" s="453">
        <v>104</v>
      </c>
      <c r="D59" s="643" t="s">
        <v>395</v>
      </c>
      <c r="E59" s="453">
        <v>104</v>
      </c>
      <c r="F59" s="465">
        <v>1</v>
      </c>
      <c r="G59" s="235"/>
      <c r="H59" s="453">
        <v>55</v>
      </c>
      <c r="I59" s="643" t="s">
        <v>395</v>
      </c>
      <c r="J59" s="453">
        <v>55</v>
      </c>
      <c r="K59" s="465">
        <v>1</v>
      </c>
    </row>
  </sheetData>
  <mergeCells count="20">
    <mergeCell ref="C29:K29"/>
    <mergeCell ref="B30:B31"/>
    <mergeCell ref="C2:K2"/>
    <mergeCell ref="C14:K14"/>
    <mergeCell ref="B15:B16"/>
    <mergeCell ref="C15:F15"/>
    <mergeCell ref="H15:K15"/>
    <mergeCell ref="C3:F3"/>
    <mergeCell ref="H3:K3"/>
    <mergeCell ref="B3:B4"/>
    <mergeCell ref="C30:F30"/>
    <mergeCell ref="H30:K30"/>
    <mergeCell ref="C39:K39"/>
    <mergeCell ref="C51:K51"/>
    <mergeCell ref="B52:B53"/>
    <mergeCell ref="C52:F52"/>
    <mergeCell ref="H52:K52"/>
    <mergeCell ref="B40:B41"/>
    <mergeCell ref="C40:F40"/>
    <mergeCell ref="H40:K40"/>
  </mergeCells>
  <pageMargins left="0.7" right="0.7" top="0.75" bottom="0.75" header="0.3" footer="0.3"/>
  <pageSetup paperSize="9" orientation="portrait" r:id="rId1"/>
  <headerFooter>
    <oddHeader>&amp;C&amp;"Arial"&amp;8&amp;K000000INTERNAL&amp;1#</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T39"/>
  <sheetViews>
    <sheetView workbookViewId="0"/>
  </sheetViews>
  <sheetFormatPr baseColWidth="10" defaultColWidth="11.42578125" defaultRowHeight="12.75"/>
  <cols>
    <col min="1" max="1" width="3.28515625" style="119" customWidth="1"/>
    <col min="2" max="2" width="34.85546875" style="119" customWidth="1"/>
    <col min="3" max="3" width="10.5703125" style="119" customWidth="1"/>
    <col min="4" max="4" width="9.85546875" style="119" customWidth="1"/>
    <col min="5" max="5" width="8.7109375" style="119" customWidth="1"/>
    <col min="6" max="6" width="10" style="119" customWidth="1"/>
    <col min="7" max="7" width="2.28515625" style="119" customWidth="1"/>
    <col min="8" max="8" width="10.140625" style="119" customWidth="1"/>
    <col min="9" max="9" width="8.85546875" style="119" customWidth="1"/>
    <col min="10" max="10" width="9" style="119" customWidth="1"/>
    <col min="11" max="11" width="9.7109375" style="119" customWidth="1"/>
    <col min="12" max="12" width="2.42578125" style="119" customWidth="1"/>
    <col min="13" max="13" width="24.85546875" style="119" customWidth="1"/>
    <col min="14" max="14" width="17.42578125" style="119" customWidth="1"/>
    <col min="15" max="15" width="16.28515625" style="119" customWidth="1"/>
    <col min="16" max="16" width="9.5703125" style="119" bestFit="1" customWidth="1"/>
    <col min="17" max="17" width="2" style="119" customWidth="1"/>
    <col min="18" max="18" width="16.28515625" style="119" customWidth="1"/>
    <col min="19" max="19" width="15.85546875" style="119" customWidth="1"/>
    <col min="20" max="16384" width="11.42578125" style="119"/>
  </cols>
  <sheetData>
    <row r="2" spans="2:20">
      <c r="B2" s="254" t="s">
        <v>359</v>
      </c>
      <c r="C2" s="685" t="s">
        <v>351</v>
      </c>
      <c r="D2" s="685"/>
      <c r="E2" s="685"/>
      <c r="F2" s="685"/>
      <c r="G2" s="685"/>
      <c r="H2" s="685"/>
      <c r="I2" s="685"/>
      <c r="J2" s="685"/>
      <c r="K2" s="685"/>
      <c r="M2" s="685" t="s">
        <v>359</v>
      </c>
      <c r="N2" s="685"/>
      <c r="O2" s="685"/>
      <c r="P2" s="685"/>
      <c r="Q2" s="685"/>
      <c r="R2" s="685"/>
      <c r="S2" s="685"/>
      <c r="T2" s="685"/>
    </row>
    <row r="3" spans="2:20">
      <c r="B3" s="714" t="s">
        <v>355</v>
      </c>
      <c r="C3" s="715" t="s">
        <v>340</v>
      </c>
      <c r="D3" s="715"/>
      <c r="E3" s="715"/>
      <c r="F3" s="715"/>
      <c r="G3" s="235"/>
      <c r="H3" s="715" t="s">
        <v>341</v>
      </c>
      <c r="I3" s="715"/>
      <c r="J3" s="715"/>
      <c r="K3" s="715"/>
      <c r="M3" s="716" t="s">
        <v>355</v>
      </c>
      <c r="N3" s="715" t="s">
        <v>373</v>
      </c>
      <c r="O3" s="715"/>
      <c r="P3" s="715"/>
      <c r="Q3" s="715"/>
      <c r="R3" s="717" t="s">
        <v>402</v>
      </c>
      <c r="S3" s="717"/>
      <c r="T3" s="717"/>
    </row>
    <row r="4" spans="2:20" s="250" customFormat="1">
      <c r="B4" s="715"/>
      <c r="C4" s="526" t="s">
        <v>486</v>
      </c>
      <c r="D4" s="526" t="s">
        <v>487</v>
      </c>
      <c r="E4" s="251" t="s">
        <v>69</v>
      </c>
      <c r="F4" s="251" t="s">
        <v>70</v>
      </c>
      <c r="G4" s="252"/>
      <c r="H4" s="526" t="s">
        <v>488</v>
      </c>
      <c r="I4" s="526" t="s">
        <v>489</v>
      </c>
      <c r="J4" s="251" t="s">
        <v>69</v>
      </c>
      <c r="K4" s="251" t="s">
        <v>70</v>
      </c>
      <c r="M4" s="715"/>
      <c r="N4" s="251" t="s">
        <v>490</v>
      </c>
      <c r="O4" s="251" t="s">
        <v>491</v>
      </c>
      <c r="P4" s="251" t="s">
        <v>70</v>
      </c>
      <c r="Q4" s="252"/>
      <c r="R4" s="251" t="s">
        <v>490</v>
      </c>
      <c r="S4" s="251" t="s">
        <v>491</v>
      </c>
      <c r="T4" s="251" t="s">
        <v>70</v>
      </c>
    </row>
    <row r="5" spans="2:20" ht="6.75" customHeight="1">
      <c r="B5" s="235"/>
      <c r="C5" s="235"/>
      <c r="D5" s="235"/>
      <c r="E5" s="235"/>
      <c r="F5" s="235"/>
      <c r="G5" s="235"/>
      <c r="H5" s="235"/>
      <c r="I5" s="235"/>
      <c r="J5" s="235"/>
      <c r="K5" s="235"/>
    </row>
    <row r="6" spans="2:20">
      <c r="B6" s="119" t="s">
        <v>16</v>
      </c>
      <c r="C6" s="91">
        <v>15</v>
      </c>
      <c r="D6" s="91">
        <v>27</v>
      </c>
      <c r="E6" s="91">
        <v>-12</v>
      </c>
      <c r="F6" s="416">
        <v>-0.42099999999999999</v>
      </c>
      <c r="G6" s="91"/>
      <c r="H6" s="91">
        <v>12</v>
      </c>
      <c r="I6" s="91">
        <v>5</v>
      </c>
      <c r="J6" s="91">
        <v>7</v>
      </c>
      <c r="K6" s="416">
        <v>1.38</v>
      </c>
      <c r="M6" s="119" t="s">
        <v>16</v>
      </c>
      <c r="N6" s="469">
        <v>0.184</v>
      </c>
      <c r="O6" s="469">
        <v>0.184</v>
      </c>
      <c r="P6" s="416">
        <v>0</v>
      </c>
      <c r="Q6" s="470"/>
      <c r="R6" s="468">
        <v>2.54</v>
      </c>
      <c r="S6" s="468">
        <v>2.5</v>
      </c>
      <c r="T6" s="469">
        <v>1.4E-2</v>
      </c>
    </row>
    <row r="7" spans="2:20" ht="6" customHeight="1">
      <c r="B7" s="238"/>
      <c r="C7" s="238"/>
      <c r="D7" s="238"/>
      <c r="E7" s="238"/>
      <c r="F7" s="238"/>
      <c r="H7" s="238"/>
      <c r="I7" s="238"/>
      <c r="J7" s="238"/>
      <c r="K7" s="238"/>
      <c r="M7" s="238"/>
      <c r="N7" s="466"/>
      <c r="O7" s="466"/>
      <c r="P7" s="466"/>
      <c r="Q7" s="467"/>
      <c r="R7" s="468"/>
      <c r="S7" s="468"/>
      <c r="T7" s="466"/>
    </row>
    <row r="8" spans="2:20">
      <c r="B8" s="253" t="s">
        <v>368</v>
      </c>
      <c r="C8" s="453">
        <v>15</v>
      </c>
      <c r="D8" s="453">
        <v>27</v>
      </c>
      <c r="E8" s="453">
        <v>-12</v>
      </c>
      <c r="F8" s="465">
        <v>-0.42099999999999999</v>
      </c>
      <c r="G8" s="235"/>
      <c r="H8" s="453">
        <v>12</v>
      </c>
      <c r="I8" s="453">
        <v>5</v>
      </c>
      <c r="J8" s="453">
        <v>7</v>
      </c>
      <c r="K8" s="465">
        <v>1.38</v>
      </c>
      <c r="M8" s="253" t="s">
        <v>374</v>
      </c>
      <c r="N8" s="471">
        <v>0.184</v>
      </c>
      <c r="O8" s="471">
        <v>0.184</v>
      </c>
      <c r="P8" s="472">
        <v>0</v>
      </c>
      <c r="Q8" s="467"/>
      <c r="R8" s="473">
        <v>2.54</v>
      </c>
      <c r="S8" s="473">
        <v>2.5</v>
      </c>
      <c r="T8" s="472">
        <v>1.4E-2</v>
      </c>
    </row>
    <row r="11" spans="2:20">
      <c r="B11" s="254" t="s">
        <v>360</v>
      </c>
      <c r="C11" s="685" t="s">
        <v>351</v>
      </c>
      <c r="D11" s="685"/>
      <c r="E11" s="685"/>
      <c r="F11" s="685"/>
      <c r="G11" s="685"/>
      <c r="H11" s="685"/>
      <c r="I11" s="685"/>
      <c r="J11" s="685"/>
      <c r="K11" s="685"/>
      <c r="M11" s="685" t="s">
        <v>360</v>
      </c>
      <c r="N11" s="685"/>
      <c r="O11" s="685"/>
      <c r="P11" s="685"/>
      <c r="Q11" s="685"/>
      <c r="R11" s="685"/>
      <c r="S11" s="685"/>
      <c r="T11" s="685"/>
    </row>
    <row r="12" spans="2:20">
      <c r="B12" s="714" t="s">
        <v>355</v>
      </c>
      <c r="C12" s="715" t="s">
        <v>340</v>
      </c>
      <c r="D12" s="715"/>
      <c r="E12" s="715"/>
      <c r="F12" s="715"/>
      <c r="G12" s="235"/>
      <c r="H12" s="715" t="s">
        <v>341</v>
      </c>
      <c r="I12" s="715"/>
      <c r="J12" s="715"/>
      <c r="K12" s="715"/>
      <c r="M12" s="716" t="s">
        <v>355</v>
      </c>
      <c r="N12" s="715" t="s">
        <v>373</v>
      </c>
      <c r="O12" s="715"/>
      <c r="P12" s="715"/>
      <c r="Q12" s="715"/>
      <c r="R12" s="717" t="s">
        <v>402</v>
      </c>
      <c r="S12" s="717"/>
      <c r="T12" s="717"/>
    </row>
    <row r="13" spans="2:20">
      <c r="B13" s="715"/>
      <c r="C13" s="526" t="s">
        <v>486</v>
      </c>
      <c r="D13" s="526" t="s">
        <v>487</v>
      </c>
      <c r="E13" s="251" t="s">
        <v>69</v>
      </c>
      <c r="F13" s="251" t="s">
        <v>70</v>
      </c>
      <c r="G13" s="252"/>
      <c r="H13" s="526" t="s">
        <v>488</v>
      </c>
      <c r="I13" s="526" t="s">
        <v>489</v>
      </c>
      <c r="J13" s="251" t="s">
        <v>69</v>
      </c>
      <c r="K13" s="251" t="s">
        <v>70</v>
      </c>
      <c r="M13" s="715"/>
      <c r="N13" s="251" t="s">
        <v>490</v>
      </c>
      <c r="O13" s="251" t="s">
        <v>491</v>
      </c>
      <c r="P13" s="251" t="s">
        <v>70</v>
      </c>
      <c r="Q13" s="252"/>
      <c r="R13" s="251" t="s">
        <v>490</v>
      </c>
      <c r="S13" s="251" t="s">
        <v>491</v>
      </c>
      <c r="T13" s="251" t="s">
        <v>70</v>
      </c>
    </row>
    <row r="14" spans="2:20" ht="8.25" customHeight="1">
      <c r="B14" s="235"/>
      <c r="C14" s="235"/>
      <c r="D14" s="235"/>
      <c r="E14" s="235"/>
      <c r="F14" s="235"/>
      <c r="G14" s="235"/>
      <c r="H14" s="235"/>
      <c r="I14" s="235"/>
      <c r="J14" s="235"/>
      <c r="K14" s="235"/>
    </row>
    <row r="15" spans="2:20" ht="13.5" customHeight="1">
      <c r="B15" s="119" t="s">
        <v>369</v>
      </c>
      <c r="C15" s="91">
        <v>149</v>
      </c>
      <c r="D15" s="91">
        <v>145</v>
      </c>
      <c r="E15" s="91">
        <v>4</v>
      </c>
      <c r="F15" s="416">
        <v>2.1000000000000001E-2</v>
      </c>
      <c r="G15" s="91"/>
      <c r="H15" s="91">
        <v>47</v>
      </c>
      <c r="I15" s="91">
        <v>43</v>
      </c>
      <c r="J15" s="91">
        <v>4</v>
      </c>
      <c r="K15" s="416">
        <v>0.08</v>
      </c>
      <c r="M15" s="119" t="s">
        <v>369</v>
      </c>
      <c r="N15" s="469">
        <v>0.21099999999999999</v>
      </c>
      <c r="O15" s="469">
        <v>0.22500000000000001</v>
      </c>
      <c r="P15" s="416">
        <v>-6.2E-2</v>
      </c>
      <c r="Q15" s="470"/>
      <c r="R15" s="468">
        <v>3.02</v>
      </c>
      <c r="S15" s="468">
        <v>2.97</v>
      </c>
      <c r="T15" s="416">
        <v>1.7000000000000001E-2</v>
      </c>
    </row>
    <row r="16" spans="2:20">
      <c r="B16" s="119" t="s">
        <v>370</v>
      </c>
      <c r="C16" s="91">
        <v>150</v>
      </c>
      <c r="D16" s="91">
        <v>121</v>
      </c>
      <c r="E16" s="91">
        <v>29</v>
      </c>
      <c r="F16" s="416">
        <v>0.24299999999999999</v>
      </c>
      <c r="G16" s="91"/>
      <c r="H16" s="91">
        <v>48</v>
      </c>
      <c r="I16" s="91">
        <v>32</v>
      </c>
      <c r="J16" s="91">
        <v>16</v>
      </c>
      <c r="K16" s="416">
        <v>0.52700000000000002</v>
      </c>
      <c r="M16" s="119" t="s">
        <v>370</v>
      </c>
      <c r="N16" s="469">
        <v>0.16</v>
      </c>
      <c r="O16" s="469">
        <v>0.153</v>
      </c>
      <c r="P16" s="416">
        <v>4.5999999999999999E-2</v>
      </c>
      <c r="Q16" s="470"/>
      <c r="R16" s="468">
        <v>4.04</v>
      </c>
      <c r="S16" s="468">
        <v>4.05</v>
      </c>
      <c r="T16" s="416">
        <v>-2E-3</v>
      </c>
    </row>
    <row r="17" spans="2:20">
      <c r="B17" s="119" t="s">
        <v>371</v>
      </c>
      <c r="C17" s="91">
        <v>107</v>
      </c>
      <c r="D17" s="91">
        <v>102</v>
      </c>
      <c r="E17" s="91">
        <v>5</v>
      </c>
      <c r="F17" s="416">
        <v>5.1999999999999998E-2</v>
      </c>
      <c r="G17" s="91"/>
      <c r="H17" s="91">
        <v>50</v>
      </c>
      <c r="I17" s="91">
        <v>44</v>
      </c>
      <c r="J17" s="91">
        <v>6</v>
      </c>
      <c r="K17" s="416">
        <v>0.14000000000000001</v>
      </c>
      <c r="M17" s="119" t="s">
        <v>371</v>
      </c>
      <c r="N17" s="469">
        <v>0.113</v>
      </c>
      <c r="O17" s="469">
        <v>0.11799999999999999</v>
      </c>
      <c r="P17" s="416">
        <v>-4.2000000000000003E-2</v>
      </c>
      <c r="Q17" s="470"/>
      <c r="R17" s="468">
        <v>3.27</v>
      </c>
      <c r="S17" s="468">
        <v>3.18</v>
      </c>
      <c r="T17" s="416">
        <v>2.8000000000000001E-2</v>
      </c>
    </row>
    <row r="18" spans="2:20">
      <c r="B18" s="119" t="s">
        <v>372</v>
      </c>
      <c r="C18" s="91">
        <v>417</v>
      </c>
      <c r="D18" s="91">
        <v>332</v>
      </c>
      <c r="E18" s="91">
        <v>85</v>
      </c>
      <c r="F18" s="416">
        <v>0.25600000000000001</v>
      </c>
      <c r="G18" s="91"/>
      <c r="H18" s="91">
        <v>191</v>
      </c>
      <c r="I18" s="91">
        <v>120</v>
      </c>
      <c r="J18" s="91">
        <v>71</v>
      </c>
      <c r="K18" s="416">
        <v>0.58199999999999996</v>
      </c>
      <c r="M18" s="119" t="s">
        <v>372</v>
      </c>
      <c r="N18" s="469">
        <v>0.104</v>
      </c>
      <c r="O18" s="469">
        <v>0.104</v>
      </c>
      <c r="P18" s="416">
        <v>3.0000000000000001E-3</v>
      </c>
      <c r="Q18" s="470"/>
      <c r="R18" s="468">
        <v>8.01</v>
      </c>
      <c r="S18" s="468">
        <v>7.86</v>
      </c>
      <c r="T18" s="416">
        <v>1.7999999999999999E-2</v>
      </c>
    </row>
    <row r="19" spans="2:20" ht="9.75" customHeight="1">
      <c r="B19" s="238"/>
      <c r="C19" s="238"/>
      <c r="D19" s="238"/>
      <c r="E19" s="238"/>
      <c r="F19" s="238"/>
      <c r="H19" s="238"/>
      <c r="I19" s="238"/>
      <c r="J19" s="238"/>
      <c r="K19" s="238"/>
      <c r="M19" s="238"/>
      <c r="N19" s="238"/>
      <c r="O19" s="238"/>
      <c r="P19" s="238"/>
      <c r="R19" s="238"/>
      <c r="S19" s="238"/>
      <c r="T19" s="238"/>
    </row>
    <row r="20" spans="2:20">
      <c r="B20" s="253" t="s">
        <v>368</v>
      </c>
      <c r="C20" s="453">
        <v>823</v>
      </c>
      <c r="D20" s="453">
        <v>700</v>
      </c>
      <c r="E20" s="453">
        <v>123</v>
      </c>
      <c r="F20" s="465">
        <v>0.17599999999999999</v>
      </c>
      <c r="G20" s="235"/>
      <c r="H20" s="453">
        <v>336</v>
      </c>
      <c r="I20" s="453">
        <v>239</v>
      </c>
      <c r="J20" s="453">
        <v>97</v>
      </c>
      <c r="K20" s="465">
        <v>0.40300000000000002</v>
      </c>
      <c r="M20" s="253" t="s">
        <v>374</v>
      </c>
      <c r="N20" s="471">
        <v>0.13</v>
      </c>
      <c r="O20" s="471">
        <v>0.13100000000000001</v>
      </c>
      <c r="P20" s="472">
        <v>-1.0999999999999999E-2</v>
      </c>
      <c r="Q20" s="467"/>
      <c r="R20" s="473">
        <v>18.34</v>
      </c>
      <c r="S20" s="473">
        <v>18.059999999999999</v>
      </c>
      <c r="T20" s="472">
        <v>1.4999999999999999E-2</v>
      </c>
    </row>
    <row r="23" spans="2:20">
      <c r="B23" s="254" t="s">
        <v>364</v>
      </c>
      <c r="C23" s="685" t="s">
        <v>351</v>
      </c>
      <c r="D23" s="685"/>
      <c r="E23" s="685"/>
      <c r="F23" s="685"/>
      <c r="G23" s="685"/>
      <c r="H23" s="685"/>
      <c r="I23" s="685"/>
      <c r="J23" s="685"/>
      <c r="K23" s="685"/>
      <c r="M23" s="685" t="s">
        <v>364</v>
      </c>
      <c r="N23" s="685"/>
      <c r="O23" s="685"/>
      <c r="P23" s="685"/>
      <c r="Q23" s="685"/>
      <c r="R23" s="685"/>
      <c r="S23" s="685"/>
      <c r="T23" s="685"/>
    </row>
    <row r="24" spans="2:20">
      <c r="B24" s="714" t="s">
        <v>355</v>
      </c>
      <c r="C24" s="715" t="s">
        <v>340</v>
      </c>
      <c r="D24" s="715"/>
      <c r="E24" s="715"/>
      <c r="F24" s="715"/>
      <c r="G24" s="235"/>
      <c r="H24" s="715" t="s">
        <v>341</v>
      </c>
      <c r="I24" s="715"/>
      <c r="J24" s="715"/>
      <c r="K24" s="715"/>
      <c r="M24" s="716" t="s">
        <v>355</v>
      </c>
      <c r="N24" s="715" t="s">
        <v>373</v>
      </c>
      <c r="O24" s="715"/>
      <c r="P24" s="715"/>
      <c r="Q24" s="715"/>
      <c r="R24" s="717" t="s">
        <v>402</v>
      </c>
      <c r="S24" s="717"/>
      <c r="T24" s="717"/>
    </row>
    <row r="25" spans="2:20">
      <c r="B25" s="715"/>
      <c r="C25" s="526" t="s">
        <v>486</v>
      </c>
      <c r="D25" s="526" t="s">
        <v>487</v>
      </c>
      <c r="E25" s="251" t="s">
        <v>69</v>
      </c>
      <c r="F25" s="251" t="s">
        <v>70</v>
      </c>
      <c r="G25" s="252"/>
      <c r="H25" s="526" t="s">
        <v>488</v>
      </c>
      <c r="I25" s="526" t="s">
        <v>489</v>
      </c>
      <c r="J25" s="251" t="s">
        <v>69</v>
      </c>
      <c r="K25" s="251" t="s">
        <v>70</v>
      </c>
      <c r="M25" s="715"/>
      <c r="N25" s="251" t="s">
        <v>490</v>
      </c>
      <c r="O25" s="251" t="s">
        <v>491</v>
      </c>
      <c r="P25" s="251" t="s">
        <v>70</v>
      </c>
      <c r="Q25" s="252"/>
      <c r="R25" s="251" t="s">
        <v>490</v>
      </c>
      <c r="S25" s="251" t="s">
        <v>491</v>
      </c>
      <c r="T25" s="251" t="s">
        <v>70</v>
      </c>
    </row>
    <row r="26" spans="2:20" ht="7.5" customHeight="1">
      <c r="B26" s="235"/>
      <c r="C26" s="235"/>
      <c r="D26" s="235"/>
      <c r="E26" s="235"/>
      <c r="F26" s="235"/>
      <c r="G26" s="235"/>
      <c r="H26" s="235"/>
      <c r="I26" s="235"/>
      <c r="J26" s="235"/>
      <c r="K26" s="235"/>
    </row>
    <row r="27" spans="2:20">
      <c r="B27" s="119" t="s">
        <v>426</v>
      </c>
      <c r="C27" s="91">
        <v>413</v>
      </c>
      <c r="D27" s="91">
        <v>378</v>
      </c>
      <c r="E27" s="91">
        <v>35</v>
      </c>
      <c r="F27" s="416">
        <v>9.1999999999999998E-2</v>
      </c>
      <c r="G27" s="91"/>
      <c r="H27" s="91">
        <v>134</v>
      </c>
      <c r="I27" s="91">
        <v>123</v>
      </c>
      <c r="J27" s="91">
        <v>11</v>
      </c>
      <c r="K27" s="416">
        <v>9.4E-2</v>
      </c>
      <c r="M27" s="119" t="s">
        <v>316</v>
      </c>
      <c r="N27" s="469">
        <v>7.5999999999999998E-2</v>
      </c>
      <c r="O27" s="469">
        <v>7.4999999999999997E-2</v>
      </c>
      <c r="P27" s="416">
        <v>1.0999999999999999E-2</v>
      </c>
      <c r="Q27" s="470"/>
      <c r="R27" s="468">
        <v>3.69</v>
      </c>
      <c r="S27" s="468">
        <v>3.59</v>
      </c>
      <c r="T27" s="416">
        <v>2.7E-2</v>
      </c>
    </row>
    <row r="28" spans="2:20" ht="8.25" customHeight="1">
      <c r="B28" s="238"/>
      <c r="C28" s="238"/>
      <c r="D28" s="238"/>
      <c r="E28" s="238"/>
      <c r="F28" s="238"/>
      <c r="H28" s="238"/>
      <c r="I28" s="238"/>
      <c r="J28" s="238"/>
      <c r="K28" s="238"/>
      <c r="M28" s="238"/>
      <c r="N28" s="238"/>
      <c r="O28" s="238"/>
      <c r="P28" s="238"/>
      <c r="R28" s="238"/>
      <c r="S28" s="238"/>
      <c r="T28" s="238"/>
    </row>
    <row r="29" spans="2:20">
      <c r="B29" s="253" t="s">
        <v>368</v>
      </c>
      <c r="C29" s="453">
        <v>413</v>
      </c>
      <c r="D29" s="453">
        <v>378</v>
      </c>
      <c r="E29" s="453">
        <v>35</v>
      </c>
      <c r="F29" s="465">
        <v>9.1999999999999998E-2</v>
      </c>
      <c r="G29" s="235"/>
      <c r="H29" s="453">
        <v>134</v>
      </c>
      <c r="I29" s="453">
        <v>123</v>
      </c>
      <c r="J29" s="453">
        <v>11</v>
      </c>
      <c r="K29" s="465">
        <v>9.4E-2</v>
      </c>
      <c r="M29" s="253" t="s">
        <v>374</v>
      </c>
      <c r="N29" s="471">
        <v>7.5999999999999998E-2</v>
      </c>
      <c r="O29" s="471">
        <v>7.4999999999999997E-2</v>
      </c>
      <c r="P29" s="472">
        <v>1.0999999999999999E-2</v>
      </c>
      <c r="Q29" s="467"/>
      <c r="R29" s="473">
        <v>3.69</v>
      </c>
      <c r="S29" s="473">
        <v>3.59</v>
      </c>
      <c r="T29" s="472">
        <v>2.7E-2</v>
      </c>
    </row>
    <row r="32" spans="2:20">
      <c r="B32" s="254" t="s">
        <v>365</v>
      </c>
      <c r="C32" s="685" t="s">
        <v>351</v>
      </c>
      <c r="D32" s="685"/>
      <c r="E32" s="685"/>
      <c r="F32" s="685"/>
      <c r="G32" s="685"/>
      <c r="H32" s="685"/>
      <c r="I32" s="685"/>
      <c r="J32" s="685"/>
      <c r="K32" s="685"/>
      <c r="M32" s="685" t="s">
        <v>365</v>
      </c>
      <c r="N32" s="685"/>
      <c r="O32" s="685"/>
      <c r="P32" s="685"/>
      <c r="Q32" s="685"/>
      <c r="R32" s="685"/>
      <c r="S32" s="685"/>
      <c r="T32" s="685"/>
    </row>
    <row r="33" spans="2:20">
      <c r="B33" s="714" t="s">
        <v>355</v>
      </c>
      <c r="C33" s="715" t="s">
        <v>340</v>
      </c>
      <c r="D33" s="715"/>
      <c r="E33" s="715"/>
      <c r="F33" s="715"/>
      <c r="G33" s="235"/>
      <c r="H33" s="715" t="s">
        <v>341</v>
      </c>
      <c r="I33" s="715"/>
      <c r="J33" s="715"/>
      <c r="K33" s="715"/>
      <c r="M33" s="716" t="s">
        <v>355</v>
      </c>
      <c r="N33" s="715" t="s">
        <v>373</v>
      </c>
      <c r="O33" s="715"/>
      <c r="P33" s="715"/>
      <c r="Q33" s="715"/>
      <c r="R33" s="717" t="s">
        <v>402</v>
      </c>
      <c r="S33" s="717"/>
      <c r="T33" s="717"/>
    </row>
    <row r="34" spans="2:20">
      <c r="B34" s="715"/>
      <c r="C34" s="526" t="s">
        <v>486</v>
      </c>
      <c r="D34" s="526" t="s">
        <v>487</v>
      </c>
      <c r="E34" s="251" t="s">
        <v>69</v>
      </c>
      <c r="F34" s="251" t="s">
        <v>70</v>
      </c>
      <c r="G34" s="252"/>
      <c r="H34" s="526" t="s">
        <v>488</v>
      </c>
      <c r="I34" s="526" t="s">
        <v>489</v>
      </c>
      <c r="J34" s="251" t="s">
        <v>69</v>
      </c>
      <c r="K34" s="251" t="s">
        <v>70</v>
      </c>
      <c r="M34" s="715"/>
      <c r="N34" s="251" t="s">
        <v>490</v>
      </c>
      <c r="O34" s="251" t="s">
        <v>491</v>
      </c>
      <c r="P34" s="251" t="s">
        <v>70</v>
      </c>
      <c r="Q34" s="252"/>
      <c r="R34" s="251" t="s">
        <v>490</v>
      </c>
      <c r="S34" s="251" t="s">
        <v>491</v>
      </c>
      <c r="T34" s="251" t="s">
        <v>70</v>
      </c>
    </row>
    <row r="35" spans="2:20" ht="7.5" customHeight="1">
      <c r="B35" s="235"/>
      <c r="C35" s="235"/>
      <c r="D35" s="235"/>
      <c r="E35" s="235"/>
      <c r="F35" s="235"/>
      <c r="G35" s="235"/>
      <c r="H35" s="235"/>
      <c r="I35" s="235"/>
      <c r="J35" s="235"/>
      <c r="K35" s="235"/>
    </row>
    <row r="36" spans="2:20">
      <c r="B36" s="119" t="s">
        <v>375</v>
      </c>
      <c r="C36" s="91">
        <v>171</v>
      </c>
      <c r="D36" s="91">
        <v>163</v>
      </c>
      <c r="E36" s="91">
        <v>8</v>
      </c>
      <c r="F36" s="416">
        <v>4.8000000000000001E-2</v>
      </c>
      <c r="G36" s="91"/>
      <c r="H36" s="91">
        <v>53</v>
      </c>
      <c r="I36" s="91">
        <v>48</v>
      </c>
      <c r="J36" s="91">
        <v>5</v>
      </c>
      <c r="K36" s="416">
        <v>0.09</v>
      </c>
      <c r="M36" s="119" t="s">
        <v>375</v>
      </c>
      <c r="N36" s="469">
        <v>8.4000000000000005E-2</v>
      </c>
      <c r="O36" s="469">
        <v>8.6999999999999994E-2</v>
      </c>
      <c r="P36" s="416">
        <v>-0.04</v>
      </c>
      <c r="Q36" s="470"/>
      <c r="R36" s="468">
        <v>1.48</v>
      </c>
      <c r="S36" s="468">
        <v>1.44</v>
      </c>
      <c r="T36" s="416">
        <v>2.5999999999999999E-2</v>
      </c>
    </row>
    <row r="37" spans="2:20">
      <c r="B37" s="238"/>
      <c r="C37" s="238"/>
      <c r="D37" s="238"/>
      <c r="E37" s="238"/>
      <c r="F37" s="238"/>
      <c r="H37" s="238"/>
      <c r="I37" s="238"/>
      <c r="J37" s="238"/>
      <c r="K37" s="238"/>
      <c r="M37" s="238"/>
      <c r="N37" s="238"/>
      <c r="O37" s="238"/>
      <c r="P37" s="238"/>
      <c r="R37" s="238"/>
      <c r="S37" s="238"/>
      <c r="T37" s="238"/>
    </row>
    <row r="38" spans="2:20">
      <c r="B38" s="253" t="s">
        <v>368</v>
      </c>
      <c r="C38" s="453">
        <v>171</v>
      </c>
      <c r="D38" s="453">
        <v>163</v>
      </c>
      <c r="E38" s="453">
        <v>8</v>
      </c>
      <c r="F38" s="465">
        <v>4.8000000000000001E-2</v>
      </c>
      <c r="G38" s="235"/>
      <c r="H38" s="453">
        <v>53</v>
      </c>
      <c r="I38" s="453">
        <v>48</v>
      </c>
      <c r="J38" s="453">
        <v>5</v>
      </c>
      <c r="K38" s="465">
        <v>0.09</v>
      </c>
      <c r="M38" s="253" t="s">
        <v>374</v>
      </c>
      <c r="N38" s="471">
        <v>8.4000000000000005E-2</v>
      </c>
      <c r="O38" s="471">
        <v>8.6999999999999994E-2</v>
      </c>
      <c r="P38" s="472">
        <v>-0.04</v>
      </c>
      <c r="Q38" s="467"/>
      <c r="R38" s="473">
        <v>1.48</v>
      </c>
      <c r="S38" s="473">
        <v>1.44</v>
      </c>
      <c r="T38" s="472">
        <v>2.5999999999999999E-2</v>
      </c>
    </row>
    <row r="39" spans="2:20" ht="6.75" customHeight="1"/>
  </sheetData>
  <mergeCells count="32">
    <mergeCell ref="M32:T32"/>
    <mergeCell ref="M33:M34"/>
    <mergeCell ref="N33:Q33"/>
    <mergeCell ref="R33:T33"/>
    <mergeCell ref="M12:M13"/>
    <mergeCell ref="N12:Q12"/>
    <mergeCell ref="M23:T23"/>
    <mergeCell ref="M24:M25"/>
    <mergeCell ref="N24:Q24"/>
    <mergeCell ref="R24:T24"/>
    <mergeCell ref="R12:T12"/>
    <mergeCell ref="M3:M4"/>
    <mergeCell ref="M2:T2"/>
    <mergeCell ref="N3:Q3"/>
    <mergeCell ref="M11:T11"/>
    <mergeCell ref="R3:T3"/>
    <mergeCell ref="B33:B34"/>
    <mergeCell ref="C33:F33"/>
    <mergeCell ref="H33:K33"/>
    <mergeCell ref="C2:K2"/>
    <mergeCell ref="B3:B4"/>
    <mergeCell ref="C3:F3"/>
    <mergeCell ref="H3:K3"/>
    <mergeCell ref="C11:K11"/>
    <mergeCell ref="B12:B13"/>
    <mergeCell ref="C12:F12"/>
    <mergeCell ref="H12:K12"/>
    <mergeCell ref="C23:K23"/>
    <mergeCell ref="B24:B25"/>
    <mergeCell ref="C24:F24"/>
    <mergeCell ref="H24:K24"/>
    <mergeCell ref="C32:K32"/>
  </mergeCells>
  <pageMargins left="0.7" right="0.7" top="0.75" bottom="0.75" header="0.3" footer="0.3"/>
  <pageSetup paperSize="9" orientation="portrait" r:id="rId1"/>
  <headerFooter>
    <oddHeader>&amp;C&amp;"Arial"&amp;8&amp;K000000INTERNAL&amp;1#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H46"/>
  <sheetViews>
    <sheetView showGridLines="0" workbookViewId="0"/>
  </sheetViews>
  <sheetFormatPr baseColWidth="10" defaultColWidth="11.42578125" defaultRowHeight="12.75"/>
  <cols>
    <col min="1" max="1" width="6.140625" style="100" customWidth="1"/>
    <col min="2" max="2" width="46.5703125" style="111" bestFit="1" customWidth="1"/>
    <col min="3" max="3" width="9.140625" style="111" customWidth="1"/>
    <col min="4" max="4" width="16.28515625" style="111" customWidth="1"/>
    <col min="5" max="5" width="13.42578125" style="111" customWidth="1"/>
    <col min="6" max="6" width="9.140625" style="111" customWidth="1"/>
    <col min="7" max="7" width="17.28515625" style="111" customWidth="1"/>
    <col min="8" max="8" width="13.7109375" style="111" customWidth="1"/>
    <col min="9" max="16384" width="11.42578125" style="100"/>
  </cols>
  <sheetData>
    <row r="2" spans="2:8">
      <c r="B2" s="241"/>
      <c r="C2" s="241"/>
      <c r="D2" s="241"/>
      <c r="E2" s="241"/>
      <c r="F2" s="241"/>
      <c r="G2" s="241"/>
      <c r="H2" s="241"/>
    </row>
    <row r="3" spans="2:8" s="242" customFormat="1">
      <c r="B3" s="709" t="s">
        <v>143</v>
      </c>
      <c r="C3" s="710" t="s">
        <v>376</v>
      </c>
      <c r="D3" s="710"/>
      <c r="E3" s="710"/>
      <c r="F3" s="710"/>
      <c r="G3" s="710"/>
      <c r="H3" s="710"/>
    </row>
    <row r="4" spans="2:8" s="242" customFormat="1" ht="38.25">
      <c r="B4" s="709"/>
      <c r="C4" s="563" t="s">
        <v>29</v>
      </c>
      <c r="D4" s="255" t="s">
        <v>142</v>
      </c>
      <c r="E4" s="255" t="s">
        <v>139</v>
      </c>
      <c r="F4" s="563" t="s">
        <v>29</v>
      </c>
      <c r="G4" s="255" t="s">
        <v>142</v>
      </c>
      <c r="H4" s="255" t="s">
        <v>140</v>
      </c>
    </row>
    <row r="5" spans="2:8" s="242" customFormat="1">
      <c r="B5" s="710"/>
      <c r="C5" s="719" t="s">
        <v>486</v>
      </c>
      <c r="D5" s="720"/>
      <c r="E5" s="720"/>
      <c r="F5" s="719" t="s">
        <v>487</v>
      </c>
      <c r="G5" s="720"/>
      <c r="H5" s="720"/>
    </row>
    <row r="6" spans="2:8">
      <c r="C6" s="246"/>
      <c r="D6" s="246"/>
      <c r="E6" s="246"/>
    </row>
    <row r="7" spans="2:8">
      <c r="B7" s="116" t="s">
        <v>377</v>
      </c>
      <c r="C7" s="246"/>
      <c r="D7" s="246"/>
      <c r="E7" s="246"/>
    </row>
    <row r="8" spans="2:8">
      <c r="B8" s="111" t="s">
        <v>10</v>
      </c>
      <c r="C8" s="631">
        <v>102</v>
      </c>
      <c r="D8" s="631">
        <v>-68</v>
      </c>
      <c r="E8" s="631">
        <v>34</v>
      </c>
      <c r="F8" s="632">
        <v>114</v>
      </c>
      <c r="G8" s="632">
        <v>-67</v>
      </c>
      <c r="H8" s="632">
        <v>47</v>
      </c>
    </row>
    <row r="9" spans="2:8">
      <c r="B9" s="111" t="s">
        <v>46</v>
      </c>
      <c r="C9" s="631">
        <v>391</v>
      </c>
      <c r="D9" s="631">
        <v>-69</v>
      </c>
      <c r="E9" s="631">
        <v>322</v>
      </c>
      <c r="F9" s="632">
        <v>166</v>
      </c>
      <c r="G9" s="632">
        <v>-19</v>
      </c>
      <c r="H9" s="632">
        <v>147</v>
      </c>
    </row>
    <row r="10" spans="2:8">
      <c r="B10" s="111" t="s">
        <v>14</v>
      </c>
      <c r="C10" s="631">
        <v>584</v>
      </c>
      <c r="D10" s="631">
        <v>-53</v>
      </c>
      <c r="E10" s="631">
        <v>531</v>
      </c>
      <c r="F10" s="632">
        <v>514</v>
      </c>
      <c r="G10" s="632">
        <v>-49</v>
      </c>
      <c r="H10" s="632">
        <v>465</v>
      </c>
    </row>
    <row r="11" spans="2:8">
      <c r="B11" s="111" t="s">
        <v>47</v>
      </c>
      <c r="C11" s="631">
        <v>231</v>
      </c>
      <c r="D11" s="631">
        <v>-44</v>
      </c>
      <c r="E11" s="631">
        <v>187</v>
      </c>
      <c r="F11" s="632">
        <v>200</v>
      </c>
      <c r="G11" s="632">
        <v>-46</v>
      </c>
      <c r="H11" s="632">
        <v>154</v>
      </c>
    </row>
    <row r="12" spans="2:8">
      <c r="B12" s="111" t="s">
        <v>443</v>
      </c>
      <c r="C12" s="631">
        <v>104</v>
      </c>
      <c r="D12" s="631">
        <v>-19</v>
      </c>
      <c r="E12" s="631">
        <v>85</v>
      </c>
      <c r="F12" s="567" t="s">
        <v>395</v>
      </c>
      <c r="G12" s="567" t="s">
        <v>395</v>
      </c>
      <c r="H12" s="567" t="s">
        <v>395</v>
      </c>
    </row>
    <row r="13" spans="2:8">
      <c r="B13" s="258" t="s">
        <v>145</v>
      </c>
      <c r="C13" s="257">
        <v>1412</v>
      </c>
      <c r="D13" s="257">
        <v>-253</v>
      </c>
      <c r="E13" s="257">
        <v>1159</v>
      </c>
      <c r="F13" s="259">
        <v>994</v>
      </c>
      <c r="G13" s="259">
        <v>-181</v>
      </c>
      <c r="H13" s="259">
        <v>813</v>
      </c>
    </row>
    <row r="14" spans="2:8">
      <c r="C14" s="246"/>
      <c r="D14" s="246"/>
      <c r="E14" s="246"/>
    </row>
    <row r="15" spans="2:8">
      <c r="B15" s="116" t="s">
        <v>378</v>
      </c>
      <c r="C15" s="246"/>
      <c r="D15" s="246"/>
      <c r="E15" s="246"/>
    </row>
    <row r="16" spans="2:8">
      <c r="B16" s="111" t="s">
        <v>10</v>
      </c>
      <c r="C16" s="631">
        <v>15</v>
      </c>
      <c r="D16" s="631">
        <v>-60</v>
      </c>
      <c r="E16" s="631">
        <v>-45</v>
      </c>
      <c r="F16" s="633">
        <v>27</v>
      </c>
      <c r="G16" s="633">
        <v>-68</v>
      </c>
      <c r="H16" s="633">
        <v>-41</v>
      </c>
    </row>
    <row r="17" spans="2:8">
      <c r="B17" s="111" t="s">
        <v>46</v>
      </c>
      <c r="C17" s="631">
        <v>823</v>
      </c>
      <c r="D17" s="631">
        <v>-498</v>
      </c>
      <c r="E17" s="631">
        <v>325</v>
      </c>
      <c r="F17" s="633">
        <v>700</v>
      </c>
      <c r="G17" s="633">
        <v>-406</v>
      </c>
      <c r="H17" s="633">
        <v>294</v>
      </c>
    </row>
    <row r="18" spans="2:8">
      <c r="B18" s="111" t="s">
        <v>14</v>
      </c>
      <c r="C18" s="631">
        <v>413</v>
      </c>
      <c r="D18" s="631">
        <v>-99</v>
      </c>
      <c r="E18" s="631">
        <v>314</v>
      </c>
      <c r="F18" s="633">
        <v>378</v>
      </c>
      <c r="G18" s="633">
        <v>-104</v>
      </c>
      <c r="H18" s="633">
        <v>274</v>
      </c>
    </row>
    <row r="19" spans="2:8">
      <c r="B19" s="111" t="s">
        <v>47</v>
      </c>
      <c r="C19" s="631">
        <v>171</v>
      </c>
      <c r="D19" s="631">
        <v>-49</v>
      </c>
      <c r="E19" s="631">
        <v>122</v>
      </c>
      <c r="F19" s="633">
        <v>163</v>
      </c>
      <c r="G19" s="633">
        <v>-52</v>
      </c>
      <c r="H19" s="633">
        <v>111</v>
      </c>
    </row>
    <row r="20" spans="2:8">
      <c r="B20" s="258" t="s">
        <v>146</v>
      </c>
      <c r="C20" s="257">
        <v>1422</v>
      </c>
      <c r="D20" s="257">
        <v>-706</v>
      </c>
      <c r="E20" s="257">
        <v>716</v>
      </c>
      <c r="F20" s="259">
        <v>1268</v>
      </c>
      <c r="G20" s="259">
        <v>-630</v>
      </c>
      <c r="H20" s="259">
        <v>638</v>
      </c>
    </row>
    <row r="21" spans="2:8">
      <c r="B21" s="111" t="s">
        <v>128</v>
      </c>
      <c r="C21" s="634">
        <v>-75</v>
      </c>
      <c r="D21" s="634">
        <v>-2</v>
      </c>
      <c r="E21" s="634">
        <v>-77</v>
      </c>
      <c r="F21" s="635">
        <v>-66</v>
      </c>
      <c r="G21" s="635">
        <v>-2</v>
      </c>
      <c r="H21" s="635">
        <v>-68</v>
      </c>
    </row>
    <row r="22" spans="2:8" ht="9" customHeight="1">
      <c r="C22" s="636"/>
      <c r="D22" s="636"/>
      <c r="E22" s="636"/>
      <c r="F22" s="636"/>
      <c r="G22" s="636"/>
      <c r="H22" s="636"/>
    </row>
    <row r="23" spans="2:8">
      <c r="B23" s="114" t="s">
        <v>141</v>
      </c>
      <c r="C23" s="637">
        <v>2759</v>
      </c>
      <c r="D23" s="637">
        <v>-961</v>
      </c>
      <c r="E23" s="637">
        <v>1798</v>
      </c>
      <c r="F23" s="637">
        <v>2196</v>
      </c>
      <c r="G23" s="637">
        <v>-813</v>
      </c>
      <c r="H23" s="637">
        <v>1383</v>
      </c>
    </row>
    <row r="25" spans="2:8">
      <c r="B25" s="241"/>
      <c r="C25" s="241"/>
      <c r="D25" s="493"/>
      <c r="E25" s="241"/>
      <c r="F25" s="241"/>
      <c r="G25" s="241"/>
      <c r="H25" s="241"/>
    </row>
    <row r="26" spans="2:8">
      <c r="B26" s="718" t="s">
        <v>143</v>
      </c>
      <c r="C26" s="710" t="s">
        <v>379</v>
      </c>
      <c r="D26" s="710"/>
      <c r="E26" s="710"/>
      <c r="F26" s="710"/>
      <c r="G26" s="710"/>
      <c r="H26" s="710"/>
    </row>
    <row r="27" spans="2:8" ht="38.25">
      <c r="B27" s="709"/>
      <c r="C27" s="563" t="s">
        <v>29</v>
      </c>
      <c r="D27" s="255" t="s">
        <v>142</v>
      </c>
      <c r="E27" s="255" t="s">
        <v>139</v>
      </c>
      <c r="F27" s="563" t="s">
        <v>29</v>
      </c>
      <c r="G27" s="255" t="s">
        <v>142</v>
      </c>
      <c r="H27" s="255" t="s">
        <v>140</v>
      </c>
    </row>
    <row r="28" spans="2:8">
      <c r="B28" s="710"/>
      <c r="C28" s="719" t="s">
        <v>488</v>
      </c>
      <c r="D28" s="720"/>
      <c r="E28" s="720"/>
      <c r="F28" s="719" t="s">
        <v>489</v>
      </c>
      <c r="G28" s="720"/>
      <c r="H28" s="720"/>
    </row>
    <row r="29" spans="2:8">
      <c r="C29" s="246"/>
      <c r="D29" s="246"/>
      <c r="E29" s="246"/>
    </row>
    <row r="30" spans="2:8">
      <c r="B30" s="116" t="s">
        <v>377</v>
      </c>
      <c r="C30" s="246"/>
      <c r="D30" s="246"/>
      <c r="E30" s="246"/>
    </row>
    <row r="31" spans="2:8">
      <c r="B31" s="111" t="s">
        <v>10</v>
      </c>
      <c r="C31" s="631">
        <v>37</v>
      </c>
      <c r="D31" s="631">
        <v>-21</v>
      </c>
      <c r="E31" s="631">
        <v>16</v>
      </c>
      <c r="F31" s="633">
        <v>37</v>
      </c>
      <c r="G31" s="633">
        <v>-21</v>
      </c>
      <c r="H31" s="633">
        <v>16</v>
      </c>
    </row>
    <row r="32" spans="2:8">
      <c r="B32" s="111" t="s">
        <v>46</v>
      </c>
      <c r="C32" s="631">
        <v>182</v>
      </c>
      <c r="D32" s="631">
        <v>-37</v>
      </c>
      <c r="E32" s="631">
        <v>145</v>
      </c>
      <c r="F32" s="633">
        <v>58</v>
      </c>
      <c r="G32" s="633">
        <v>-5</v>
      </c>
      <c r="H32" s="633">
        <v>53</v>
      </c>
    </row>
    <row r="33" spans="2:8">
      <c r="B33" s="111" t="s">
        <v>14</v>
      </c>
      <c r="C33" s="631">
        <v>210</v>
      </c>
      <c r="D33" s="631">
        <v>-18</v>
      </c>
      <c r="E33" s="631">
        <v>192</v>
      </c>
      <c r="F33" s="633">
        <v>171</v>
      </c>
      <c r="G33" s="633">
        <v>-17</v>
      </c>
      <c r="H33" s="633">
        <v>154</v>
      </c>
    </row>
    <row r="34" spans="2:8">
      <c r="B34" s="111" t="s">
        <v>47</v>
      </c>
      <c r="C34" s="631">
        <v>73</v>
      </c>
      <c r="D34" s="631">
        <v>-15</v>
      </c>
      <c r="E34" s="631">
        <v>58</v>
      </c>
      <c r="F34" s="633">
        <v>66</v>
      </c>
      <c r="G34" s="633">
        <v>-15</v>
      </c>
      <c r="H34" s="633">
        <v>51</v>
      </c>
    </row>
    <row r="35" spans="2:8">
      <c r="B35" s="111" t="s">
        <v>443</v>
      </c>
      <c r="C35" s="631">
        <v>55</v>
      </c>
      <c r="D35" s="631">
        <v>-9</v>
      </c>
      <c r="E35" s="631">
        <v>46</v>
      </c>
      <c r="F35" s="638" t="s">
        <v>395</v>
      </c>
      <c r="G35" s="638" t="s">
        <v>395</v>
      </c>
      <c r="H35" s="638" t="s">
        <v>395</v>
      </c>
    </row>
    <row r="36" spans="2:8">
      <c r="B36" s="258" t="s">
        <v>145</v>
      </c>
      <c r="C36" s="257">
        <v>557</v>
      </c>
      <c r="D36" s="257">
        <v>-100</v>
      </c>
      <c r="E36" s="257">
        <v>457</v>
      </c>
      <c r="F36" s="259">
        <v>332</v>
      </c>
      <c r="G36" s="259">
        <v>-58</v>
      </c>
      <c r="H36" s="259">
        <v>274</v>
      </c>
    </row>
    <row r="37" spans="2:8">
      <c r="C37" s="246"/>
      <c r="D37" s="246"/>
      <c r="E37" s="246"/>
    </row>
    <row r="38" spans="2:8">
      <c r="B38" s="116" t="s">
        <v>378</v>
      </c>
      <c r="C38" s="246"/>
      <c r="D38" s="246"/>
      <c r="E38" s="246"/>
    </row>
    <row r="39" spans="2:8">
      <c r="B39" s="111" t="s">
        <v>10</v>
      </c>
      <c r="C39" s="631">
        <v>12</v>
      </c>
      <c r="D39" s="631">
        <v>-15</v>
      </c>
      <c r="E39" s="631">
        <v>-3</v>
      </c>
      <c r="F39" s="633">
        <v>5</v>
      </c>
      <c r="G39" s="633">
        <v>-24</v>
      </c>
      <c r="H39" s="633">
        <v>-19</v>
      </c>
    </row>
    <row r="40" spans="2:8">
      <c r="B40" s="111" t="s">
        <v>46</v>
      </c>
      <c r="C40" s="631">
        <v>336</v>
      </c>
      <c r="D40" s="631">
        <v>-223</v>
      </c>
      <c r="E40" s="631">
        <v>113</v>
      </c>
      <c r="F40" s="633">
        <v>239</v>
      </c>
      <c r="G40" s="633">
        <v>-113</v>
      </c>
      <c r="H40" s="633">
        <v>126</v>
      </c>
    </row>
    <row r="41" spans="2:8">
      <c r="B41" s="111" t="s">
        <v>14</v>
      </c>
      <c r="C41" s="631">
        <v>134</v>
      </c>
      <c r="D41" s="631">
        <v>-32</v>
      </c>
      <c r="E41" s="631">
        <v>102</v>
      </c>
      <c r="F41" s="633">
        <v>123</v>
      </c>
      <c r="G41" s="633">
        <v>-31</v>
      </c>
      <c r="H41" s="633">
        <v>92</v>
      </c>
    </row>
    <row r="42" spans="2:8">
      <c r="B42" s="111" t="s">
        <v>47</v>
      </c>
      <c r="C42" s="631">
        <v>53</v>
      </c>
      <c r="D42" s="631">
        <v>-16</v>
      </c>
      <c r="E42" s="631">
        <v>37</v>
      </c>
      <c r="F42" s="633">
        <v>48</v>
      </c>
      <c r="G42" s="633">
        <v>-16</v>
      </c>
      <c r="H42" s="633">
        <v>32</v>
      </c>
    </row>
    <row r="43" spans="2:8">
      <c r="B43" s="258" t="s">
        <v>146</v>
      </c>
      <c r="C43" s="257">
        <v>535</v>
      </c>
      <c r="D43" s="257">
        <v>-286</v>
      </c>
      <c r="E43" s="257">
        <v>249</v>
      </c>
      <c r="F43" s="259">
        <v>415</v>
      </c>
      <c r="G43" s="259">
        <v>-184</v>
      </c>
      <c r="H43" s="259">
        <v>231</v>
      </c>
    </row>
    <row r="44" spans="2:8">
      <c r="B44" s="111" t="s">
        <v>128</v>
      </c>
      <c r="C44" s="634">
        <v>-26</v>
      </c>
      <c r="D44" s="634">
        <v>-2</v>
      </c>
      <c r="E44" s="634">
        <v>-28</v>
      </c>
      <c r="F44" s="635">
        <v>-22</v>
      </c>
      <c r="G44" s="635">
        <v>-2</v>
      </c>
      <c r="H44" s="635">
        <v>-24</v>
      </c>
    </row>
    <row r="45" spans="2:8">
      <c r="C45" s="636"/>
      <c r="D45" s="636"/>
      <c r="E45" s="636"/>
      <c r="F45" s="636"/>
      <c r="G45" s="636"/>
      <c r="H45" s="636"/>
    </row>
    <row r="46" spans="2:8">
      <c r="B46" s="114" t="s">
        <v>141</v>
      </c>
      <c r="C46" s="637">
        <v>1066</v>
      </c>
      <c r="D46" s="637">
        <v>-388</v>
      </c>
      <c r="E46" s="637">
        <v>678</v>
      </c>
      <c r="F46" s="637">
        <v>725</v>
      </c>
      <c r="G46" s="637">
        <v>-244</v>
      </c>
      <c r="H46" s="637">
        <v>481</v>
      </c>
    </row>
  </sheetData>
  <mergeCells count="8">
    <mergeCell ref="B3:B5"/>
    <mergeCell ref="B26:B28"/>
    <mergeCell ref="C26:H26"/>
    <mergeCell ref="C28:E28"/>
    <mergeCell ref="F28:H28"/>
    <mergeCell ref="C3:H3"/>
    <mergeCell ref="C5:E5"/>
    <mergeCell ref="F5:H5"/>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A3BC598013E044E9C4139A392BCCD13" ma:contentTypeVersion="12" ma:contentTypeDescription="Crear nuevo documento." ma:contentTypeScope="" ma:versionID="9273c69c8b746e02076c49e862d1dbd1">
  <xsd:schema xmlns:xsd="http://www.w3.org/2001/XMLSchema" xmlns:xs="http://www.w3.org/2001/XMLSchema" xmlns:p="http://schemas.microsoft.com/office/2006/metadata/properties" xmlns:ns2="3e5f1567-ceb9-4d76-afd8-9c047bd188bb" xmlns:ns3="e9765fd6-568a-4503-b8d4-7e3c78eea4a4" targetNamespace="http://schemas.microsoft.com/office/2006/metadata/properties" ma:root="true" ma:fieldsID="38a01f793d92eaab6815199dde27d35a" ns2:_="" ns3:_="">
    <xsd:import namespace="3e5f1567-ceb9-4d76-afd8-9c047bd188bb"/>
    <xsd:import namespace="e9765fd6-568a-4503-b8d4-7e3c78eea4a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5f1567-ceb9-4d76-afd8-9c047bd188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9765fd6-568a-4503-b8d4-7e3c78eea4a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D774F5F-26B9-4E2F-ACE0-4DF7D33E88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5f1567-ceb9-4d76-afd8-9c047bd188bb"/>
    <ds:schemaRef ds:uri="e9765fd6-568a-4503-b8d4-7e3c78eea4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74EB8E-9AA5-451D-97D4-1669909FD54B}">
  <ds:schemaRefs>
    <ds:schemaRef ds:uri="http://schemas.microsoft.com/sharepoint/v3/contenttype/forms"/>
  </ds:schemaRefs>
</ds:datastoreItem>
</file>

<file path=customXml/itemProps3.xml><?xml version="1.0" encoding="utf-8"?>
<ds:datastoreItem xmlns:ds="http://schemas.openxmlformats.org/officeDocument/2006/customXml" ds:itemID="{B9F0A6D0-7642-4AE2-B58B-EFB93163ABB9}">
  <ds:schemaRefs>
    <ds:schemaRef ds:uri="http://schemas.microsoft.com/office/2006/documentManagement/types"/>
    <ds:schemaRef ds:uri="3e5f1567-ceb9-4d76-afd8-9c047bd188bb"/>
    <ds:schemaRef ds:uri="http://purl.org/dc/elements/1.1/"/>
    <ds:schemaRef ds:uri="http://purl.org/dc/terms/"/>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e9765fd6-568a-4503-b8d4-7e3c78eea4a4"/>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8</vt:i4>
      </vt:variant>
    </vt:vector>
  </HeadingPairs>
  <TitlesOfParts>
    <vt:vector size="33" baseType="lpstr">
      <vt:lpstr>EBITDA</vt:lpstr>
      <vt:lpstr>Generation Business</vt:lpstr>
      <vt:lpstr>Distribution Business</vt:lpstr>
      <vt:lpstr>Energy sales revenues</vt:lpstr>
      <vt:lpstr>Income Statement</vt:lpstr>
      <vt:lpstr>EBITDA by business CO</vt:lpstr>
      <vt:lpstr>EBITDA Generation Business </vt:lpstr>
      <vt:lpstr>EBITDA Distribution Business</vt:lpstr>
      <vt:lpstr>EBITDA and others by country</vt:lpstr>
      <vt:lpstr>Non operating CO</vt:lpstr>
      <vt:lpstr>Balance sheet</vt:lpstr>
      <vt:lpstr>Ratios OC</vt:lpstr>
      <vt:lpstr>Property, plant and equipment</vt:lpstr>
      <vt:lpstr>Debt Maturity</vt:lpstr>
      <vt:lpstr>Dx physical data</vt:lpstr>
      <vt:lpstr>Gx physical data</vt:lpstr>
      <vt:lpstr>Subsidiaries</vt:lpstr>
      <vt:lpstr>Financial Sheet - EGP Américas</vt:lpstr>
      <vt:lpstr>Segment by country</vt:lpstr>
      <vt:lpstr>Segment by business</vt:lpstr>
      <vt:lpstr>Generation Segment</vt:lpstr>
      <vt:lpstr>Distribution Segment</vt:lpstr>
      <vt:lpstr>Ebitda y activo fijo</vt:lpstr>
      <vt:lpstr>Merc Generacón</vt:lpstr>
      <vt:lpstr>Impuestos Diferidos</vt:lpstr>
      <vt:lpstr>'Distribution Business'!Área_de_impresión</vt:lpstr>
      <vt:lpstr>'Ebitda y activo fijo'!Área_de_impresión</vt:lpstr>
      <vt:lpstr>'Generation Business'!Área_de_impresión</vt:lpstr>
      <vt:lpstr>'Impuestos Diferidos'!Área_de_impresión</vt:lpstr>
      <vt:lpstr>'Income Statement'!Área_de_impresión</vt:lpstr>
      <vt:lpstr>'Merc Generacón'!Área_de_impresión</vt:lpstr>
      <vt:lpstr>'Property, plant and equipment'!Área_de_impresión</vt:lpstr>
      <vt:lpstr>'Ratios OC'!Área_de_impresión</vt:lpstr>
    </vt:vector>
  </TitlesOfParts>
  <Company>Grupo Endesa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cl090508016</dc:creator>
  <cp:lastModifiedBy>Rubio Nuñez, Javiera Fernanda</cp:lastModifiedBy>
  <cp:lastPrinted>2013-07-20T18:15:22Z</cp:lastPrinted>
  <dcterms:created xsi:type="dcterms:W3CDTF">2003-10-23T18:16:48Z</dcterms:created>
  <dcterms:modified xsi:type="dcterms:W3CDTF">2021-11-06T18:22:56Z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0x010100BA3BC598013E044E9C4139A392BCCD13</vt:lpwstr>
  </property>
  <property fmtid="{D5CDD505-2E9C-101B-9397-08002B2CF9AE}" pid="5" name="MSIP_Label_797ad33d-ed35-43c0-b526-22bc83c17deb_Enabled">
    <vt:lpwstr>true</vt:lpwstr>
  </property>
  <property fmtid="{D5CDD505-2E9C-101B-9397-08002B2CF9AE}" pid="6" name="MSIP_Label_797ad33d-ed35-43c0-b526-22bc83c17deb_SetDate">
    <vt:lpwstr>2021-11-06T18:22:55Z</vt:lpwstr>
  </property>
  <property fmtid="{D5CDD505-2E9C-101B-9397-08002B2CF9AE}" pid="7" name="MSIP_Label_797ad33d-ed35-43c0-b526-22bc83c17deb_Method">
    <vt:lpwstr>Standard</vt:lpwstr>
  </property>
  <property fmtid="{D5CDD505-2E9C-101B-9397-08002B2CF9AE}" pid="8" name="MSIP_Label_797ad33d-ed35-43c0-b526-22bc83c17deb_Name">
    <vt:lpwstr>797ad33d-ed35-43c0-b526-22bc83c17deb</vt:lpwstr>
  </property>
  <property fmtid="{D5CDD505-2E9C-101B-9397-08002B2CF9AE}" pid="9" name="MSIP_Label_797ad33d-ed35-43c0-b526-22bc83c17deb_SiteId">
    <vt:lpwstr>d539d4bf-5610-471a-afc2-1c76685cfefa</vt:lpwstr>
  </property>
  <property fmtid="{D5CDD505-2E9C-101B-9397-08002B2CF9AE}" pid="10" name="MSIP_Label_797ad33d-ed35-43c0-b526-22bc83c17deb_ActionId">
    <vt:lpwstr>22e164c8-c07f-4f8d-be3c-5e644606871d</vt:lpwstr>
  </property>
  <property fmtid="{D5CDD505-2E9C-101B-9397-08002B2CF9AE}" pid="11" name="MSIP_Label_797ad33d-ed35-43c0-b526-22bc83c17deb_ContentBits">
    <vt:lpwstr>1</vt:lpwstr>
  </property>
</Properties>
</file>