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3Q23 Press/Tablas al mercado/"/>
    </mc:Choice>
  </mc:AlternateContent>
  <xr:revisionPtr revIDLastSave="801" documentId="8_{9689B05F-E428-4F99-9B82-6B4BDCCF863D}" xr6:coauthVersionLast="47" xr6:coauthVersionMax="47" xr10:uidLastSave="{706DC1F7-385C-416F-992E-7E8E593D30C8}"/>
  <bookViews>
    <workbookView xWindow="28680" yWindow="-120" windowWidth="29040" windowHeight="15840" tabRatio="734" xr2:uid="{00000000-000D-0000-FFFF-FFFF00000000}"/>
  </bookViews>
  <sheets>
    <sheet name="EBITDA reportado" sheetId="37" r:id="rId1"/>
    <sheet name="EBITDA ajustado" sheetId="60" r:id="rId2"/>
    <sheet name="EBITDA Proforma" sheetId="61" r:id="rId3"/>
    <sheet name="Data operacional" sheetId="58" r:id="rId4"/>
    <sheet name="Negocio Generación" sheetId="17" r:id="rId5"/>
    <sheet name="Negocio Distribución" sheetId="5" r:id="rId6"/>
    <sheet name="Ingresos por ventas de energía" sheetId="26" r:id="rId7"/>
    <sheet name="Estados de Resultados" sheetId="8" r:id="rId8"/>
    <sheet name="EBITDA por negocio &amp; país" sheetId="38" r:id="rId9"/>
    <sheet name="EBITDA Negocio Gx" sheetId="50" r:id="rId10"/>
    <sheet name="EBITDA Negocio Dx" sheetId="51" r:id="rId11"/>
    <sheet name="EBITDA y otros por país" sheetId="41" r:id="rId12"/>
    <sheet name="Resultado No Operacional" sheetId="42" r:id="rId13"/>
    <sheet name="Balance" sheetId="43" r:id="rId14"/>
    <sheet name="Ratios" sheetId="10" r:id="rId15"/>
    <sheet name="Propiedad Planta &amp; Equipo" sheetId="13" r:id="rId16"/>
    <sheet name="Tasa de interés" sheetId="59" r:id="rId17"/>
    <sheet name="Vencimiento deuda" sheetId="53" r:id="rId18"/>
    <sheet name="KPIs Distribución" sheetId="54" r:id="rId19"/>
    <sheet name="KPIs Generación" sheetId="55" r:id="rId20"/>
    <sheet name="Subsidiarias" sheetId="52" r:id="rId21"/>
    <sheet name="Segmento por país" sheetId="49" r:id="rId22"/>
    <sheet name="Segmento por negocio" sheetId="45" r:id="rId23"/>
    <sheet name="Segmento Generación" sheetId="46" r:id="rId24"/>
    <sheet name="Segmento Distribución" sheetId="47" r:id="rId25"/>
    <sheet name="Ebitda y activo fijo" sheetId="19" state="hidden" r:id="rId26"/>
    <sheet name="Merc Generacón" sheetId="4" state="hidden" r:id="rId27"/>
    <sheet name="Impuestos Diferidos" sheetId="16" state="hidden" r:id="rId28"/>
  </sheets>
  <definedNames>
    <definedName name="_xlnm.Print_Area" localSheetId="25">'Ebitda y activo fijo'!$C$5:$G$30</definedName>
    <definedName name="_xlnm.Print_Area" localSheetId="7">'Estados de Resultados'!$B$4:$G$37</definedName>
    <definedName name="_xlnm.Print_Area" localSheetId="27">'Impuestos Diferidos'!$C$4:$F$11</definedName>
    <definedName name="_xlnm.Print_Area" localSheetId="26">'Merc Generacón'!$B$3:$G$18</definedName>
    <definedName name="_xlnm.Print_Area" localSheetId="5">'Negocio Distribución'!$B$3:$P$15</definedName>
    <definedName name="_xlnm.Print_Area" localSheetId="4">'Negocio Generación'!$B$3:$X$24</definedName>
    <definedName name="_xlnm.Print_Area" localSheetId="15">'Propiedad Planta &amp; Equipo'!$B$3:$I$46</definedName>
    <definedName name="_xlnm.Print_Area" localSheetId="14">Ratios!$B$2:$K$18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<sst xmlns="http://schemas.openxmlformats.org/spreadsheetml/2006/main" count="2243" uniqueCount="543">
  <si>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</si>
  <si>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</si>
  <si>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</si>
  <si>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</si>
  <si>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</si>
  <si>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</si>
  <si>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</si>
  <si>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</si>
  <si>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</si>
  <si>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</si>
  <si>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</si>
  <si>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</si>
  <si>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</si>
  <si>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</si>
  <si>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</si>
  <si>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</si>
  <si>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</si>
  <si>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</si>
  <si>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</si>
  <si>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</si>
  <si>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</si>
  <si>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</si>
  <si>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</si>
  <si>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</si>
  <si>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</si>
  <si>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</si>
  <si>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</si>
  <si>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</si>
  <si>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</si>
  <si>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</si>
  <si>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</si>
  <si>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</si>
  <si>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</si>
  <si>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</si>
  <si>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</si>
  <si>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</si>
  <si>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</si>
  <si>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</si>
  <si>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</si>
  <si>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</si>
  <si>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</si>
  <si>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</si>
  <si>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</si>
  <si>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</si>
  <si>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</si>
  <si>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Brazil</t>
  </si>
  <si>
    <t>Peru</t>
  </si>
  <si>
    <t xml:space="preserve">EBIT       </t>
  </si>
  <si>
    <t xml:space="preserve">EBIT      </t>
  </si>
  <si>
    <t xml:space="preserve"> </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</si>
  <si>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</si>
  <si>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</si>
  <si>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</si>
  <si>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</si>
  <si>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</si>
  <si>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</si>
  <si>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</si>
  <si>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</si>
  <si>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</si>
  <si>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</si>
  <si>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</si>
  <si>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</si>
  <si>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Enel Distribución Rio S.A.</t>
  </si>
  <si>
    <t>Grupo Enel Brasil</t>
  </si>
  <si>
    <t>Compañía Distribuidora y Comercializadora de Energía S.A.</t>
  </si>
  <si>
    <t>Enel Generación Perú S.A.</t>
  </si>
  <si>
    <t>Chinango S.A.C.</t>
  </si>
  <si>
    <t>Enel Generación Piura S.A.</t>
  </si>
  <si>
    <t>Enel Distribución Perú S.A.</t>
  </si>
  <si>
    <t>Grupo Enel Perú</t>
  </si>
  <si>
    <t>EBIT</t>
  </si>
  <si>
    <t>Enel Dx Goias</t>
  </si>
  <si>
    <t>Enel Gx Piura</t>
  </si>
  <si>
    <t>CGT Fortaleza</t>
  </si>
  <si>
    <t>Enel Gx Costanera</t>
  </si>
  <si>
    <t>Enel Gx El Chocón</t>
  </si>
  <si>
    <t>Central Docksud</t>
  </si>
  <si>
    <t>EGP Volta Grande</t>
  </si>
  <si>
    <t>Enel X Brasil S.A.</t>
  </si>
  <si>
    <t>Edesur S.A.</t>
  </si>
  <si>
    <t>Enel Distribución Rio (Ampla) (*)</t>
  </si>
  <si>
    <t>Enel Distribución Ceara (Coelce) (*)</t>
  </si>
  <si>
    <t>Central Dock Sud S.A.</t>
  </si>
  <si>
    <t>Enel Distribución Goiás S.A.</t>
  </si>
  <si>
    <t>SIN Argentina</t>
  </si>
  <si>
    <t>SIN Colombia</t>
  </si>
  <si>
    <t>Enel Dx Goiás</t>
  </si>
  <si>
    <t>Enel Dx Sao Paulo</t>
  </si>
  <si>
    <t>Enel Américas (*)</t>
  </si>
  <si>
    <t>SICN Brasil</t>
  </si>
  <si>
    <t>Enel Generación Fortaleza</t>
  </si>
  <si>
    <t>Enel Green Power Volta Grande</t>
  </si>
  <si>
    <t>Dock Sud S.A.</t>
  </si>
  <si>
    <t>Enel Distribuicao Sao Paulo S.A.</t>
  </si>
  <si>
    <t>Accumulated figures</t>
  </si>
  <si>
    <t>ARGENTINA</t>
  </si>
  <si>
    <t>BRAZIL</t>
  </si>
  <si>
    <t>Enel Cien</t>
  </si>
  <si>
    <t>COLOMBIA</t>
  </si>
  <si>
    <t>Chinango</t>
  </si>
  <si>
    <t>Enel Distribución Río</t>
  </si>
  <si>
    <t>Enel Distribución Ceará</t>
  </si>
  <si>
    <t>Enel Distribución Goiás</t>
  </si>
  <si>
    <t>Enel Distribución Sao Paulo</t>
  </si>
  <si>
    <t>-</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</si>
  <si>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</si>
  <si>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</si>
  <si>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</si>
  <si>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</si>
  <si>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</si>
  <si>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</si>
  <si>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</si>
  <si>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</si>
  <si>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</si>
  <si>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</si>
  <si>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</si>
  <si>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</si>
  <si>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</si>
  <si>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</si>
  <si>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Tesa</t>
  </si>
  <si>
    <t>Ctm</t>
  </si>
  <si>
    <t>Enel X Brasil</t>
  </si>
  <si>
    <t>US$ mn</t>
  </si>
  <si>
    <t>EGP Peru</t>
  </si>
  <si>
    <t>EGP Brasil</t>
  </si>
  <si>
    <t>CAM</t>
  </si>
  <si>
    <t>EGP Costa Rica</t>
  </si>
  <si>
    <t>EGP Guatemala</t>
  </si>
  <si>
    <t>EGP Panama</t>
  </si>
  <si>
    <t>Costa Rica</t>
  </si>
  <si>
    <t>Guatemala</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</si>
  <si>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</si>
  <si>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</si>
  <si>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</si>
  <si>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</si>
  <si>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</si>
  <si>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</si>
  <si>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</si>
  <si>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</si>
  <si>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</si>
  <si>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Enel  Distribución Goiás (Celg) (*)</t>
  </si>
  <si>
    <t>Enel Distribución Sao Paulo S.A. (Eletropaulo) (*)</t>
  </si>
  <si>
    <t>Enel Green Power Brasil</t>
  </si>
  <si>
    <t>Enel Green Power Colombia</t>
  </si>
  <si>
    <t>Enel Green Power Perú</t>
  </si>
  <si>
    <t>Enel Green Power Centroamérica</t>
  </si>
  <si>
    <t>n.a.</t>
  </si>
  <si>
    <t>Enel Colombia - Distribution</t>
  </si>
  <si>
    <t>Enel Colombia</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</si>
  <si>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</si>
  <si>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</si>
  <si>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</si>
  <si>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</si>
  <si>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</si>
  <si>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</si>
  <si>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</si>
  <si>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</si>
  <si>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</si>
  <si>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Distribution segment - Colombia</t>
  </si>
  <si>
    <t>TWh</t>
  </si>
  <si>
    <t>Total Distribution Segment</t>
  </si>
  <si>
    <t xml:space="preserve">Total </t>
  </si>
  <si>
    <t/>
  </si>
  <si>
    <t>(***)</t>
  </si>
  <si>
    <t>SICN Peru</t>
  </si>
  <si>
    <t>Quarterly figures</t>
  </si>
  <si>
    <t xml:space="preserve">% </t>
  </si>
  <si>
    <t>n.a</t>
  </si>
  <si>
    <t>Sao Francisco</t>
  </si>
  <si>
    <t>Enel Gx Fortaleza</t>
  </si>
  <si>
    <t>September 30, 2023</t>
  </si>
  <si>
    <t>September 30, 2022</t>
  </si>
  <si>
    <t>9M 2023</t>
  </si>
  <si>
    <t>9M 2022</t>
  </si>
  <si>
    <t>(8) It corresponds to the ratio between (i) the total profit for the twelve mobile months until September 30, 2023 and (ii) the average of the total assets at the beginning and end of the period.</t>
  </si>
  <si>
    <r>
      <t>Enel Gx Perú</t>
    </r>
    <r>
      <rPr>
        <b/>
        <vertAlign val="superscript"/>
        <sz val="12"/>
        <color theme="1"/>
        <rFont val="Arial"/>
        <family val="2"/>
      </rPr>
      <t>1</t>
    </r>
  </si>
  <si>
    <t>Enel Trading Brasil</t>
  </si>
  <si>
    <t>(*) Incluye Holding y Eliminaciones</t>
  </si>
  <si>
    <t>EGP Centroamérica</t>
  </si>
  <si>
    <t>Generación de operaciones continuadas</t>
  </si>
  <si>
    <t>Información Física</t>
  </si>
  <si>
    <t>Total Ventas (TWh)</t>
  </si>
  <si>
    <t>Total Generación (TWh)</t>
  </si>
  <si>
    <t>Cifras acumuladas</t>
  </si>
  <si>
    <t>EBITDA OPERACIONES CONTINUADAS
(en millones de US$)</t>
  </si>
  <si>
    <t>Cifras trimestrales</t>
  </si>
  <si>
    <t>Distribución de operaciones continuadas</t>
  </si>
  <si>
    <t>Número de clientes (mn)</t>
  </si>
  <si>
    <t>Mercados en que participa</t>
  </si>
  <si>
    <t>Segmento de Generación Argentina</t>
  </si>
  <si>
    <t>Segmento de Generación Brasil (**)</t>
  </si>
  <si>
    <t>Segmento de Generación Colombia</t>
  </si>
  <si>
    <t>Segmento de Generación Perú</t>
  </si>
  <si>
    <t xml:space="preserve">Segmento Generación Centroamérica </t>
  </si>
  <si>
    <t>Total operaciones continuadas</t>
  </si>
  <si>
    <t>Ventas de Energía (TWh)(*)</t>
  </si>
  <si>
    <t>Generación Energía (TWh)</t>
  </si>
  <si>
    <t>Participación de mercado (%)</t>
  </si>
  <si>
    <t>(*) Se incorporan las ventas efectuadas por los segmentos de generación de cada país a terceros, se han eliminado la totalidad de las compras y ventas de energía intrasegmento entre sociedades relacionadas.</t>
  </si>
  <si>
    <t>(**) Dentro de los volúmenes de venta de energía de Brasil, se incorpora la energía comercializada de Enel Trading S.A., que pese a no ser una generadora cumple la función de intermediación de compra y venta de electricidad en Brasil.</t>
  </si>
  <si>
    <t>(***) Las empresas de Costa Rica, Guatemala y Panamá, participan de sus mercados locales SEN, SEN y SIN respectivamente, y eventualmente pueden participar en el MER (Mercado Eléctrico Regional), que es un mercado global que abarca los 9 países de Centroamérica.</t>
  </si>
  <si>
    <t>Segmento de Distribución Argentina</t>
  </si>
  <si>
    <t>Segmento de Distribución Brasil</t>
  </si>
  <si>
    <t>Segmento de Distribución Colombia</t>
  </si>
  <si>
    <t>Segmento de Distribución Perú</t>
  </si>
  <si>
    <t>Ventas de Energía (TWh) (*)</t>
  </si>
  <si>
    <t>Pérdidas de energía (%)</t>
  </si>
  <si>
    <t>Clientes (miles)</t>
  </si>
  <si>
    <t>(*) Se incluye las ventas a clientes finales y peajes</t>
  </si>
  <si>
    <t>INGRESOS POR VENTA DE ENERGÍA
(en millones de US$)</t>
  </si>
  <si>
    <t>Centroamérica</t>
  </si>
  <si>
    <t>Total Segmentos</t>
  </si>
  <si>
    <t>Generación</t>
  </si>
  <si>
    <t>Clientes Regulados</t>
  </si>
  <si>
    <t>Clientes no Regulados</t>
  </si>
  <si>
    <t>Ventas de Mercado Spot</t>
  </si>
  <si>
    <t>Otros Clientes</t>
  </si>
  <si>
    <t>Residenciales</t>
  </si>
  <si>
    <t>Comerciales</t>
  </si>
  <si>
    <t>Industriales</t>
  </si>
  <si>
    <t>Otros Consumidores</t>
  </si>
  <si>
    <t>Eliminación intercompañías de distinta Línea de negocio</t>
  </si>
  <si>
    <t>Ingresos por Ventas de Energía</t>
  </si>
  <si>
    <t>Variación en millones de US$ y %</t>
  </si>
  <si>
    <t>ESTADOS DE RESULTADOS CONSOLIDADOS OPERACIONES CONTINUADAS
(en millones de US$)</t>
  </si>
  <si>
    <t>Sept-22 (*)</t>
  </si>
  <si>
    <t>Variación</t>
  </si>
  <si>
    <t>3T 2023</t>
  </si>
  <si>
    <t>3T 2022</t>
  </si>
  <si>
    <t>3T 2022 (*)</t>
  </si>
  <si>
    <t>Ingresos</t>
  </si>
  <si>
    <t>Ingresos de actividades ordinarias</t>
  </si>
  <si>
    <t>Otros ingresos de explotación</t>
  </si>
  <si>
    <t>Materias Primas y Consumibles Utilizados</t>
  </si>
  <si>
    <t>Compras de energía</t>
  </si>
  <si>
    <t>Consumo de combustible</t>
  </si>
  <si>
    <t>Gastos de transporte</t>
  </si>
  <si>
    <t>Otros aprovisionamientos y servicios</t>
  </si>
  <si>
    <t>Margen de Contribución</t>
  </si>
  <si>
    <t>Gastos de personal</t>
  </si>
  <si>
    <t>Otros gastos por naturaleza</t>
  </si>
  <si>
    <t>Resultado Bruto de Explotación (EBITDA)</t>
  </si>
  <si>
    <t>Depreciación y amortización</t>
  </si>
  <si>
    <t>Pérdidas por Deterioro (Reversiones) por aplicación de NIIF 9</t>
  </si>
  <si>
    <t>Resultado de Explotación (EBIT)</t>
  </si>
  <si>
    <t>Resultado Financiero</t>
  </si>
  <si>
    <t>Ingresos financieros</t>
  </si>
  <si>
    <t>Gastos financieros</t>
  </si>
  <si>
    <t>Resultados por unidades de reajuste (Hiperinflación Argentina)</t>
  </si>
  <si>
    <t>Diferencia de cambio</t>
  </si>
  <si>
    <t>Otros Resultados distintos de la operación</t>
  </si>
  <si>
    <t>Otras Ganancias (pérdidas)</t>
  </si>
  <si>
    <t>Resultados de soc. contabilizadas por método de participación</t>
  </si>
  <si>
    <t xml:space="preserve">Resultado Antes de Impuestos </t>
  </si>
  <si>
    <t>Impuesto sobre sociedades</t>
  </si>
  <si>
    <t>Resultado después de impuestos</t>
  </si>
  <si>
    <t>Resultado de operaciones descontinuadas</t>
  </si>
  <si>
    <t>Resultado del Período</t>
  </si>
  <si>
    <t>Resultado atribuible a los propietarios de Enel Américas</t>
  </si>
  <si>
    <t>Resultado atribuible a participaciones no controladoras</t>
  </si>
  <si>
    <t>Utilidad por acción USD (*) Operaciones discontinuadas</t>
  </si>
  <si>
    <t>Utilidad por acción USD (**)</t>
  </si>
  <si>
    <t>Utilidad por acción USD (*) Operaciones Continuadas</t>
  </si>
  <si>
    <t>(*) El estado de resultados correspondiente al período terminado al 30 de septiembre de 2022, tanto en términos acumulados como trimestrales, ha sido reexpresado, producto de la declaración de las operaciones de Perú como discontinuadas, y siguiendo las directrices de la NIIF 5, los ingresos y costos y demás cuentas de resultados asociadas a estas operaciones se han clasificado en una línea neta de impuestos como operaciones discontinuadas. Por lo tanto, para efectos comparativos, este estado de resultados no coincide con el reportado al 30 de septiembre de 2022</t>
  </si>
  <si>
    <t>(**) Al 30 de Septiembre de 2023 y 2022, el número promedio de acciones ordinarias en circulación ascendió a 107.279.880.530</t>
  </si>
  <si>
    <t>EBITDA POR SEGMENTO DE NEGOCIO / PAIS 
OPERACIONES CONTINUADAS
(en millones de US$)</t>
  </si>
  <si>
    <t>Generación y Transmisión:</t>
  </si>
  <si>
    <t>Ingresos de Explotación Segmento de Generación y Transmisión</t>
  </si>
  <si>
    <t>Ingresos de Explotación Segmento de Distribución</t>
  </si>
  <si>
    <t>Ajustes de consolidación y otras actividades de negocio</t>
  </si>
  <si>
    <t>Total Ingresos de Explotación Consolidados Enel Américas</t>
  </si>
  <si>
    <t>Costos de Explotación Segmento de Generación y Transmisión</t>
  </si>
  <si>
    <t>Distribución:</t>
  </si>
  <si>
    <t>Costos de Explotación Segmento de Distribución</t>
  </si>
  <si>
    <t>Total Costos de Explotación Consolidados Enel Américas</t>
  </si>
  <si>
    <t>Gastos de Personal Segmento de Generación y Transmisión</t>
  </si>
  <si>
    <t>Gastos de Personal Segmento de Distribución</t>
  </si>
  <si>
    <t>Total Gastos de Personal Consolidados Enel Américas</t>
  </si>
  <si>
    <t>Otros Gastos por Naturaleza Segmento de Generación y Transmisión</t>
  </si>
  <si>
    <t>Otros Gastos por Naturaleza Segmento de Distribución</t>
  </si>
  <si>
    <t>Total Otros Gastos por Naturaleza Consolidados Enel Américas</t>
  </si>
  <si>
    <t>EBITDA Segmento de Generación y Transmisión</t>
  </si>
  <si>
    <t>EBITDA Segmento de Distribución</t>
  </si>
  <si>
    <t>Total EBITDA Consolidado Enel Américas</t>
  </si>
  <si>
    <t>EBITDA (en millones de US$)</t>
  </si>
  <si>
    <t>Subsidiarias</t>
  </si>
  <si>
    <t>Ingresos de explotación</t>
  </si>
  <si>
    <t>Costos de explotación</t>
  </si>
  <si>
    <t>Total Segmento Generación Argentina</t>
  </si>
  <si>
    <t>Var %</t>
  </si>
  <si>
    <t>BRASIL</t>
  </si>
  <si>
    <t>Total Segmento Generación Brasil</t>
  </si>
  <si>
    <t>Total Segmento Generación Colombia</t>
  </si>
  <si>
    <t>CENTROAMÉRICA</t>
  </si>
  <si>
    <t>Total Segmento Distribución Argentina</t>
  </si>
  <si>
    <t>Total Segmento Distribución Brasil</t>
  </si>
  <si>
    <t>Total Segmento Distribución Colombia</t>
  </si>
  <si>
    <t>Clientes (en millones)</t>
  </si>
  <si>
    <t>Var p.p.</t>
  </si>
  <si>
    <t>SEGMENTO DE NEGOCIO OPERACIONES CONTINUADAS
(en millones de US$)</t>
  </si>
  <si>
    <t>Depreciación, Amortización y Deterioro</t>
  </si>
  <si>
    <t>Total Segmento de Generación y Transmisión</t>
  </si>
  <si>
    <t>Total Segmento de Distribución</t>
  </si>
  <si>
    <t>Menos: Ajustes de consolidación y otras actividades de negocio</t>
  </si>
  <si>
    <t>Total Consolidado Enel Américas</t>
  </si>
  <si>
    <t>RESULTADOS NO OPERACIONALES
(en millones de US$)</t>
  </si>
  <si>
    <t>Ingresos Financieros:</t>
  </si>
  <si>
    <t>Total Ingresos Financieros</t>
  </si>
  <si>
    <t>Gastos Financieros:</t>
  </si>
  <si>
    <t>Centroamerica</t>
  </si>
  <si>
    <t>Total Gastos Financieros</t>
  </si>
  <si>
    <t>Diferencias de cambio:</t>
  </si>
  <si>
    <t>Total Diferencias de Cambio</t>
  </si>
  <si>
    <t>Total Resultados por Unidades de Reajuste (hiperinflación Argentina)</t>
  </si>
  <si>
    <t>Total Resultado Financiero Enel Américas</t>
  </si>
  <si>
    <t>Otras ganancias (pérdidas):</t>
  </si>
  <si>
    <t>Total Otras Ganancias (Pérdidas)</t>
  </si>
  <si>
    <t>Resultado de sociedades contabilizadas por el método de la participación:</t>
  </si>
  <si>
    <t>Total Resultado de soc. contabilizadas por el método de la participación</t>
  </si>
  <si>
    <t>Total Otros Resultados Distintos de la Operación</t>
  </si>
  <si>
    <t>Resultado Antes de Impuesto</t>
  </si>
  <si>
    <t>Impuestos:</t>
  </si>
  <si>
    <t>Total Impuesto sobre Sociedades</t>
  </si>
  <si>
    <t>Resultado de operaciones discontinuadas</t>
  </si>
  <si>
    <t>Activos</t>
  </si>
  <si>
    <t>Activos corrientes</t>
  </si>
  <si>
    <t>Activos no corrientes</t>
  </si>
  <si>
    <t>Total Activos</t>
  </si>
  <si>
    <t>(en millones de US$)</t>
  </si>
  <si>
    <t>Pasivos y Patrimonio</t>
  </si>
  <si>
    <t>Pasivos corrientes</t>
  </si>
  <si>
    <t>Pasivos no corrientes</t>
  </si>
  <si>
    <t>Patrimonio Total</t>
  </si>
  <si>
    <t xml:space="preserve">  Atribuible a los propietarios de Enel Américas</t>
  </si>
  <si>
    <t xml:space="preserve">  Participaciones no controladoras</t>
  </si>
  <si>
    <t>Total Pasivos y Patrimonio</t>
  </si>
  <si>
    <t>Flujos de efectivo netos</t>
  </si>
  <si>
    <t>Flujo de la Operación</t>
  </si>
  <si>
    <t>Flujo de Inversión</t>
  </si>
  <si>
    <t>Flujo de Financiamiento</t>
  </si>
  <si>
    <t>Flujo neto del periodo</t>
  </si>
  <si>
    <t xml:space="preserve">Capital de Trabajo </t>
  </si>
  <si>
    <t xml:space="preserve">Resultado explotación/Ingreso explotación </t>
  </si>
  <si>
    <t>Liquidez</t>
  </si>
  <si>
    <t>Endeudamiento</t>
  </si>
  <si>
    <t>Rentabilidad</t>
  </si>
  <si>
    <t>Unidad</t>
  </si>
  <si>
    <t>Veces</t>
  </si>
  <si>
    <t>MMUS$</t>
  </si>
  <si>
    <r>
      <t xml:space="preserve">Liquidez Corriente </t>
    </r>
    <r>
      <rPr>
        <b/>
        <sz val="10"/>
        <rFont val="Arial"/>
        <family val="2"/>
      </rPr>
      <t>(1)</t>
    </r>
  </si>
  <si>
    <r>
      <t xml:space="preserve">Razón Ácida </t>
    </r>
    <r>
      <rPr>
        <b/>
        <sz val="10"/>
        <rFont val="Arial"/>
        <family val="2"/>
      </rPr>
      <t>(2)</t>
    </r>
  </si>
  <si>
    <r>
      <t xml:space="preserve">Razón de endeudamiento </t>
    </r>
    <r>
      <rPr>
        <b/>
        <sz val="10"/>
        <rFont val="Arial"/>
        <family val="2"/>
      </rPr>
      <t>(3)</t>
    </r>
  </si>
  <si>
    <r>
      <t xml:space="preserve">Deuda Corto Plazo </t>
    </r>
    <r>
      <rPr>
        <b/>
        <sz val="10"/>
        <rFont val="Arial"/>
        <family val="2"/>
      </rPr>
      <t>(4)</t>
    </r>
  </si>
  <si>
    <r>
      <t>Cobertura Costos Financieros</t>
    </r>
    <r>
      <rPr>
        <b/>
        <sz val="10"/>
        <rFont val="Arial"/>
        <family val="2"/>
      </rPr>
      <t xml:space="preserve"> (6)</t>
    </r>
  </si>
  <si>
    <r>
      <t>Deuda Largo Plazo</t>
    </r>
    <r>
      <rPr>
        <b/>
        <sz val="10"/>
        <rFont val="Arial"/>
        <family val="2"/>
      </rPr>
      <t xml:space="preserve"> (5)</t>
    </r>
  </si>
  <si>
    <r>
      <t xml:space="preserve">Rentabilidad Patrimonio dominante anualizada (ROE) </t>
    </r>
    <r>
      <rPr>
        <b/>
        <sz val="10"/>
        <rFont val="Arial"/>
        <family val="2"/>
      </rPr>
      <t>(7)</t>
    </r>
  </si>
  <si>
    <r>
      <t xml:space="preserve">Rentabilidad del Activo anualizada (ROA) </t>
    </r>
    <r>
      <rPr>
        <b/>
        <sz val="10"/>
        <rFont val="Arial"/>
        <family val="2"/>
      </rPr>
      <t>(8)</t>
    </r>
  </si>
  <si>
    <t>(1) Corresponde a la razón entre (i) Activos Corrientes y (ii) Pasivos Corrientes</t>
  </si>
  <si>
    <t xml:space="preserve">(2) Corresponde a la razón entre (i) Activos Corrientes neto de Inventarios y Gastos Anticipados y (ii) Pasivos Corrientes. </t>
  </si>
  <si>
    <t>(3) Corresponde a la razón entre (i) Total Pasivos y (ii) Patrimonio Total</t>
  </si>
  <si>
    <t xml:space="preserve">(4) Corresponde a la proporción del (i) Pasivo Corriente en relación a (ii) Total Pasivos. </t>
  </si>
  <si>
    <t>(5) Corresponde a la proporción del (i) Pasivo No Corriente en relación a (ii) Total Pasivos.</t>
  </si>
  <si>
    <t xml:space="preserve">(6) Corresponde a la razón entre (i) el Resultado Bruto de Explotación y (ii) Resultado financiero neto de Ingresos financieros. </t>
  </si>
  <si>
    <t xml:space="preserve">(7) Corresponde a la razón entre (i) la ganancia del período atribuible a los propietarios de la controladora por los doce meses móviles al 30 de septiembre de 2023 y (ii) el
promedio entre el patrimonio atribuible a los propietarios de la controladora al inicio y al fin del período. </t>
  </si>
  <si>
    <t>Información Propiedades, Planta y Equipos</t>
  </si>
  <si>
    <t>Compañías</t>
  </si>
  <si>
    <t>Desembolsos por Incorporación de Propiedades, Planta y Equipos</t>
  </si>
  <si>
    <t>Depreciación</t>
  </si>
  <si>
    <t>Var. %</t>
  </si>
  <si>
    <t>(*) Incluye activos intangibles por concesiones</t>
  </si>
  <si>
    <t>Enel Generación Chocon S.A.</t>
  </si>
  <si>
    <t>Enel Colombia Segmento de Generación</t>
  </si>
  <si>
    <t>Enel Colombia Segmento de Distribución</t>
  </si>
  <si>
    <t>Holding Enel Américas y Sociedades de Inversión</t>
  </si>
  <si>
    <t>Tasa de interés fija</t>
  </si>
  <si>
    <t>Vencimiento de la deuda</t>
  </si>
  <si>
    <t>Total - Operaciones continuadas</t>
  </si>
  <si>
    <t>Total - Operaciones discontinuadas</t>
  </si>
  <si>
    <t>Total - Operaciones continuadas y descontinuadas</t>
  </si>
  <si>
    <t>Compañìas</t>
  </si>
  <si>
    <t>Enel Colombia - Distribución</t>
  </si>
  <si>
    <t>Total (excluyendo Enel Goiás)</t>
  </si>
  <si>
    <t>Ventas de energía (TWh)</t>
  </si>
  <si>
    <t>Clientes (mn)</t>
  </si>
  <si>
    <t>SAIDI (horas)</t>
  </si>
  <si>
    <t>SAIFI (veces)</t>
  </si>
  <si>
    <t>Tipo de cliente</t>
  </si>
  <si>
    <t>Otros</t>
  </si>
  <si>
    <t>Ventas de energía (TWh) - Cifras acumuladas</t>
  </si>
  <si>
    <t>Ventas de energía (TWh) - Cifras trimestrales</t>
  </si>
  <si>
    <t>Cifras operacionales</t>
  </si>
  <si>
    <t>Total generación</t>
  </si>
  <si>
    <t>Total compras (a+b+c)</t>
  </si>
  <si>
    <t>Generacion Termica</t>
  </si>
  <si>
    <t>Generacion Hidroeléctrica</t>
  </si>
  <si>
    <t>Generacion solar</t>
  </si>
  <si>
    <t>Generacion Eólica</t>
  </si>
  <si>
    <t>Total compras a terceras partes (b+c)</t>
  </si>
  <si>
    <t>Pérdidas de transmisión, consumo de bombas y otros</t>
  </si>
  <si>
    <t>c) Compras al spot</t>
  </si>
  <si>
    <t>a) Compras a empresas relacionadas -generadores</t>
  </si>
  <si>
    <t>b) Compras a otros Generadores</t>
  </si>
  <si>
    <t>Total ventas de energía (a+b+c+d)</t>
  </si>
  <si>
    <t>Total ventas de energía a terceras partes (a+b+c)</t>
  </si>
  <si>
    <t>a) Ventas a precios regulados</t>
  </si>
  <si>
    <t>b) Ventas a precios no regulados</t>
  </si>
  <si>
    <t>c) Ventas al costo marginal spot</t>
  </si>
  <si>
    <t>d) Ventas a compañías relacionadas - generadores</t>
  </si>
  <si>
    <t>Ventas totales del sistema</t>
  </si>
  <si>
    <t>Participación de mercado por ventas (%)</t>
  </si>
  <si>
    <t>(1): A partir del 1 de agosto de 2023, se produce la fusión por absorción de las empresas peruanas Enel Green Power Perú S.A., Empresa de Generación Eléctrica Los Pinos S.A y Empresa de Generación Eléctrica Marcora S.A.C. con Enel Generación Perú S.A, siendo esta última su sucesora legal. Por lo tanto Enel Gx Perú muestra la generación proveniente de fuentes solares y eólicas desde que se produjo la fusión.</t>
  </si>
  <si>
    <t>Panamá</t>
  </si>
  <si>
    <t>EGP Perú</t>
  </si>
  <si>
    <t>Enel Colombia (Solar + Eólico)</t>
  </si>
  <si>
    <t>Enel Colombia (Hidro + Termo)</t>
  </si>
  <si>
    <t>Septiembre 2023</t>
  </si>
  <si>
    <t>Septiembre 2022</t>
  </si>
  <si>
    <t>Activos Corrientes</t>
  </si>
  <si>
    <t>Activos No Corrientes</t>
  </si>
  <si>
    <t>Pasivos Corrientes</t>
  </si>
  <si>
    <t>Pasivos No Corrientes</t>
  </si>
  <si>
    <t>Patrimonio</t>
  </si>
  <si>
    <t>Total de Patrimonio y Pasivos</t>
  </si>
  <si>
    <t>Ingresos Ordinarios</t>
  </si>
  <si>
    <t>Materias primas y consumibles utilizados</t>
  </si>
  <si>
    <t>Resultado antes de impuesto</t>
  </si>
  <si>
    <t>Impuesto sobre la sociedad</t>
  </si>
  <si>
    <t>Ganacia (Perdida)</t>
  </si>
  <si>
    <t>Chile ( Holdings y Otros)</t>
  </si>
  <si>
    <t>Eliminaciones</t>
  </si>
  <si>
    <t>ACTIVOS</t>
  </si>
  <si>
    <t>ACTIVOS CORRIENTES</t>
  </si>
  <si>
    <t>Efectivo y equivalentes al efectivo</t>
  </si>
  <si>
    <t>Otros activos financieros corrientes</t>
  </si>
  <si>
    <t>Otros activos no financieros, corriente</t>
  </si>
  <si>
    <t>Cuentas comerciales por cobrar y otras cuentas por cobrar corrientes</t>
  </si>
  <si>
    <t>Cuentas por cobrar a entidades relacionadas, corrientes</t>
  </si>
  <si>
    <t>Inventarios corrientes</t>
  </si>
  <si>
    <t>Activos por impuestos corrientes, corriente</t>
  </si>
  <si>
    <t>Activos no corrientes o grupos de activos para su disposición clasificados como mantenidos para la venta o como mantenidos para distribuir a los propietarios</t>
  </si>
  <si>
    <t>ACTIVOS NO CORRIENTES</t>
  </si>
  <si>
    <t>Otros activos financieros no corrientes</t>
  </si>
  <si>
    <t>Otros activos no financieros no corrientes</t>
  </si>
  <si>
    <t>Cuentas comerciales por cobrar y otras cuentas por cobrar no corrientes</t>
  </si>
  <si>
    <t>Cuentas por cobrar a entidades relacionadas, no corrientes</t>
  </si>
  <si>
    <t>Inversiones contabilizadas utilizando el método de la participación</t>
  </si>
  <si>
    <t>Activos intangibles distintos de la plusvalía</t>
  </si>
  <si>
    <t>Plusvalía</t>
  </si>
  <si>
    <t>Propiedades, planta y equipo</t>
  </si>
  <si>
    <t>Propiedad de inversión</t>
  </si>
  <si>
    <t>Activos por derecho de uso</t>
  </si>
  <si>
    <t>Activos por impuestos diferidos</t>
  </si>
  <si>
    <t>TOTAL ACTIVOS</t>
  </si>
  <si>
    <t>Otros pasivos financieros corrientes</t>
  </si>
  <si>
    <t>Pasivos por arrendamientos corrientes</t>
  </si>
  <si>
    <t>Cuentas por pagar comerciales y otras cuentas por pagar</t>
  </si>
  <si>
    <t>Cuentas por pagar a entidades relacionadas corrientes</t>
  </si>
  <si>
    <t>Otras provisiones corrientes</t>
  </si>
  <si>
    <t>Pasivos por impuestos corrientes</t>
  </si>
  <si>
    <t>Provisiones por beneficios a los empleados corrientes</t>
  </si>
  <si>
    <t>Otros pasivos no financieros corrientes</t>
  </si>
  <si>
    <t>Pasivos incluidos en grupos de activos para su disposición clasificados como mantenidos para la venta</t>
  </si>
  <si>
    <t>PATRIMONIO NETO Y PASIVOS</t>
  </si>
  <si>
    <t>Otros pasivos financieros no corrientes</t>
  </si>
  <si>
    <t>Pasivos por arrendamientos no corrientes</t>
  </si>
  <si>
    <t>Cuentas comerciales por pagar y otras cuentas por pagar no corrientes</t>
  </si>
  <si>
    <t>Cuentas por pagar a entidades relacionadas, no corrientes</t>
  </si>
  <si>
    <t>Otras provisiones no corrientes</t>
  </si>
  <si>
    <t>Pasivo por impuestos diferidos</t>
  </si>
  <si>
    <t>Provisiones por beneficios a los empleados no corrientes</t>
  </si>
  <si>
    <t>Otros pasivos no financieros no corrientes</t>
  </si>
  <si>
    <t>Patrimonio Neto</t>
  </si>
  <si>
    <t>Patrimonio atribuible a los propietarios de la controladora</t>
  </si>
  <si>
    <t>Capital emitido</t>
  </si>
  <si>
    <t>Ganancias (pérdidas) acumuladas</t>
  </si>
  <si>
    <t>Primas de emisión</t>
  </si>
  <si>
    <t>Acciones propias en cartera</t>
  </si>
  <si>
    <t>Otras participaciones en el patrimonio</t>
  </si>
  <si>
    <t>Otras reservas</t>
  </si>
  <si>
    <t>Participaciones no controladoras</t>
  </si>
  <si>
    <t>TOTAL PATRIMONIO NETO Y PASIVOS</t>
  </si>
  <si>
    <t>Ingreso</t>
  </si>
  <si>
    <t>Ventas de energía</t>
  </si>
  <si>
    <t>Otras ventas</t>
  </si>
  <si>
    <t>Otras prestaciones de servicios</t>
  </si>
  <si>
    <t>Otros ingresos</t>
  </si>
  <si>
    <t>Materias Primas Y Consumibles Utilizados</t>
  </si>
  <si>
    <t>Otros aprovisionamientos variables y servicios</t>
  </si>
  <si>
    <t>Otros trabajos realizados por la entidad y capitalizados</t>
  </si>
  <si>
    <t>Gastos por beneficios a los empleados</t>
  </si>
  <si>
    <t>Otros gastos, por naturaleza</t>
  </si>
  <si>
    <t>Resultado Bruto De Explotación</t>
  </si>
  <si>
    <t>Gasto por depreciación y amortización</t>
  </si>
  <si>
    <t>Pérdidas por deterioro de valor (reversiones de pérdidas por deterioro de valor) reconocidas en el resultado del periodo</t>
  </si>
  <si>
    <t>Ganancias por deterioro y reversos de pérdidas por deterioro (Perdidas por deterioro) determinado de acuerdo con NIIF 9</t>
  </si>
  <si>
    <t>Resultado De Explotación</t>
  </si>
  <si>
    <t>Efectivo y otros medios equivalentes</t>
  </si>
  <si>
    <t>Otros ingresos financieros</t>
  </si>
  <si>
    <t>Costos financieros</t>
  </si>
  <si>
    <t>Préstamos bancarios</t>
  </si>
  <si>
    <t>Obligaciones garantizadas y no garantizadas</t>
  </si>
  <si>
    <t xml:space="preserve">Otros </t>
  </si>
  <si>
    <t>Resultados por Unidades de Reajuste</t>
  </si>
  <si>
    <t>Ganancias (pérdidas) de cambio en moneda extranjera</t>
  </si>
  <si>
    <t>Participación en las ganancias (pérdidas) de asociadas y negocios conjuntos que se contabilicen utilizando el método de la participación</t>
  </si>
  <si>
    <t>Otras ganancias (pérdidas)</t>
  </si>
  <si>
    <t>Resultado de Otras Inversiones</t>
  </si>
  <si>
    <t>Resultados en Ventas de Activos</t>
  </si>
  <si>
    <t>Ganancia (pérdida), antes de impuestos</t>
  </si>
  <si>
    <t>Gasto (ingreso) por impuestos a las ganancias</t>
  </si>
  <si>
    <t>Ganancia (pérdida) procedente de operaciones continuadas</t>
  </si>
  <si>
    <t>Ganancia (Pérdida) de Operaciones Discontinuadas</t>
  </si>
  <si>
    <t>GANANCIA (PÉRDIDA)</t>
  </si>
  <si>
    <t xml:space="preserve">Ganancia (Pérdida) Atribuibles a </t>
  </si>
  <si>
    <t>Ganancia (pérdida), atribuible a los propietarios de la controladora</t>
  </si>
  <si>
    <t>Ganancia (pérdida), atribuible a participaciones no controladoras</t>
  </si>
  <si>
    <t>Flujos de efectivo procedentes de (utilizados en) actividades de operación</t>
  </si>
  <si>
    <t>Flujos de efectivo netos procedentes de (utilizados en) actividades de inversión</t>
  </si>
  <si>
    <t>Flujos de efectivo procedentes de (utilizados en) actividades de financiación</t>
  </si>
  <si>
    <t>ESTADO DE FLUJOS DE EFECTIVO</t>
  </si>
  <si>
    <t>Holdings, Eliminaciones y otros</t>
  </si>
  <si>
    <t>Linea de Negocio</t>
  </si>
  <si>
    <t>Total Patrimonio Neto y Pasivos</t>
  </si>
  <si>
    <t>Línea de negocio</t>
  </si>
  <si>
    <t xml:space="preserve">Generación </t>
  </si>
  <si>
    <t>Resultado Bruto De Explotación (EBITDA)</t>
  </si>
  <si>
    <t>CONCILIACIÓN EBITDA VERSUS EBITDA AJUSTADO
(en millones de US$)</t>
  </si>
  <si>
    <t>EBITDA reportado</t>
  </si>
  <si>
    <t>Eliminación 2022 sociedades vendidaspara equiparar perímetro (1) (2)</t>
  </si>
  <si>
    <t>EBITDA depurando efecto perímetro</t>
  </si>
  <si>
    <t>Depuración efecto conversión (4)</t>
  </si>
  <si>
    <t>EBITDA depurado efecto conversión y perímetro</t>
  </si>
  <si>
    <t>Incorporación operaciones discontinuadas Perú (3)</t>
  </si>
  <si>
    <t>EBITDA con Perú y depurado efecto perímetro y conversión</t>
  </si>
  <si>
    <t>(1) Eliminación del Ebitda generado por Enel Distribución Goiás y Enel Generación Fortaleza durante los primeros nueve meses de 2022 y tercer trimestre 2022. También se ha eliminado el Ebitda de Enel Cien para los períodos trimestrales y acumulados de 2023 y 2022, dado que a no renovarse la concesión y ejercerse la cláusula de venta de activos, los Ebitda generados en los períodos reportados no son equivalentes.</t>
  </si>
  <si>
    <t>(2) Eliminación del Ebitda generado por Enel Generación Costanera y Central Dock Sud, tanto para los períodos trimestrales y acumulados terminados al 30 de septiembre de 2023 y 2022, dado que dichas sociedades fueron vendidas a principios de 2023, sus Ebitda no son comparables en los períodos mencionados.</t>
  </si>
  <si>
    <t>(3) Incorporación de los Ebitda de las operaciones de Generación y Distribución de Perú al cierre acumulado al 30 de septiembre de 2023 y 2022, y tercer trimestre terminado al 30 de septiembre de 2023 y 2022, dado que las líneas tradicionales de presentación del Ebitda fueron reclasificados a la línea de operaciones discontinuadas, de acuerdo a los lineamientos de la NIIF 5.</t>
  </si>
  <si>
    <t xml:space="preserve">(4) Incorpora el efecto de conversión de monedas locales a US$ dólares, por las devaluaciones experimentadas principalmente por el peso argentino y el peso colombiano, durante el período acumulado y tercer trimestre al 30 de septiembre de 2023.	 	 	 	 </t>
  </si>
  <si>
    <t>EBITDA OPERACIONES CONTINUADAS Y DISCONTINUADAS
(en millones de US$)</t>
  </si>
  <si>
    <t>Total operaciones continuadas y discontinuadas</t>
  </si>
  <si>
    <t>Segmento de distribución por área geográfica de operaciones continuadas y discontinuadas</t>
  </si>
  <si>
    <t>Segmento Generación por área geográfica operaciones continuadas y discontinuadas</t>
  </si>
  <si>
    <t>Indicador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</si>
</sst>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0.00_-;\-* #,##0.00_-;_-* &quot;-&quot;_-;_-@_-"/>
    <numFmt numFmtId="189" formatCode="_ * #,##0.0_ ;_ * \-#,##0.0_ ;_ * &quot;-&quot;_ ;_ @_ "/>
    <numFmt numFmtId="190" formatCode="#,##0.0_);[Black]\(#,##0.0\);&quot;-       &quot;"/>
    <numFmt numFmtId="191" formatCode="0.0"/>
    <numFmt numFmtId="192" formatCode="#,##0.00_);[Black]\(#,##0.00\);&quot;-       &quot;"/>
    <numFmt numFmtId="193" formatCode="#,##0.000_);[Black]\(#,##0.000\);&quot;-       &quot;"/>
    <numFmt numFmtId="194" formatCode="_-* #,##0.0_-;\-* #,##0.0_-;_-* &quot;-&quot;??_-;_-@_-"/>
    <numFmt numFmtId="195" formatCode="_ * #,##0.0_ ;_ * \-#,##0.0_ ;_ * &quot;-&quot;?_ ;_ @_ "/>
  </numFmts>
  <fonts count="48">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b/>
      <vertAlign val="superscript"/>
      <sz val="12"/>
      <color theme="1"/>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s>
  <borders count="94">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top/>
      <bottom style="thin">
        <color rgb="FFFF5A0F"/>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
      <left/>
      <right style="thin">
        <color rgb="FFDDDDDD"/>
      </right>
      <top style="thin">
        <color indexed="22"/>
      </top>
      <bottom/>
      <diagonal/>
    </border>
    <border>
      <left/>
      <right style="thin">
        <color rgb="FFDDDDDD"/>
      </right>
      <top/>
      <bottom style="thin">
        <color indexed="22"/>
      </bottom>
      <diagonal/>
    </border>
  </borders>
  <cellStyleXfs count="23">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3" fillId="0" borderId="0" applyFont="0" applyFill="0" applyBorder="0" applyAlignment="0" applyProtection="0"/>
    <xf numFmtId="165" fontId="1" fillId="0" borderId="0" applyFont="0" applyFill="0" applyBorder="0" applyAlignment="0" applyProtection="0"/>
    <xf numFmtId="0" fontId="1" fillId="0" borderId="0"/>
  </cellStyleXfs>
  <cellXfs count="963">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6" fontId="1" fillId="7" borderId="0" xfId="0" applyNumberFormat="1" applyFont="1" applyFill="1" applyAlignment="1">
      <alignment vertical="center"/>
    </xf>
    <xf numFmtId="173"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167" fontId="1" fillId="0" borderId="0" xfId="16"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167" fontId="23" fillId="7" borderId="0" xfId="16" applyNumberFormat="1"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0" fontId="23" fillId="7" borderId="0" xfId="10" applyFont="1" applyFill="1" applyAlignment="1">
      <alignment vertical="center"/>
    </xf>
    <xf numFmtId="0" fontId="23" fillId="7" borderId="0" xfId="14" applyFont="1" applyFill="1" applyBorder="1" applyAlignment="1">
      <alignment vertical="center"/>
    </xf>
    <xf numFmtId="174" fontId="23" fillId="7" borderId="0" xfId="0" applyNumberFormat="1" applyFont="1" applyFill="1" applyAlignment="1">
      <alignment vertical="center"/>
    </xf>
    <xf numFmtId="174" fontId="23" fillId="5" borderId="0" xfId="0" applyNumberFormat="1" applyFont="1" applyFill="1" applyAlignment="1">
      <alignment vertical="center"/>
    </xf>
    <xf numFmtId="167" fontId="23" fillId="5" borderId="0" xfId="16"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164" fontId="23" fillId="7" borderId="0" xfId="7" applyFont="1" applyFill="1" applyAlignment="1">
      <alignment vertical="center"/>
    </xf>
    <xf numFmtId="10" fontId="23" fillId="7" borderId="0" xfId="16" applyNumberFormat="1" applyFont="1" applyFill="1" applyAlignment="1">
      <alignment vertical="center"/>
    </xf>
    <xf numFmtId="0" fontId="23" fillId="0" borderId="0" xfId="12" applyFont="1" applyAlignment="1">
      <alignment vertical="center"/>
    </xf>
    <xf numFmtId="164" fontId="23" fillId="0" borderId="0" xfId="7" applyFont="1" applyAlignment="1">
      <alignment vertical="center"/>
    </xf>
    <xf numFmtId="176" fontId="23" fillId="7" borderId="0" xfId="12" applyNumberFormat="1" applyFont="1" applyFill="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7" borderId="0" xfId="12" applyFont="1" applyFill="1" applyAlignment="1">
      <alignment vertical="center"/>
    </xf>
    <xf numFmtId="176" fontId="24" fillId="7" borderId="0" xfId="0" applyNumberFormat="1" applyFont="1" applyFill="1" applyAlignment="1">
      <alignment vertical="center"/>
    </xf>
    <xf numFmtId="167" fontId="24" fillId="7" borderId="0" xfId="16" applyNumberFormat="1" applyFont="1" applyFill="1" applyAlignment="1">
      <alignment vertical="center"/>
    </xf>
    <xf numFmtId="164" fontId="24" fillId="7" borderId="0" xfId="7"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3" fontId="23" fillId="7" borderId="0" xfId="11" applyNumberFormat="1" applyFont="1" applyFill="1" applyAlignment="1">
      <alignment vertical="center"/>
    </xf>
    <xf numFmtId="3" fontId="28" fillId="0" borderId="0" xfId="11" applyNumberFormat="1" applyFont="1" applyAlignment="1">
      <alignment vertical="center"/>
    </xf>
    <xf numFmtId="3" fontId="28" fillId="7" borderId="0" xfId="11"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4" fillId="7" borderId="0" xfId="9" applyFont="1" applyFill="1" applyAlignment="1">
      <alignment horizontal="left" vertical="center"/>
    </xf>
    <xf numFmtId="0" fontId="23" fillId="7" borderId="0" xfId="9" applyFont="1" applyFill="1" applyAlignment="1">
      <alignment vertical="center"/>
    </xf>
    <xf numFmtId="0" fontId="29" fillId="0" borderId="0" xfId="0" applyFont="1" applyAlignment="1">
      <alignment vertical="center"/>
    </xf>
    <xf numFmtId="0" fontId="30"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67" fontId="1" fillId="0" borderId="0" xfId="16" applyNumberFormat="1" applyFont="1" applyFill="1" applyAlignment="1">
      <alignment horizontal="righ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0" fontId="1" fillId="0" borderId="0" xfId="12" applyFont="1" applyAlignment="1">
      <alignment vertical="center" wrapText="1"/>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171" fontId="24"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7" borderId="0" xfId="0" applyFont="1" applyFill="1" applyAlignment="1">
      <alignment horizontal="center"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90" fontId="38" fillId="0" borderId="0" xfId="14" applyNumberFormat="1" applyFont="1" applyFill="1" applyBorder="1" applyAlignment="1">
      <alignment vertical="center"/>
    </xf>
    <xf numFmtId="0" fontId="42" fillId="0" borderId="0" xfId="0" applyFont="1" applyAlignment="1">
      <alignment vertical="center"/>
    </xf>
    <xf numFmtId="172"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7" fontId="0" fillId="7" borderId="0" xfId="16" applyNumberFormat="1" applyFont="1" applyFill="1" applyAlignment="1">
      <alignment vertical="center"/>
    </xf>
    <xf numFmtId="0" fontId="45" fillId="7" borderId="0" xfId="15" applyFont="1" applyFill="1" applyAlignment="1">
      <alignment horizontal="center" vertical="center"/>
    </xf>
    <xf numFmtId="0" fontId="1" fillId="7" borderId="0" xfId="9" applyFill="1"/>
    <xf numFmtId="0" fontId="45"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3" fillId="0" borderId="0" xfId="9" applyFont="1" applyAlignment="1">
      <alignment vertical="center"/>
    </xf>
    <xf numFmtId="0" fontId="46" fillId="0" borderId="0" xfId="9" applyFont="1" applyAlignment="1">
      <alignment vertical="center"/>
    </xf>
    <xf numFmtId="0" fontId="29" fillId="0" borderId="0" xfId="9" applyFont="1" applyAlignment="1">
      <alignment vertical="center"/>
    </xf>
    <xf numFmtId="0" fontId="43" fillId="7" borderId="0" xfId="0" applyFont="1" applyFill="1" applyAlignment="1">
      <alignment horizontal="right" vertical="center"/>
    </xf>
    <xf numFmtId="166" fontId="43" fillId="7" borderId="0" xfId="3" applyFont="1" applyFill="1" applyBorder="1" applyAlignment="1">
      <alignment horizontal="right" vertical="center"/>
    </xf>
    <xf numFmtId="182" fontId="43" fillId="7" borderId="0" xfId="3" applyNumberFormat="1" applyFont="1" applyFill="1" applyBorder="1" applyAlignment="1">
      <alignment horizontal="right" vertical="center"/>
    </xf>
    <xf numFmtId="192" fontId="38" fillId="0" borderId="0" xfId="14" applyNumberFormat="1" applyFont="1" applyFill="1" applyBorder="1" applyAlignment="1">
      <alignment vertical="center"/>
    </xf>
    <xf numFmtId="193"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4"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4"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171" fontId="24" fillId="11" borderId="0" xfId="9" applyNumberFormat="1" applyFont="1" applyFill="1" applyAlignment="1">
      <alignment horizontal="righ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3" fillId="11" borderId="49" xfId="0" applyFont="1" applyFill="1" applyBorder="1" applyAlignment="1">
      <alignment horizontal="right" vertical="center"/>
    </xf>
    <xf numFmtId="0" fontId="23" fillId="7" borderId="49" xfId="0" applyFont="1" applyFill="1" applyBorder="1" applyAlignment="1">
      <alignment horizontal="right"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1"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187" fontId="1" fillId="11" borderId="0" xfId="0" applyNumberFormat="1" applyFont="1" applyFill="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1" fontId="10" fillId="7" borderId="50" xfId="16" applyNumberFormat="1" applyFont="1" applyFill="1" applyBorder="1" applyAlignment="1">
      <alignment horizontal="right" vertical="center"/>
    </xf>
    <xf numFmtId="188" fontId="10" fillId="11" borderId="50" xfId="20" applyNumberFormat="1" applyFont="1" applyFill="1" applyBorder="1" applyAlignment="1">
      <alignment horizontal="right" vertical="center"/>
    </xf>
    <xf numFmtId="188" fontId="10" fillId="7" borderId="50" xfId="20" applyNumberFormat="1" applyFont="1" applyFill="1" applyBorder="1" applyAlignment="1">
      <alignment horizontal="right" vertical="center"/>
    </xf>
    <xf numFmtId="178" fontId="1" fillId="7" borderId="0" xfId="0" applyNumberFormat="1" applyFont="1" applyFill="1" applyAlignment="1">
      <alignment vertical="center"/>
    </xf>
    <xf numFmtId="178" fontId="1" fillId="11" borderId="0" xfId="0" applyNumberFormat="1" applyFont="1" applyFill="1" applyAlignment="1">
      <alignment horizontal="right" vertical="center"/>
    </xf>
    <xf numFmtId="178" fontId="1" fillId="7" borderId="0" xfId="0" applyNumberFormat="1" applyFont="1" applyFill="1" applyAlignment="1">
      <alignment horizontal="right" vertical="center"/>
    </xf>
    <xf numFmtId="178" fontId="10" fillId="7" borderId="49" xfId="0" applyNumberFormat="1" applyFont="1" applyFill="1" applyBorder="1" applyAlignment="1">
      <alignment vertical="center"/>
    </xf>
    <xf numFmtId="178" fontId="10" fillId="11" borderId="50" xfId="20" applyNumberFormat="1" applyFont="1" applyFill="1" applyBorder="1" applyAlignment="1">
      <alignment horizontal="right" vertical="center"/>
    </xf>
    <xf numFmtId="178" fontId="10" fillId="7" borderId="50" xfId="20" applyNumberFormat="1" applyFont="1" applyFill="1" applyBorder="1" applyAlignment="1">
      <alignment horizontal="righ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6" fontId="1" fillId="0" borderId="49" xfId="3" applyFont="1" applyFill="1" applyBorder="1" applyAlignment="1">
      <alignment vertical="center"/>
    </xf>
    <xf numFmtId="166" fontId="1" fillId="0" borderId="49" xfId="3" applyFont="1" applyFill="1" applyBorder="1" applyAlignment="1">
      <alignment horizontal="center"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167" fontId="1" fillId="0" borderId="49" xfId="10" applyNumberFormat="1" applyBorder="1" applyAlignment="1">
      <alignment horizontal="righ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24" fillId="0" borderId="50" xfId="0" applyFont="1" applyBorder="1" applyAlignment="1">
      <alignment horizontal="center"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0" fontId="1" fillId="7" borderId="49" xfId="0" applyFont="1" applyFill="1" applyBorder="1" applyAlignment="1">
      <alignment vertical="center"/>
    </xf>
    <xf numFmtId="0" fontId="0" fillId="7" borderId="50" xfId="0" applyFill="1" applyBorder="1" applyAlignment="1">
      <alignment vertical="center"/>
    </xf>
    <xf numFmtId="0" fontId="1" fillId="7" borderId="50" xfId="0" applyFont="1" applyFill="1" applyBorder="1" applyAlignment="1">
      <alignment vertical="center"/>
    </xf>
    <xf numFmtId="0" fontId="0" fillId="7" borderId="47" xfId="0"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3" fillId="7" borderId="64" xfId="0" applyFont="1" applyFill="1" applyBorder="1" applyAlignment="1">
      <alignment horizontal="right" vertical="center"/>
    </xf>
    <xf numFmtId="182" fontId="43" fillId="7" borderId="49" xfId="3" applyNumberFormat="1" applyFont="1" applyFill="1" applyBorder="1" applyAlignment="1">
      <alignment horizontal="right" vertical="center"/>
    </xf>
    <xf numFmtId="182" fontId="43"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3"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6" fontId="43" fillId="7" borderId="49" xfId="3" applyFont="1" applyFill="1" applyBorder="1" applyAlignment="1">
      <alignment horizontal="right" vertical="center"/>
    </xf>
    <xf numFmtId="166" fontId="17" fillId="11" borderId="50" xfId="3" applyFont="1" applyFill="1" applyBorder="1" applyAlignment="1">
      <alignment horizontal="right" vertical="center"/>
    </xf>
    <xf numFmtId="182" fontId="17" fillId="11" borderId="51" xfId="3" applyNumberFormat="1" applyFont="1" applyFill="1" applyBorder="1" applyAlignment="1">
      <alignment horizontal="right" vertical="center"/>
    </xf>
    <xf numFmtId="166" fontId="17" fillId="11" borderId="51" xfId="3" applyFont="1" applyFill="1" applyBorder="1" applyAlignment="1">
      <alignment horizontal="right" vertical="center"/>
    </xf>
    <xf numFmtId="166" fontId="43" fillId="7" borderId="52" xfId="3" applyFont="1" applyFill="1" applyBorder="1" applyAlignment="1">
      <alignment horizontal="right" vertical="center"/>
    </xf>
    <xf numFmtId="166" fontId="43" fillId="7" borderId="58" xfId="3" applyFont="1" applyFill="1" applyBorder="1" applyAlignment="1">
      <alignment horizontal="right" vertical="center"/>
    </xf>
    <xf numFmtId="182" fontId="17" fillId="7" borderId="52" xfId="3" applyNumberFormat="1"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82" fontId="23" fillId="7" borderId="49" xfId="3" applyNumberFormat="1" applyFont="1" applyFill="1" applyBorder="1" applyAlignment="1">
      <alignment vertical="center"/>
    </xf>
    <xf numFmtId="171" fontId="21" fillId="10" borderId="49" xfId="9" applyNumberFormat="1" applyFont="1" applyFill="1" applyBorder="1" applyAlignment="1">
      <alignment horizontal="right" vertical="center"/>
    </xf>
    <xf numFmtId="182" fontId="21" fillId="10" borderId="49" xfId="3" applyNumberFormat="1" applyFont="1" applyFill="1" applyBorder="1" applyAlignment="1">
      <alignment vertical="center"/>
    </xf>
    <xf numFmtId="171" fontId="23" fillId="7" borderId="49" xfId="9" applyNumberFormat="1" applyFont="1" applyFill="1" applyBorder="1" applyAlignment="1">
      <alignment horizontal="right" vertical="center"/>
    </xf>
    <xf numFmtId="0" fontId="21" fillId="10" borderId="49" xfId="0" applyFont="1" applyFill="1" applyBorder="1" applyAlignment="1">
      <alignment vertical="center"/>
    </xf>
    <xf numFmtId="0" fontId="21" fillId="10" borderId="64" xfId="0" applyFont="1" applyFill="1" applyBorder="1" applyAlignment="1">
      <alignment vertical="center"/>
    </xf>
    <xf numFmtId="173" fontId="21" fillId="10" borderId="58" xfId="16" applyNumberFormat="1" applyFont="1" applyFill="1" applyBorder="1" applyAlignment="1">
      <alignment horizontal="right" vertical="center"/>
    </xf>
    <xf numFmtId="167" fontId="38" fillId="0" borderId="0" xfId="16" applyNumberFormat="1" applyFont="1" applyAlignment="1">
      <alignment vertical="center"/>
    </xf>
    <xf numFmtId="0" fontId="21" fillId="10" borderId="54" xfId="0" applyFont="1" applyFill="1" applyBorder="1" applyAlignment="1">
      <alignmen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90" fontId="38" fillId="11" borderId="0" xfId="14" applyNumberFormat="1" applyFont="1" applyFill="1" applyBorder="1" applyAlignment="1">
      <alignment vertical="center"/>
    </xf>
    <xf numFmtId="49" fontId="37" fillId="7" borderId="50" xfId="10" applyNumberFormat="1" applyFont="1" applyFill="1" applyBorder="1" applyAlignment="1">
      <alignment horizontal="center" vertical="center" wrapText="1"/>
    </xf>
    <xf numFmtId="49" fontId="40"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171" fontId="38" fillId="0" borderId="50" xfId="14" applyNumberFormat="1" applyFont="1" applyFill="1" applyBorder="1" applyAlignment="1">
      <alignment vertical="center"/>
    </xf>
    <xf numFmtId="49" fontId="40"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90" fontId="13" fillId="11" borderId="50" xfId="14" applyNumberFormat="1" applyFont="1" applyFill="1" applyBorder="1" applyAlignment="1">
      <alignment vertical="center"/>
    </xf>
    <xf numFmtId="190" fontId="13" fillId="0" borderId="50" xfId="14" applyNumberFormat="1" applyFont="1" applyFill="1" applyBorder="1" applyAlignment="1">
      <alignment vertical="center"/>
    </xf>
    <xf numFmtId="193"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90" fontId="38" fillId="11" borderId="49" xfId="14" applyNumberFormat="1" applyFont="1" applyFill="1" applyBorder="1" applyAlignment="1">
      <alignment vertical="center"/>
    </xf>
    <xf numFmtId="190" fontId="38" fillId="0" borderId="49" xfId="14" applyNumberFormat="1" applyFont="1" applyFill="1" applyBorder="1" applyAlignment="1">
      <alignment vertical="center"/>
    </xf>
    <xf numFmtId="193" fontId="38" fillId="0" borderId="49" xfId="14" applyNumberFormat="1" applyFont="1" applyFill="1" applyBorder="1" applyAlignment="1">
      <alignment vertical="center"/>
    </xf>
    <xf numFmtId="192" fontId="38" fillId="0" borderId="49" xfId="14" applyNumberFormat="1" applyFont="1" applyFill="1" applyBorder="1" applyAlignment="1">
      <alignment vertical="center"/>
    </xf>
    <xf numFmtId="190" fontId="13" fillId="11" borderId="0" xfId="14" applyNumberFormat="1" applyFont="1" applyFill="1" applyBorder="1" applyAlignment="1">
      <alignment vertical="center"/>
    </xf>
    <xf numFmtId="190"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1" fontId="13" fillId="0" borderId="49" xfId="14" applyNumberFormat="1" applyFont="1" applyFill="1" applyBorder="1" applyAlignment="1">
      <alignment vertical="center"/>
    </xf>
    <xf numFmtId="190" fontId="13" fillId="11" borderId="49" xfId="14" applyNumberFormat="1" applyFont="1" applyFill="1" applyBorder="1" applyAlignment="1">
      <alignment vertical="center"/>
    </xf>
    <xf numFmtId="190" fontId="13" fillId="0" borderId="49" xfId="14" applyNumberFormat="1" applyFont="1" applyFill="1" applyBorder="1" applyAlignment="1">
      <alignment vertical="center"/>
    </xf>
    <xf numFmtId="192"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90" fontId="13" fillId="11" borderId="49" xfId="14" quotePrefix="1" applyNumberFormat="1" applyFont="1" applyFill="1" applyBorder="1" applyAlignment="1">
      <alignment vertical="center"/>
    </xf>
    <xf numFmtId="192" fontId="38" fillId="11" borderId="0" xfId="14" applyNumberFormat="1" applyFont="1" applyFill="1" applyBorder="1" applyAlignment="1">
      <alignment vertical="center"/>
    </xf>
    <xf numFmtId="192" fontId="38" fillId="11" borderId="49" xfId="14" applyNumberFormat="1" applyFont="1" applyFill="1" applyBorder="1" applyAlignment="1">
      <alignment vertical="center"/>
    </xf>
    <xf numFmtId="192" fontId="13" fillId="11" borderId="49" xfId="14" applyNumberFormat="1" applyFont="1" applyFill="1" applyBorder="1" applyAlignment="1">
      <alignment vertical="center"/>
    </xf>
    <xf numFmtId="190" fontId="40" fillId="10" borderId="0" xfId="14" applyNumberFormat="1" applyFont="1" applyFill="1" applyBorder="1" applyAlignment="1">
      <alignment vertical="center"/>
    </xf>
    <xf numFmtId="190" fontId="40" fillId="10" borderId="45" xfId="14" applyNumberFormat="1" applyFont="1" applyFill="1" applyBorder="1" applyAlignment="1">
      <alignment vertical="center"/>
    </xf>
    <xf numFmtId="190" fontId="40" fillId="10" borderId="48" xfId="14" applyNumberFormat="1" applyFont="1" applyFill="1" applyBorder="1" applyAlignment="1">
      <alignment vertical="center"/>
    </xf>
    <xf numFmtId="49" fontId="40" fillId="10" borderId="49" xfId="10" applyNumberFormat="1" applyFont="1" applyFill="1" applyBorder="1" applyAlignment="1">
      <alignment horizontal="center" vertical="center" wrapText="1"/>
    </xf>
    <xf numFmtId="190" fontId="40" fillId="10" borderId="53" xfId="14" applyNumberFormat="1" applyFont="1" applyFill="1" applyBorder="1" applyAlignment="1">
      <alignment vertical="center"/>
    </xf>
    <xf numFmtId="190" fontId="41" fillId="10" borderId="45" xfId="14" applyNumberFormat="1" applyFont="1" applyFill="1" applyBorder="1" applyAlignment="1">
      <alignment vertical="center"/>
    </xf>
    <xf numFmtId="0" fontId="40" fillId="10" borderId="69" xfId="0" applyFont="1" applyFill="1" applyBorder="1" applyAlignment="1">
      <alignment horizontal="center" vertical="center"/>
    </xf>
    <xf numFmtId="190" fontId="41" fillId="10" borderId="71" xfId="14" applyNumberFormat="1" applyFont="1" applyFill="1" applyBorder="1" applyAlignment="1">
      <alignment vertical="center"/>
    </xf>
    <xf numFmtId="190" fontId="41" fillId="10" borderId="50" xfId="14" applyNumberFormat="1" applyFont="1" applyFill="1" applyBorder="1" applyAlignment="1">
      <alignment vertical="center"/>
    </xf>
    <xf numFmtId="171" fontId="40" fillId="10" borderId="45" xfId="14" applyNumberFormat="1" applyFont="1" applyFill="1" applyBorder="1" applyAlignment="1">
      <alignment horizontal="center" vertical="center"/>
    </xf>
    <xf numFmtId="190" fontId="13" fillId="0" borderId="51" xfId="14" applyNumberFormat="1" applyFont="1" applyFill="1" applyBorder="1" applyAlignment="1">
      <alignment vertical="center"/>
    </xf>
    <xf numFmtId="190" fontId="38" fillId="0" borderId="52" xfId="14" applyNumberFormat="1" applyFont="1" applyFill="1" applyBorder="1" applyAlignment="1">
      <alignment vertical="center"/>
    </xf>
    <xf numFmtId="190" fontId="38" fillId="0" borderId="58" xfId="14" applyNumberFormat="1" applyFont="1" applyFill="1" applyBorder="1" applyAlignment="1">
      <alignment vertical="center"/>
    </xf>
    <xf numFmtId="190" fontId="13" fillId="0" borderId="52" xfId="14" applyNumberFormat="1" applyFont="1" applyFill="1" applyBorder="1" applyAlignment="1">
      <alignment vertical="center"/>
    </xf>
    <xf numFmtId="171" fontId="13" fillId="0" borderId="58" xfId="14" applyNumberFormat="1" applyFont="1" applyFill="1" applyBorder="1" applyAlignment="1">
      <alignment vertical="center"/>
    </xf>
    <xf numFmtId="190" fontId="13" fillId="0" borderId="58" xfId="14" applyNumberFormat="1" applyFont="1" applyFill="1" applyBorder="1" applyAlignment="1">
      <alignment vertical="center"/>
    </xf>
    <xf numFmtId="171" fontId="40" fillId="10" borderId="73" xfId="14" applyNumberFormat="1" applyFont="1" applyFill="1" applyBorder="1" applyAlignment="1">
      <alignment horizontal="center" vertical="center"/>
    </xf>
    <xf numFmtId="190" fontId="40" fillId="10" borderId="65" xfId="14" applyNumberFormat="1" applyFont="1" applyFill="1" applyBorder="1" applyAlignment="1">
      <alignment vertical="center"/>
    </xf>
    <xf numFmtId="190" fontId="41" fillId="10" borderId="69" xfId="14" applyNumberFormat="1" applyFont="1" applyFill="1" applyBorder="1" applyAlignment="1">
      <alignment vertical="center"/>
    </xf>
    <xf numFmtId="190" fontId="41" fillId="10" borderId="51" xfId="14" applyNumberFormat="1" applyFont="1" applyFill="1" applyBorder="1" applyAlignment="1">
      <alignment vertical="center"/>
    </xf>
    <xf numFmtId="190" fontId="41" fillId="10" borderId="70" xfId="14" applyNumberFormat="1" applyFont="1" applyFill="1" applyBorder="1" applyAlignment="1">
      <alignment vertical="center"/>
    </xf>
    <xf numFmtId="190" fontId="40" fillId="10" borderId="52" xfId="14" applyNumberFormat="1" applyFont="1" applyFill="1" applyBorder="1" applyAlignment="1">
      <alignment vertical="center"/>
    </xf>
    <xf numFmtId="190" fontId="40" fillId="10" borderId="74" xfId="14" applyNumberFormat="1" applyFont="1" applyFill="1" applyBorder="1" applyAlignment="1">
      <alignment vertical="center"/>
    </xf>
    <xf numFmtId="190" fontId="40" fillId="10" borderId="70" xfId="14" applyNumberFormat="1" applyFont="1" applyFill="1" applyBorder="1" applyAlignment="1">
      <alignment vertical="center"/>
    </xf>
    <xf numFmtId="171" fontId="40" fillId="10" borderId="69" xfId="14" applyNumberFormat="1" applyFont="1" applyFill="1" applyBorder="1" applyAlignment="1">
      <alignment horizontal="center" vertical="center"/>
    </xf>
    <xf numFmtId="171" fontId="40" fillId="10" borderId="70" xfId="14" applyNumberFormat="1" applyFont="1" applyFill="1" applyBorder="1" applyAlignment="1">
      <alignment horizontal="center" vertical="center"/>
    </xf>
    <xf numFmtId="190" fontId="41" fillId="10" borderId="76" xfId="14" applyNumberFormat="1" applyFont="1" applyFill="1" applyBorder="1" applyAlignment="1">
      <alignment vertical="center"/>
    </xf>
    <xf numFmtId="190" fontId="41"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0" fontId="24" fillId="8" borderId="29" xfId="0" applyFont="1" applyFill="1" applyBorder="1" applyAlignment="1">
      <alignment horizontal="center" vertical="center"/>
    </xf>
    <xf numFmtId="164" fontId="23" fillId="11" borderId="1" xfId="4" applyNumberFormat="1" applyFont="1" applyFill="1" applyBorder="1" applyAlignment="1">
      <alignment horizontal="right" vertical="center"/>
    </xf>
    <xf numFmtId="164" fontId="23" fillId="11" borderId="1" xfId="4" applyNumberFormat="1" applyFont="1" applyFill="1" applyBorder="1" applyAlignment="1">
      <alignment horizontal="center" vertical="center"/>
    </xf>
    <xf numFmtId="164"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4"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6"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4" fillId="7" borderId="49" xfId="9" applyFont="1" applyFill="1" applyBorder="1" applyAlignment="1">
      <alignment vertical="center"/>
    </xf>
    <xf numFmtId="0" fontId="43" fillId="0" borderId="49" xfId="9" applyFont="1" applyBorder="1" applyAlignment="1">
      <alignment vertical="center"/>
    </xf>
    <xf numFmtId="0" fontId="43" fillId="0" borderId="52" xfId="9" applyFont="1" applyBorder="1" applyAlignment="1">
      <alignment vertical="center"/>
    </xf>
    <xf numFmtId="167" fontId="43" fillId="0" borderId="49" xfId="16" applyNumberFormat="1" applyFont="1" applyBorder="1" applyAlignment="1">
      <alignment vertical="center"/>
    </xf>
    <xf numFmtId="189" fontId="17" fillId="11" borderId="66" xfId="20" applyNumberFormat="1" applyFont="1" applyFill="1" applyBorder="1" applyAlignment="1">
      <alignment vertical="center"/>
    </xf>
    <xf numFmtId="189" fontId="17" fillId="11" borderId="47" xfId="20" applyNumberFormat="1" applyFont="1" applyFill="1" applyBorder="1" applyAlignment="1">
      <alignment vertical="center"/>
    </xf>
    <xf numFmtId="189" fontId="17" fillId="11" borderId="47" xfId="20" applyNumberFormat="1" applyFont="1" applyFill="1" applyBorder="1" applyAlignment="1">
      <alignment horizontal="center" vertical="center"/>
    </xf>
    <xf numFmtId="189" fontId="17" fillId="11" borderId="56" xfId="20" applyNumberFormat="1" applyFont="1" applyFill="1" applyBorder="1" applyAlignment="1">
      <alignment vertical="center"/>
    </xf>
    <xf numFmtId="189" fontId="46" fillId="11" borderId="67" xfId="20" applyNumberFormat="1" applyFont="1" applyFill="1" applyBorder="1" applyAlignment="1">
      <alignment vertical="center"/>
    </xf>
    <xf numFmtId="189" fontId="46" fillId="11" borderId="5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1" fontId="17" fillId="11" borderId="50" xfId="16" applyNumberFormat="1" applyFont="1" applyFill="1" applyBorder="1" applyAlignment="1">
      <alignment vertical="center"/>
    </xf>
    <xf numFmtId="191" fontId="17" fillId="11" borderId="57" xfId="16" applyNumberFormat="1" applyFont="1" applyFill="1" applyBorder="1" applyAlignment="1">
      <alignment vertical="center"/>
    </xf>
    <xf numFmtId="190" fontId="43" fillId="11" borderId="79" xfId="14" applyNumberFormat="1" applyFont="1" applyFill="1" applyBorder="1" applyAlignment="1">
      <alignment vertical="center"/>
    </xf>
    <xf numFmtId="190" fontId="43" fillId="11" borderId="80" xfId="14" applyNumberFormat="1" applyFont="1" applyFill="1" applyBorder="1" applyAlignment="1">
      <alignment vertical="center"/>
    </xf>
    <xf numFmtId="190" fontId="43" fillId="11" borderId="78" xfId="14" applyNumberFormat="1" applyFont="1" applyFill="1" applyBorder="1" applyAlignment="1">
      <alignment vertical="center"/>
    </xf>
    <xf numFmtId="190" fontId="46" fillId="11" borderId="67" xfId="14" applyNumberFormat="1" applyFont="1" applyFill="1" applyBorder="1" applyAlignment="1">
      <alignment vertical="center"/>
    </xf>
    <xf numFmtId="9" fontId="43" fillId="11" borderId="66" xfId="16" applyFont="1" applyFill="1" applyBorder="1" applyAlignment="1">
      <alignment vertical="center"/>
    </xf>
    <xf numFmtId="9" fontId="43" fillId="11" borderId="47" xfId="16" applyFont="1" applyFill="1" applyBorder="1" applyAlignment="1">
      <alignment vertical="center"/>
    </xf>
    <xf numFmtId="9" fontId="43" fillId="11" borderId="56" xfId="16" applyFont="1" applyFill="1" applyBorder="1" applyAlignment="1">
      <alignment vertical="center"/>
    </xf>
    <xf numFmtId="9" fontId="46" fillId="11" borderId="57" xfId="16" applyFont="1" applyFill="1" applyBorder="1" applyAlignment="1">
      <alignment vertical="center"/>
    </xf>
    <xf numFmtId="190" fontId="29" fillId="7" borderId="80" xfId="14" applyNumberFormat="1" applyFont="1" applyFill="1" applyBorder="1" applyAlignment="1">
      <alignment vertical="center"/>
    </xf>
    <xf numFmtId="190" fontId="29" fillId="7" borderId="78" xfId="14" applyNumberFormat="1" applyFont="1" applyFill="1" applyBorder="1" applyAlignment="1">
      <alignment vertical="center"/>
    </xf>
    <xf numFmtId="190" fontId="29" fillId="7" borderId="79" xfId="14" applyNumberFormat="1" applyFont="1" applyFill="1" applyBorder="1" applyAlignment="1">
      <alignment vertical="center"/>
    </xf>
    <xf numFmtId="190" fontId="46" fillId="7" borderId="67" xfId="14" applyNumberFormat="1" applyFont="1" applyFill="1" applyBorder="1" applyAlignment="1">
      <alignment vertical="center"/>
    </xf>
    <xf numFmtId="9" fontId="43" fillId="7" borderId="79" xfId="16" applyFont="1" applyFill="1" applyBorder="1" applyAlignment="1">
      <alignment vertical="center"/>
    </xf>
    <xf numFmtId="9" fontId="43" fillId="7" borderId="80" xfId="16" applyFont="1" applyFill="1" applyBorder="1" applyAlignment="1">
      <alignment vertical="center"/>
    </xf>
    <xf numFmtId="9" fontId="43" fillId="7" borderId="78" xfId="16" applyFont="1" applyFill="1" applyBorder="1" applyAlignment="1">
      <alignment vertical="center"/>
    </xf>
    <xf numFmtId="9" fontId="46" fillId="7" borderId="67" xfId="16" applyFont="1" applyFill="1" applyBorder="1" applyAlignment="1">
      <alignment vertical="center"/>
    </xf>
    <xf numFmtId="0" fontId="25" fillId="10" borderId="81"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17" fillId="12" borderId="64" xfId="0" applyFont="1" applyFill="1" applyBorder="1" applyAlignment="1">
      <alignment vertical="center"/>
    </xf>
    <xf numFmtId="182" fontId="17" fillId="12" borderId="49" xfId="3" applyNumberFormat="1" applyFont="1" applyFill="1" applyBorder="1" applyAlignment="1">
      <alignment horizontal="right" vertical="center"/>
    </xf>
    <xf numFmtId="182" fontId="17" fillId="12" borderId="58" xfId="3" applyNumberFormat="1" applyFont="1" applyFill="1" applyBorder="1" applyAlignment="1">
      <alignment horizontal="right" vertical="center"/>
    </xf>
    <xf numFmtId="0" fontId="46" fillId="12" borderId="64" xfId="0" applyFont="1" applyFill="1" applyBorder="1" applyAlignment="1">
      <alignment horizontal="center" vertical="center"/>
    </xf>
    <xf numFmtId="0" fontId="21" fillId="10" borderId="51" xfId="0" applyFont="1" applyFill="1" applyBorder="1" applyAlignment="1">
      <alignment horizontal="center" vertical="center"/>
    </xf>
    <xf numFmtId="0" fontId="1" fillId="7" borderId="0" xfId="12" applyFont="1" applyFill="1" applyAlignment="1">
      <alignment horizontal="left" vertical="center" wrapText="1"/>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1" fontId="24" fillId="7" borderId="50" xfId="9" applyNumberFormat="1" applyFont="1" applyFill="1" applyBorder="1" applyAlignment="1">
      <alignment horizontal="center" vertical="center"/>
    </xf>
    <xf numFmtId="178"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3" fontId="1" fillId="7" borderId="0" xfId="16" applyNumberFormat="1" applyFont="1" applyFill="1" applyBorder="1" applyAlignment="1">
      <alignment horizontal="center"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67" fontId="1" fillId="11" borderId="0" xfId="16" applyNumberFormat="1" applyFont="1" applyFill="1" applyBorder="1" applyAlignment="1">
      <alignment horizontal="center" vertical="center"/>
    </xf>
    <xf numFmtId="167" fontId="1" fillId="0" borderId="0" xfId="16" applyNumberFormat="1" applyFont="1" applyFill="1" applyAlignment="1">
      <alignment horizontal="center" vertical="center"/>
    </xf>
    <xf numFmtId="172" fontId="26" fillId="0" borderId="0" xfId="16" applyNumberFormat="1" applyFont="1" applyFill="1" applyBorder="1" applyAlignment="1" applyProtection="1">
      <alignment horizontal="center" vertical="center"/>
      <protection locked="0"/>
    </xf>
    <xf numFmtId="167" fontId="1" fillId="0" borderId="49" xfId="16" applyNumberFormat="1" applyFont="1" applyFill="1" applyBorder="1" applyAlignment="1">
      <alignment horizontal="center" vertical="center"/>
    </xf>
    <xf numFmtId="166" fontId="1" fillId="0" borderId="0" xfId="3" applyFont="1" applyFill="1" applyAlignment="1">
      <alignment horizontal="center" vertical="center"/>
    </xf>
    <xf numFmtId="179" fontId="26" fillId="0" borderId="49" xfId="0" applyNumberFormat="1" applyFont="1" applyBorder="1" applyAlignment="1" applyProtection="1">
      <alignment horizontal="center" vertical="center"/>
      <protection locked="0"/>
    </xf>
    <xf numFmtId="172" fontId="1" fillId="0" borderId="0" xfId="16" applyNumberFormat="1" applyFont="1" applyFill="1" applyAlignment="1">
      <alignment horizontal="center" vertical="center"/>
    </xf>
    <xf numFmtId="172" fontId="1" fillId="0" borderId="49" xfId="10" applyNumberFormat="1" applyBorder="1" applyAlignment="1">
      <alignment horizontal="center" vertical="center"/>
    </xf>
    <xf numFmtId="0" fontId="47" fillId="7" borderId="0" xfId="12" applyFont="1" applyFill="1" applyAlignment="1">
      <alignment vertical="center" wrapText="1"/>
    </xf>
    <xf numFmtId="0" fontId="47" fillId="7" borderId="0" xfId="14" applyFont="1" applyFill="1" applyBorder="1" applyAlignment="1">
      <alignment vertical="center" wrapText="1"/>
    </xf>
    <xf numFmtId="0" fontId="47" fillId="7" borderId="0" xfId="0" applyFont="1" applyFill="1" applyAlignment="1">
      <alignment vertical="center" wrapText="1"/>
    </xf>
    <xf numFmtId="173" fontId="1" fillId="7" borderId="49" xfId="16" applyNumberFormat="1" applyFont="1" applyFill="1" applyBorder="1" applyAlignment="1">
      <alignment horizontal="center" vertical="center"/>
    </xf>
    <xf numFmtId="17" fontId="25" fillId="10" borderId="49" xfId="9" applyNumberFormat="1" applyFont="1" applyFill="1" applyBorder="1" applyAlignment="1">
      <alignment horizontal="center" vertical="center"/>
    </xf>
    <xf numFmtId="17" fontId="46" fillId="0" borderId="51" xfId="9" applyNumberFormat="1" applyFont="1" applyBorder="1" applyAlignment="1">
      <alignment horizontal="center" vertical="center"/>
    </xf>
    <xf numFmtId="191" fontId="43"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3" fillId="0" borderId="52" xfId="16" applyNumberFormat="1" applyFont="1" applyFill="1" applyBorder="1" applyAlignment="1">
      <alignment vertical="center"/>
    </xf>
    <xf numFmtId="167" fontId="43" fillId="0" borderId="58" xfId="16" applyNumberFormat="1" applyFont="1" applyFill="1" applyBorder="1" applyAlignment="1">
      <alignment vertical="center"/>
    </xf>
    <xf numFmtId="167" fontId="46" fillId="0" borderId="51" xfId="16" applyNumberFormat="1" applyFont="1" applyFill="1" applyBorder="1" applyAlignment="1">
      <alignment vertical="center"/>
    </xf>
    <xf numFmtId="189" fontId="43" fillId="0" borderId="58" xfId="14" applyNumberFormat="1" applyFont="1" applyFill="1" applyBorder="1" applyAlignment="1">
      <alignment vertical="center"/>
    </xf>
    <xf numFmtId="191" fontId="46" fillId="0" borderId="84" xfId="16" applyNumberFormat="1" applyFont="1" applyFill="1" applyBorder="1" applyAlignment="1">
      <alignment vertical="center"/>
    </xf>
    <xf numFmtId="189" fontId="43" fillId="0" borderId="52" xfId="20" applyNumberFormat="1" applyFont="1" applyFill="1" applyBorder="1" applyAlignment="1">
      <alignment vertical="center"/>
    </xf>
    <xf numFmtId="191" fontId="46" fillId="0" borderId="51" xfId="16" applyNumberFormat="1" applyFont="1" applyFill="1" applyBorder="1" applyAlignment="1">
      <alignment vertical="center"/>
    </xf>
    <xf numFmtId="0" fontId="43" fillId="7" borderId="66" xfId="14" applyFont="1" applyFill="1" applyBorder="1" applyAlignment="1">
      <alignment horizontal="left" vertical="center"/>
    </xf>
    <xf numFmtId="0" fontId="43" fillId="7" borderId="47" xfId="14" applyFont="1" applyFill="1" applyBorder="1" applyAlignment="1">
      <alignment horizontal="left" vertical="center"/>
    </xf>
    <xf numFmtId="0" fontId="43" fillId="7" borderId="56" xfId="14" applyFont="1" applyFill="1" applyBorder="1" applyAlignment="1">
      <alignment horizontal="left" vertical="center"/>
    </xf>
    <xf numFmtId="177" fontId="46" fillId="0" borderId="57" xfId="14" applyNumberFormat="1" applyFont="1" applyFill="1" applyBorder="1" applyAlignment="1">
      <alignment horizontal="center" vertical="center"/>
    </xf>
    <xf numFmtId="17" fontId="25" fillId="10" borderId="87" xfId="9" applyNumberFormat="1" applyFont="1" applyFill="1" applyBorder="1" applyAlignment="1">
      <alignment horizontal="center" vertical="center"/>
    </xf>
    <xf numFmtId="0" fontId="25" fillId="7" borderId="57" xfId="14" applyFont="1" applyFill="1" applyBorder="1" applyAlignment="1">
      <alignment vertical="center"/>
    </xf>
    <xf numFmtId="0" fontId="46"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3" fillId="0" borderId="50" xfId="9" applyFont="1" applyBorder="1" applyAlignment="1">
      <alignment vertical="center"/>
    </xf>
    <xf numFmtId="0" fontId="43" fillId="0" borderId="57" xfId="9" applyFont="1" applyBorder="1" applyAlignment="1">
      <alignment vertical="center"/>
    </xf>
    <xf numFmtId="190" fontId="29" fillId="7" borderId="82" xfId="14" applyNumberFormat="1" applyFont="1" applyFill="1" applyBorder="1" applyAlignment="1">
      <alignment vertical="center"/>
    </xf>
    <xf numFmtId="190" fontId="29" fillId="7" borderId="85" xfId="14" applyNumberFormat="1" applyFont="1" applyFill="1" applyBorder="1" applyAlignment="1">
      <alignment vertical="center"/>
    </xf>
    <xf numFmtId="190" fontId="29" fillId="7" borderId="86" xfId="14" applyNumberFormat="1" applyFont="1" applyFill="1" applyBorder="1" applyAlignment="1">
      <alignment vertical="center"/>
    </xf>
    <xf numFmtId="190" fontId="46" fillId="7" borderId="84"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3" fillId="7" borderId="82" xfId="16" applyFont="1" applyFill="1" applyBorder="1" applyAlignment="1">
      <alignment vertical="center"/>
    </xf>
    <xf numFmtId="9" fontId="43" fillId="7" borderId="85" xfId="16" applyFont="1" applyFill="1" applyBorder="1" applyAlignment="1">
      <alignment vertical="center"/>
    </xf>
    <xf numFmtId="9" fontId="43" fillId="7" borderId="86" xfId="16" applyFont="1" applyFill="1" applyBorder="1" applyAlignment="1">
      <alignment vertical="center"/>
    </xf>
    <xf numFmtId="9" fontId="46" fillId="7" borderId="84" xfId="16" applyFont="1" applyFill="1" applyBorder="1" applyAlignment="1">
      <alignment vertical="center"/>
    </xf>
    <xf numFmtId="189" fontId="43" fillId="0" borderId="52" xfId="14" applyNumberFormat="1" applyFont="1" applyFill="1" applyBorder="1" applyAlignment="1">
      <alignment vertical="center"/>
    </xf>
    <xf numFmtId="189" fontId="46" fillId="7" borderId="51" xfId="14" applyNumberFormat="1" applyFont="1" applyFill="1" applyBorder="1" applyAlignment="1">
      <alignment vertical="center"/>
    </xf>
    <xf numFmtId="0" fontId="43"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8" xfId="0" applyFont="1" applyFill="1" applyBorder="1" applyAlignment="1">
      <alignment vertical="center"/>
    </xf>
    <xf numFmtId="0" fontId="10" fillId="5" borderId="0" xfId="0" applyFont="1" applyFill="1" applyAlignment="1">
      <alignment vertical="center"/>
    </xf>
    <xf numFmtId="189" fontId="43" fillId="0" borderId="0" xfId="9" applyNumberFormat="1" applyFont="1" applyAlignment="1">
      <alignment vertical="center"/>
    </xf>
    <xf numFmtId="189" fontId="43" fillId="0" borderId="52" xfId="9" applyNumberFormat="1" applyFont="1" applyBorder="1" applyAlignment="1">
      <alignment vertical="center"/>
    </xf>
    <xf numFmtId="189" fontId="43" fillId="0" borderId="49" xfId="9" applyNumberFormat="1" applyFont="1" applyBorder="1" applyAlignment="1">
      <alignment vertical="center"/>
    </xf>
    <xf numFmtId="189" fontId="43" fillId="0" borderId="58" xfId="9" applyNumberFormat="1" applyFont="1" applyBorder="1" applyAlignment="1">
      <alignment vertical="center"/>
    </xf>
    <xf numFmtId="189" fontId="17" fillId="0" borderId="50" xfId="9" applyNumberFormat="1" applyFont="1" applyBorder="1" applyAlignment="1">
      <alignment vertical="center"/>
    </xf>
    <xf numFmtId="189" fontId="17" fillId="0" borderId="51" xfId="9" applyNumberFormat="1" applyFont="1" applyBorder="1" applyAlignment="1">
      <alignment vertical="center"/>
    </xf>
    <xf numFmtId="167" fontId="42" fillId="0" borderId="0" xfId="16" applyNumberFormat="1" applyFont="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76" fontId="1" fillId="7" borderId="0" xfId="0" applyNumberFormat="1" applyFont="1" applyFill="1" applyAlignment="1">
      <alignment horizontal="center" vertical="center"/>
    </xf>
    <xf numFmtId="0" fontId="36" fillId="0" borderId="0" xfId="0" applyFont="1" applyAlignment="1">
      <alignment vertical="center"/>
    </xf>
    <xf numFmtId="167" fontId="1" fillId="0" borderId="0" xfId="16" applyNumberFormat="1" applyFont="1" applyFill="1" applyBorder="1" applyAlignment="1">
      <alignment horizontal="right" vertical="center"/>
    </xf>
    <xf numFmtId="176" fontId="1" fillId="11" borderId="0" xfId="0" applyNumberFormat="1" applyFont="1" applyFill="1" applyAlignment="1">
      <alignment horizontal="center" vertical="center"/>
    </xf>
    <xf numFmtId="173" fontId="1" fillId="0" borderId="0" xfId="16" applyNumberFormat="1" applyFont="1" applyFill="1" applyBorder="1" applyAlignment="1">
      <alignment horizontal="center" vertical="center"/>
    </xf>
    <xf numFmtId="182" fontId="23" fillId="11" borderId="49" xfId="3" applyNumberFormat="1" applyFont="1" applyFill="1" applyBorder="1" applyAlignment="1">
      <alignment vertical="center"/>
    </xf>
    <xf numFmtId="167" fontId="37" fillId="0" borderId="0" xfId="16" applyNumberFormat="1" applyFont="1" applyAlignment="1">
      <alignment vertical="center"/>
    </xf>
    <xf numFmtId="185" fontId="1" fillId="0" borderId="0" xfId="9" applyNumberFormat="1"/>
    <xf numFmtId="195" fontId="43" fillId="0" borderId="0" xfId="9" applyNumberFormat="1" applyFont="1" applyAlignment="1">
      <alignment vertical="center"/>
    </xf>
    <xf numFmtId="167" fontId="46" fillId="0" borderId="84" xfId="16" applyNumberFormat="1" applyFont="1" applyFill="1" applyBorder="1" applyAlignment="1">
      <alignment vertical="center"/>
    </xf>
    <xf numFmtId="17" fontId="24" fillId="7" borderId="49"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17" fontId="24" fillId="11" borderId="49" xfId="0" applyNumberFormat="1" applyFont="1" applyFill="1" applyBorder="1" applyAlignment="1">
      <alignment horizontal="center" vertical="center"/>
    </xf>
    <xf numFmtId="17" fontId="21" fillId="10" borderId="50" xfId="9" applyNumberFormat="1" applyFont="1" applyFill="1" applyBorder="1" applyAlignment="1">
      <alignment horizontal="center" vertical="center" wrapText="1"/>
    </xf>
    <xf numFmtId="0" fontId="24" fillId="7" borderId="0" xfId="9" applyFont="1" applyFill="1" applyAlignment="1">
      <alignment horizontal="left" vertical="center" wrapText="1"/>
    </xf>
    <xf numFmtId="17" fontId="10" fillId="0" borderId="50" xfId="10" applyNumberFormat="1" applyFont="1" applyBorder="1" applyAlignment="1">
      <alignment horizontal="center"/>
    </xf>
    <xf numFmtId="0" fontId="1" fillId="0" borderId="0" xfId="9" applyAlignment="1">
      <alignment vertical="center"/>
    </xf>
    <xf numFmtId="0" fontId="41" fillId="7" borderId="0" xfId="0" applyFont="1" applyFill="1" applyAlignment="1">
      <alignment vertical="center"/>
    </xf>
    <xf numFmtId="0" fontId="41" fillId="0" borderId="0" xfId="0" applyFont="1" applyAlignment="1">
      <alignment vertical="center"/>
    </xf>
    <xf numFmtId="0" fontId="41" fillId="0" borderId="49" xfId="0" applyFont="1" applyBorder="1" applyAlignment="1">
      <alignment vertical="center"/>
    </xf>
    <xf numFmtId="0" fontId="41" fillId="7" borderId="49" xfId="0" applyFont="1" applyFill="1" applyBorder="1" applyAlignment="1">
      <alignment vertical="center"/>
    </xf>
    <xf numFmtId="167" fontId="41" fillId="0" borderId="49" xfId="16" applyNumberFormat="1" applyFont="1" applyBorder="1" applyAlignment="1">
      <alignment vertical="center"/>
    </xf>
    <xf numFmtId="171" fontId="41" fillId="0" borderId="49" xfId="0" applyNumberFormat="1" applyFont="1" applyBorder="1" applyAlignment="1">
      <alignment vertical="center"/>
    </xf>
    <xf numFmtId="17" fontId="21" fillId="10" borderId="40" xfId="10" applyNumberFormat="1" applyFont="1" applyFill="1" applyBorder="1" applyAlignment="1">
      <alignment horizontal="center" vertical="center" wrapText="1"/>
    </xf>
    <xf numFmtId="0" fontId="24" fillId="11" borderId="32" xfId="0" applyFont="1" applyFill="1" applyBorder="1" applyAlignment="1">
      <alignment horizontal="center" vertical="center"/>
    </xf>
    <xf numFmtId="17" fontId="24" fillId="11" borderId="20" xfId="0" applyNumberFormat="1" applyFont="1" applyFill="1" applyBorder="1" applyAlignment="1">
      <alignment horizontal="center" vertical="center"/>
    </xf>
    <xf numFmtId="17" fontId="24" fillId="8" borderId="20" xfId="0" applyNumberFormat="1" applyFont="1" applyFill="1" applyBorder="1" applyAlignment="1">
      <alignment horizontal="center" vertical="center"/>
    </xf>
    <xf numFmtId="17" fontId="24" fillId="0" borderId="50" xfId="0" applyNumberFormat="1" applyFont="1" applyBorder="1" applyAlignment="1">
      <alignment horizontal="center" vertical="center"/>
    </xf>
    <xf numFmtId="17" fontId="10" fillId="7" borderId="50" xfId="0" applyNumberFormat="1" applyFont="1" applyFill="1" applyBorder="1" applyAlignment="1">
      <alignment horizontal="center" vertical="center"/>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 fillId="7" borderId="0" xfId="0" applyFont="1" applyFill="1" applyAlignment="1">
      <alignment horizontal="left" vertical="center" wrapText="1"/>
    </xf>
    <xf numFmtId="0" fontId="0" fillId="7" borderId="0" xfId="0" applyFill="1" applyAlignment="1">
      <alignment horizontal="left" vertical="center" wrapText="1"/>
    </xf>
    <xf numFmtId="0" fontId="10" fillId="7" borderId="50" xfId="0" applyFont="1" applyFill="1" applyBorder="1" applyAlignment="1">
      <alignment horizontal="center" vertical="center"/>
    </xf>
    <xf numFmtId="0" fontId="23" fillId="7" borderId="0" xfId="0" applyFont="1" applyFill="1" applyAlignment="1">
      <alignment horizontal="left" vertical="center" wrapText="1"/>
    </xf>
    <xf numFmtId="0" fontId="10" fillId="7" borderId="53" xfId="0" applyFont="1" applyFill="1" applyBorder="1" applyAlignment="1">
      <alignment horizontal="center" vertical="center"/>
    </xf>
    <xf numFmtId="0" fontId="10" fillId="7" borderId="49" xfId="0" applyFont="1" applyFill="1" applyBorder="1" applyAlignment="1">
      <alignment horizontal="center" vertical="center"/>
    </xf>
    <xf numFmtId="0" fontId="10" fillId="7" borderId="77"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47" fillId="7" borderId="0" xfId="0" applyFont="1" applyFill="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7" fillId="7" borderId="0" xfId="12" applyFont="1" applyFill="1" applyAlignment="1">
      <alignment horizontal="left" vertical="center" wrapText="1"/>
    </xf>
    <xf numFmtId="0" fontId="23" fillId="7" borderId="0" xfId="12" applyFont="1" applyFill="1" applyAlignment="1">
      <alignment horizontal="left" vertical="center"/>
    </xf>
    <xf numFmtId="0" fontId="1" fillId="7" borderId="0" xfId="12" applyFont="1" applyFill="1" applyAlignment="1">
      <alignment horizontal="left" vertical="center" wrapText="1"/>
    </xf>
    <xf numFmtId="0" fontId="23" fillId="7" borderId="0" xfId="12" applyFont="1" applyFill="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17" fontId="24" fillId="7" borderId="50" xfId="9" applyNumberFormat="1" applyFont="1" applyFill="1" applyBorder="1" applyAlignment="1">
      <alignment horizontal="center" vertical="center" wrapText="1"/>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0" xfId="0" applyFont="1" applyFill="1" applyAlignment="1">
      <alignment horizontal="center"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6" fillId="0" borderId="83" xfId="9" applyNumberFormat="1" applyFont="1" applyBorder="1" applyAlignment="1">
      <alignment horizontal="center" vertical="center"/>
    </xf>
    <xf numFmtId="17" fontId="46" fillId="0" borderId="65" xfId="9" applyNumberFormat="1" applyFont="1" applyBorder="1" applyAlignment="1">
      <alignment horizontal="center" vertical="center"/>
    </xf>
    <xf numFmtId="17" fontId="46" fillId="0" borderId="64" xfId="9" applyNumberFormat="1" applyFont="1" applyBorder="1" applyAlignment="1">
      <alignment horizontal="center" vertical="center"/>
    </xf>
    <xf numFmtId="17" fontId="46" fillId="0" borderId="58" xfId="9" applyNumberFormat="1" applyFont="1" applyBorder="1" applyAlignment="1">
      <alignment horizontal="center" vertical="center"/>
    </xf>
    <xf numFmtId="17" fontId="46" fillId="0" borderId="50" xfId="9" applyNumberFormat="1" applyFont="1" applyBorder="1" applyAlignment="1">
      <alignment horizontal="center" vertical="center"/>
    </xf>
    <xf numFmtId="17" fontId="46" fillId="0" borderId="51" xfId="9" applyNumberFormat="1" applyFont="1" applyBorder="1" applyAlignment="1">
      <alignment horizontal="center" vertical="center"/>
    </xf>
    <xf numFmtId="0" fontId="46" fillId="0" borderId="0" xfId="14" applyFont="1" applyFill="1" applyBorder="1" applyAlignment="1">
      <alignment horizontal="center" vertical="center"/>
    </xf>
    <xf numFmtId="0" fontId="46" fillId="0" borderId="49" xfId="14" applyFont="1" applyFill="1" applyBorder="1" applyAlignment="1">
      <alignment horizontal="center" vertical="center"/>
    </xf>
    <xf numFmtId="17" fontId="46" fillId="0" borderId="54" xfId="9" applyNumberFormat="1" applyFont="1" applyBorder="1" applyAlignment="1">
      <alignment horizontal="center" vertical="center"/>
    </xf>
    <xf numFmtId="17" fontId="46" fillId="7" borderId="50" xfId="9" applyNumberFormat="1" applyFont="1" applyFill="1" applyBorder="1" applyAlignment="1">
      <alignment horizontal="center" vertical="center"/>
    </xf>
    <xf numFmtId="17" fontId="46" fillId="7" borderId="57" xfId="9" applyNumberFormat="1" applyFont="1" applyFill="1" applyBorder="1" applyAlignment="1">
      <alignment horizontal="center" vertical="center"/>
    </xf>
    <xf numFmtId="17" fontId="46" fillId="7" borderId="68" xfId="9" applyNumberFormat="1" applyFont="1" applyFill="1" applyBorder="1" applyAlignment="1">
      <alignment horizontal="center" vertical="center"/>
    </xf>
    <xf numFmtId="17" fontId="46" fillId="7" borderId="51" xfId="9" applyNumberFormat="1" applyFont="1" applyFill="1" applyBorder="1" applyAlignment="1">
      <alignment horizontal="center" vertical="center"/>
    </xf>
    <xf numFmtId="0" fontId="46" fillId="0" borderId="65" xfId="14" applyFont="1" applyFill="1" applyBorder="1" applyAlignment="1">
      <alignment horizontal="center" vertical="center"/>
    </xf>
    <xf numFmtId="0" fontId="46" fillId="0" borderId="52" xfId="14" applyFont="1" applyFill="1" applyBorder="1" applyAlignment="1">
      <alignment horizontal="center" vertical="center"/>
    </xf>
    <xf numFmtId="0" fontId="46" fillId="0" borderId="58" xfId="14" applyFont="1" applyFill="1" applyBorder="1" applyAlignment="1">
      <alignment horizontal="center" vertical="center"/>
    </xf>
    <xf numFmtId="0" fontId="25" fillId="10" borderId="50" xfId="9" applyFont="1" applyFill="1" applyBorder="1" applyAlignment="1">
      <alignment horizontal="center" vertical="center"/>
    </xf>
    <xf numFmtId="0" fontId="25" fillId="10" borderId="51" xfId="9" applyFont="1" applyFill="1" applyBorder="1" applyAlignment="1">
      <alignment horizontal="center" vertical="center"/>
    </xf>
    <xf numFmtId="17" fontId="46" fillId="0" borderId="0" xfId="9" applyNumberFormat="1" applyFont="1" applyAlignment="1">
      <alignment horizontal="center" vertical="center" wrapText="1"/>
    </xf>
    <xf numFmtId="17" fontId="46" fillId="0" borderId="52" xfId="9" applyNumberFormat="1" applyFont="1" applyBorder="1" applyAlignment="1">
      <alignment horizontal="center" vertical="center"/>
    </xf>
    <xf numFmtId="17" fontId="46" fillId="0" borderId="49" xfId="9" applyNumberFormat="1" applyFont="1" applyBorder="1" applyAlignment="1">
      <alignment horizontal="center" vertical="center"/>
    </xf>
    <xf numFmtId="17" fontId="46" fillId="0" borderId="53" xfId="9" applyNumberFormat="1" applyFont="1" applyBorder="1" applyAlignment="1">
      <alignment horizontal="center" vertical="center"/>
    </xf>
    <xf numFmtId="0" fontId="17" fillId="0" borderId="53" xfId="9" applyFont="1" applyBorder="1" applyAlignment="1">
      <alignment horizontal="center" vertical="center"/>
    </xf>
    <xf numFmtId="0" fontId="17" fillId="0" borderId="65" xfId="9" applyFont="1" applyBorder="1" applyAlignment="1">
      <alignment horizontal="center" vertical="center"/>
    </xf>
    <xf numFmtId="0" fontId="17" fillId="0" borderId="49" xfId="9" applyFont="1" applyBorder="1" applyAlignment="1">
      <alignment horizontal="center" vertical="center"/>
    </xf>
    <xf numFmtId="0" fontId="17" fillId="0" borderId="58" xfId="9" applyFont="1" applyBorder="1" applyAlignment="1">
      <alignment horizontal="center" vertical="center"/>
    </xf>
    <xf numFmtId="0" fontId="25" fillId="10" borderId="54" xfId="9" applyFont="1" applyFill="1" applyBorder="1" applyAlignment="1">
      <alignment horizontal="center" vertical="center"/>
    </xf>
    <xf numFmtId="0" fontId="46" fillId="0" borderId="88" xfId="14" applyFont="1" applyFill="1" applyBorder="1" applyAlignment="1">
      <alignment horizontal="center" vertical="center"/>
    </xf>
    <xf numFmtId="0" fontId="46" fillId="0" borderId="89" xfId="14" applyFont="1" applyFill="1" applyBorder="1" applyAlignment="1">
      <alignment horizontal="center" vertical="center"/>
    </xf>
    <xf numFmtId="0" fontId="46" fillId="0" borderId="64" xfId="14" applyFont="1" applyFill="1" applyBorder="1" applyAlignment="1">
      <alignment horizontal="center" vertical="center"/>
    </xf>
    <xf numFmtId="0" fontId="40" fillId="10" borderId="45" xfId="10" applyFont="1" applyFill="1" applyBorder="1" applyAlignment="1">
      <alignment horizontal="center" vertical="center"/>
    </xf>
    <xf numFmtId="0" fontId="40" fillId="10" borderId="70" xfId="10" applyFont="1" applyFill="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80" fontId="21" fillId="10" borderId="44" xfId="13" applyNumberFormat="1" applyFont="1" applyFill="1" applyBorder="1" applyAlignment="1">
      <alignment horizontal="center" vertical="center" wrapText="1"/>
    </xf>
    <xf numFmtId="180" fontId="21" fillId="10" borderId="90"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28"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28" xfId="0" applyFont="1" applyFill="1" applyBorder="1" applyAlignment="1">
      <alignment horizontal="left" vertical="center" wrapText="1"/>
    </xf>
    <xf numFmtId="0" fontId="1" fillId="0" borderId="92" xfId="0" applyFont="1" applyBorder="1" applyAlignment="1">
      <alignment horizontal="left" vertical="center" wrapText="1"/>
    </xf>
    <xf numFmtId="0" fontId="1" fillId="0" borderId="31" xfId="0" applyFont="1" applyBorder="1" applyAlignment="1">
      <alignment horizontal="left" vertical="center" wrapText="1"/>
    </xf>
    <xf numFmtId="0" fontId="1" fillId="0" borderId="93" xfId="0" applyFont="1" applyBorder="1" applyAlignment="1">
      <alignment horizontal="left" vertical="center" wrapText="1"/>
    </xf>
    <xf numFmtId="0" fontId="21" fillId="10" borderId="28" xfId="0" applyFont="1" applyFill="1" applyBorder="1" applyAlignment="1">
      <alignment horizontal="center" vertical="center" wrapText="1"/>
    </xf>
    <xf numFmtId="0" fontId="21" fillId="10" borderId="31" xfId="0" applyFont="1" applyFill="1" applyBorder="1" applyAlignment="1">
      <alignment horizontal="center" vertical="center" wrapText="1"/>
    </xf>
    <xf numFmtId="0" fontId="21" fillId="10" borderId="91" xfId="0" applyFont="1" applyFill="1" applyBorder="1" applyAlignment="1">
      <alignment horizontal="center"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21" fillId="10" borderId="21" xfId="0" applyFont="1" applyFill="1" applyBorder="1" applyAlignment="1">
      <alignment horizontal="center" vertical="center" wrapText="1"/>
    </xf>
    <xf numFmtId="0" fontId="1" fillId="0" borderId="33" xfId="0" applyFont="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3">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DDDDDD"/>
      <color rgb="FFFCD5B4"/>
      <color rgb="FFFF5A0F"/>
      <color rgb="FF0555FA"/>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49</xdr:row>
      <xdr:rowOff>0</xdr:rowOff>
    </xdr:from>
    <xdr:to>
      <xdr:col>2</xdr:col>
      <xdr:colOff>600075</xdr:colOff>
      <xdr:row>50</xdr:row>
      <xdr:rowOff>123823</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49</xdr:row>
      <xdr:rowOff>0</xdr:rowOff>
    </xdr:from>
    <xdr:to>
      <xdr:col>3</xdr:col>
      <xdr:colOff>600075</xdr:colOff>
      <xdr:row>50</xdr:row>
      <xdr:rowOff>123823</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2"/>
  <sheetViews>
    <sheetView showGridLines="0" tabSelected="1" workbookViewId="0"/>
  </sheetViews>
  <sheetFormatPr baseColWidth="10" defaultColWidth="11.453125" defaultRowHeight="12.5"/>
  <cols>
    <col min="1" max="1" width="5.81640625" style="89" customWidth="1"/>
    <col min="2" max="2" width="22.90625" style="89" customWidth="1"/>
    <col min="3" max="3" width="15.54296875" style="89" customWidth="1"/>
    <col min="4" max="4" width="15.54296875" style="89" bestFit="1" customWidth="1"/>
    <col min="5" max="5" width="12" style="89" customWidth="1"/>
    <col min="6" max="6" width="9.81640625" style="89" customWidth="1"/>
    <col min="7" max="7" width="11.453125" style="89" customWidth="1"/>
    <col min="8" max="8" width="9" style="89" customWidth="1"/>
    <col min="9" max="16384" width="11.453125" style="89"/>
  </cols>
  <sheetData>
    <row r="4" spans="2:8" ht="27.75" customHeight="1">
      <c r="B4" s="800" t="s">
        <v>3</v>
      </c>
      <c r="C4" s="802" t="s">
        <v>184</v>
      </c>
      <c r="D4" s="802"/>
      <c r="E4" s="802"/>
      <c r="F4" s="802"/>
      <c r="G4" s="802"/>
      <c r="H4" s="802"/>
    </row>
    <row r="5" spans="2:8" ht="12.75" customHeight="1">
      <c r="B5" s="801"/>
      <c r="C5" s="783">
        <v>45170</v>
      </c>
      <c r="D5" s="781">
        <v>44805</v>
      </c>
      <c r="E5" s="312" t="s">
        <v>18</v>
      </c>
      <c r="F5" s="311" t="s">
        <v>227</v>
      </c>
      <c r="G5" s="312" t="s">
        <v>228</v>
      </c>
      <c r="H5" s="312" t="s">
        <v>18</v>
      </c>
    </row>
    <row r="6" spans="2:8" s="88" customFormat="1" ht="6" customHeight="1">
      <c r="B6" s="154"/>
      <c r="C6" s="308"/>
      <c r="D6" s="126"/>
      <c r="E6" s="126"/>
      <c r="F6" s="308"/>
      <c r="G6" s="126"/>
      <c r="H6" s="126"/>
    </row>
    <row r="7" spans="2:8">
      <c r="B7" s="121" t="s">
        <v>10</v>
      </c>
      <c r="C7" s="309">
        <v>-27.640999999999998</v>
      </c>
      <c r="D7" s="155">
        <v>35.780999999999999</v>
      </c>
      <c r="E7" s="212">
        <v>-1.7725049607333501</v>
      </c>
      <c r="F7" s="309">
        <v>3.203000000000003</v>
      </c>
      <c r="G7" s="155">
        <v>8.3279999999999994</v>
      </c>
      <c r="H7" s="212">
        <v>-0.61539385206532149</v>
      </c>
    </row>
    <row r="8" spans="2:8">
      <c r="B8" s="121" t="s">
        <v>32</v>
      </c>
      <c r="C8" s="310">
        <v>1733.463</v>
      </c>
      <c r="D8" s="155">
        <v>1677.5820000000001</v>
      </c>
      <c r="E8" s="212">
        <v>3.331044324509902E-2</v>
      </c>
      <c r="F8" s="310">
        <v>545.45299999999997</v>
      </c>
      <c r="G8" s="155">
        <v>492.44700000000012</v>
      </c>
      <c r="H8" s="212">
        <v>0.1076379793155402</v>
      </c>
    </row>
    <row r="9" spans="2:8">
      <c r="B9" s="121" t="s">
        <v>14</v>
      </c>
      <c r="C9" s="310">
        <v>1135.425</v>
      </c>
      <c r="D9" s="155">
        <v>1125.962</v>
      </c>
      <c r="E9" s="212">
        <v>8.4043688863388866E-3</v>
      </c>
      <c r="F9" s="310">
        <v>428.61799999999994</v>
      </c>
      <c r="G9" s="155">
        <v>352.85599999999999</v>
      </c>
      <c r="H9" s="212">
        <v>0.21471081687713944</v>
      </c>
    </row>
    <row r="10" spans="2:8">
      <c r="B10" s="121" t="s">
        <v>178</v>
      </c>
      <c r="C10" s="310">
        <v>80.161000000000001</v>
      </c>
      <c r="D10" s="155">
        <v>112.297</v>
      </c>
      <c r="E10" s="212">
        <v>-0.2861697106779344</v>
      </c>
      <c r="F10" s="309">
        <v>29.126000000000005</v>
      </c>
      <c r="G10" s="561">
        <v>47.563000000000002</v>
      </c>
      <c r="H10" s="212">
        <v>-0.38763324432857471</v>
      </c>
    </row>
    <row r="11" spans="2:8" s="121" customFormat="1" ht="13">
      <c r="B11" s="315" t="s">
        <v>88</v>
      </c>
      <c r="C11" s="316">
        <v>2899.348</v>
      </c>
      <c r="D11" s="317">
        <v>2930.056</v>
      </c>
      <c r="E11" s="318">
        <v>-1.0480345768135502E-2</v>
      </c>
      <c r="F11" s="316">
        <v>999.85399999999981</v>
      </c>
      <c r="G11" s="317">
        <v>894.0200000000001</v>
      </c>
      <c r="H11" s="318">
        <v>0.11837990201561444</v>
      </c>
    </row>
    <row r="12" spans="2:8">
      <c r="B12" s="121" t="s">
        <v>177</v>
      </c>
    </row>
    <row r="22" spans="11:11">
      <c r="K22" s="117"/>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7"/>
  <sheetViews>
    <sheetView workbookViewId="0"/>
  </sheetViews>
  <sheetFormatPr baseColWidth="10" defaultColWidth="11.453125" defaultRowHeight="12.5"/>
  <cols>
    <col min="1" max="1" width="3.7265625" style="104" customWidth="1"/>
    <col min="2" max="2" width="37.26953125" style="104" customWidth="1"/>
    <col min="3" max="4" width="15.54296875" style="104" bestFit="1" customWidth="1"/>
    <col min="5" max="16384" width="11.453125" style="104"/>
  </cols>
  <sheetData>
    <row r="1" spans="1:10">
      <c r="B1" s="444"/>
      <c r="C1" s="444"/>
      <c r="D1" s="444"/>
      <c r="E1" s="444"/>
      <c r="F1" s="444"/>
      <c r="G1" s="444"/>
      <c r="H1" s="444"/>
      <c r="I1" s="444"/>
      <c r="J1" s="444"/>
    </row>
    <row r="2" spans="1:10" ht="13">
      <c r="A2" s="447"/>
      <c r="B2" s="319" t="s">
        <v>95</v>
      </c>
      <c r="C2" s="820" t="s">
        <v>284</v>
      </c>
      <c r="D2" s="820"/>
      <c r="E2" s="820"/>
      <c r="F2" s="820"/>
      <c r="G2" s="820"/>
      <c r="H2" s="820"/>
      <c r="I2" s="820"/>
      <c r="J2" s="818"/>
    </row>
    <row r="3" spans="1:10" ht="13">
      <c r="B3" s="851"/>
      <c r="C3" s="805" t="s">
        <v>183</v>
      </c>
      <c r="D3" s="805"/>
      <c r="E3" s="805"/>
      <c r="F3" s="805"/>
      <c r="G3" s="805" t="s">
        <v>185</v>
      </c>
      <c r="H3" s="805"/>
      <c r="I3" s="805"/>
      <c r="J3" s="805"/>
    </row>
    <row r="4" spans="1:10" s="176" customFormat="1" ht="13">
      <c r="B4" s="808"/>
      <c r="C4" s="402">
        <v>45199</v>
      </c>
      <c r="D4" s="442">
        <v>44834</v>
      </c>
      <c r="E4" s="441" t="s">
        <v>226</v>
      </c>
      <c r="F4" s="441" t="s">
        <v>289</v>
      </c>
      <c r="G4" s="402" t="s">
        <v>227</v>
      </c>
      <c r="H4" s="442" t="s">
        <v>228</v>
      </c>
      <c r="I4" s="441" t="s">
        <v>226</v>
      </c>
      <c r="J4" s="441" t="s">
        <v>289</v>
      </c>
    </row>
    <row r="5" spans="1:10" ht="6.75" customHeight="1">
      <c r="B5" s="173"/>
      <c r="C5" s="173"/>
      <c r="D5" s="173"/>
      <c r="E5" s="173"/>
      <c r="F5" s="173"/>
      <c r="G5" s="173"/>
      <c r="H5" s="173"/>
      <c r="I5" s="173"/>
      <c r="J5" s="173"/>
    </row>
    <row r="6" spans="1:10">
      <c r="B6" s="104" t="s">
        <v>286</v>
      </c>
      <c r="C6" s="374">
        <v>47.561999999999998</v>
      </c>
      <c r="D6" s="86">
        <v>159.36699999999999</v>
      </c>
      <c r="E6" s="86">
        <v>-111.80499999999999</v>
      </c>
      <c r="F6" s="212">
        <v>-0.70155678402680599</v>
      </c>
      <c r="G6" s="374">
        <v>2.2369999999999948</v>
      </c>
      <c r="H6" s="86">
        <v>55.061999999999983</v>
      </c>
      <c r="I6" s="86">
        <v>-52.824999999999989</v>
      </c>
      <c r="J6" s="212">
        <v>-0.9593730703570521</v>
      </c>
    </row>
    <row r="7" spans="1:10">
      <c r="B7" s="88" t="s">
        <v>287</v>
      </c>
      <c r="C7" s="374">
        <v>-4.069</v>
      </c>
      <c r="D7" s="86">
        <v>-7.9509999999999996</v>
      </c>
      <c r="E7" s="86">
        <v>3.8819999999999997</v>
      </c>
      <c r="F7" s="212">
        <v>0.48824047289649097</v>
      </c>
      <c r="G7" s="374">
        <v>-1.5369999999999999</v>
      </c>
      <c r="H7" s="86">
        <v>-2.7239999999999993</v>
      </c>
      <c r="I7" s="86">
        <v>1.1869999999999994</v>
      </c>
      <c r="J7" s="212">
        <v>0.43575624082232001</v>
      </c>
    </row>
    <row r="8" spans="1:10">
      <c r="B8" s="104" t="s">
        <v>239</v>
      </c>
      <c r="C8" s="374">
        <v>-5.9029999999999996</v>
      </c>
      <c r="D8" s="86">
        <v>-31.511000000000003</v>
      </c>
      <c r="E8" s="86">
        <v>25.608000000000004</v>
      </c>
      <c r="F8" s="212">
        <v>0.81266859192028185</v>
      </c>
      <c r="G8" s="374">
        <v>0</v>
      </c>
      <c r="H8" s="86">
        <v>-12.154000000000003</v>
      </c>
      <c r="I8" s="86">
        <v>12.413000000000004</v>
      </c>
      <c r="J8" s="212">
        <v>1.0213098568372552</v>
      </c>
    </row>
    <row r="9" spans="1:10">
      <c r="B9" s="88" t="s">
        <v>240</v>
      </c>
      <c r="C9" s="374">
        <v>-8.3480000000000008</v>
      </c>
      <c r="D9" s="86">
        <v>-28.164999999999999</v>
      </c>
      <c r="E9" s="86">
        <v>19.817</v>
      </c>
      <c r="F9" s="212">
        <v>0.70360376353630394</v>
      </c>
      <c r="G9" s="374">
        <v>0</v>
      </c>
      <c r="H9" s="86">
        <v>-10.295999999999999</v>
      </c>
      <c r="I9" s="86">
        <v>10.065</v>
      </c>
      <c r="J9" s="212">
        <v>0.97756410256410253</v>
      </c>
    </row>
    <row r="10" spans="1:10" ht="6" customHeight="1">
      <c r="B10" s="444"/>
      <c r="C10" s="444"/>
      <c r="D10" s="444"/>
      <c r="E10" s="444"/>
      <c r="F10" s="444"/>
      <c r="G10" s="444"/>
      <c r="H10" s="444"/>
      <c r="I10" s="444"/>
      <c r="J10" s="444"/>
    </row>
    <row r="11" spans="1:10" ht="13">
      <c r="B11" s="445" t="s">
        <v>288</v>
      </c>
      <c r="C11" s="396">
        <v>29.241999999999997</v>
      </c>
      <c r="D11" s="446">
        <v>91.740000000000009</v>
      </c>
      <c r="E11" s="446">
        <v>-62.498000000000012</v>
      </c>
      <c r="F11" s="318">
        <v>-0.68125136254632657</v>
      </c>
      <c r="G11" s="396">
        <v>0.72799999999999532</v>
      </c>
      <c r="H11" s="446">
        <v>29.887999999999984</v>
      </c>
      <c r="I11" s="446">
        <v>-29.159999999999989</v>
      </c>
      <c r="J11" s="318">
        <v>-0.975642398286938</v>
      </c>
    </row>
    <row r="13" spans="1:10">
      <c r="B13" s="444"/>
      <c r="C13" s="444"/>
      <c r="D13" s="444"/>
      <c r="E13" s="444"/>
      <c r="F13" s="444"/>
      <c r="G13" s="444"/>
      <c r="H13" s="444"/>
      <c r="I13" s="444"/>
      <c r="J13" s="444"/>
    </row>
    <row r="14" spans="1:10" ht="13">
      <c r="A14" s="447"/>
      <c r="B14" s="319" t="s">
        <v>290</v>
      </c>
      <c r="C14" s="822" t="s">
        <v>284</v>
      </c>
      <c r="D14" s="822"/>
      <c r="E14" s="822"/>
      <c r="F14" s="822"/>
      <c r="G14" s="822"/>
      <c r="H14" s="822"/>
      <c r="I14" s="822"/>
      <c r="J14" s="823"/>
    </row>
    <row r="15" spans="1:10" ht="13">
      <c r="B15" s="851"/>
      <c r="C15" s="805" t="s">
        <v>183</v>
      </c>
      <c r="D15" s="805"/>
      <c r="E15" s="805"/>
      <c r="F15" s="805"/>
      <c r="G15" s="805" t="s">
        <v>185</v>
      </c>
      <c r="H15" s="805"/>
      <c r="I15" s="805"/>
      <c r="J15" s="805"/>
    </row>
    <row r="16" spans="1:10" ht="13">
      <c r="B16" s="808"/>
      <c r="C16" s="402">
        <v>45199</v>
      </c>
      <c r="D16" s="442">
        <v>44834</v>
      </c>
      <c r="E16" s="441" t="s">
        <v>226</v>
      </c>
      <c r="F16" s="441" t="s">
        <v>289</v>
      </c>
      <c r="G16" s="402" t="s">
        <v>227</v>
      </c>
      <c r="H16" s="442" t="s">
        <v>228</v>
      </c>
      <c r="I16" s="441" t="s">
        <v>226</v>
      </c>
      <c r="J16" s="441" t="s">
        <v>289</v>
      </c>
    </row>
    <row r="17" spans="1:10" ht="8.25" customHeight="1">
      <c r="B17" s="173"/>
      <c r="C17" s="173"/>
      <c r="D17" s="173"/>
      <c r="E17" s="173"/>
      <c r="F17" s="173"/>
      <c r="G17" s="173"/>
      <c r="H17" s="173"/>
      <c r="I17" s="173"/>
      <c r="J17" s="173"/>
    </row>
    <row r="18" spans="1:10">
      <c r="B18" s="104" t="s">
        <v>286</v>
      </c>
      <c r="C18" s="374">
        <v>819.09</v>
      </c>
      <c r="D18" s="86">
        <v>1005.1300000000001</v>
      </c>
      <c r="E18" s="86">
        <v>-186.04000000000008</v>
      </c>
      <c r="F18" s="212">
        <v>-0.18509048580780596</v>
      </c>
      <c r="G18" s="374">
        <v>276.73500000000001</v>
      </c>
      <c r="H18" s="86">
        <v>327.54600000000016</v>
      </c>
      <c r="I18" s="86">
        <v>-50.811000000000149</v>
      </c>
      <c r="J18" s="212">
        <v>-0.15512630287043694</v>
      </c>
    </row>
    <row r="19" spans="1:10">
      <c r="B19" s="88" t="s">
        <v>287</v>
      </c>
      <c r="C19" s="374">
        <v>-265.29000000000002</v>
      </c>
      <c r="D19" s="86">
        <v>-378.02300000000002</v>
      </c>
      <c r="E19" s="86">
        <v>112.733</v>
      </c>
      <c r="F19" s="212">
        <v>0.29821730423810189</v>
      </c>
      <c r="G19" s="374">
        <v>-84.052000000000021</v>
      </c>
      <c r="H19" s="86">
        <v>-116.80200000000002</v>
      </c>
      <c r="I19" s="86">
        <v>32.75</v>
      </c>
      <c r="J19" s="212">
        <v>0.28038903443434182</v>
      </c>
    </row>
    <row r="20" spans="1:10">
      <c r="B20" s="104" t="s">
        <v>239</v>
      </c>
      <c r="C20" s="374">
        <v>-12.523</v>
      </c>
      <c r="D20" s="86">
        <v>-13.661999999999999</v>
      </c>
      <c r="E20" s="86">
        <v>1.1389999999999993</v>
      </c>
      <c r="F20" s="212">
        <v>8.3369931196018099E-2</v>
      </c>
      <c r="G20" s="374">
        <v>-3.4659999999999993</v>
      </c>
      <c r="H20" s="86">
        <v>-4.7129999999999992</v>
      </c>
      <c r="I20" s="86">
        <v>1.2469999999999999</v>
      </c>
      <c r="J20" s="212">
        <v>0.26458731169106731</v>
      </c>
    </row>
    <row r="21" spans="1:10">
      <c r="B21" s="88" t="s">
        <v>240</v>
      </c>
      <c r="C21" s="374">
        <v>-75.697999999999993</v>
      </c>
      <c r="D21" s="86">
        <v>-79.751000000000005</v>
      </c>
      <c r="E21" s="86">
        <v>4.0530000000000115</v>
      </c>
      <c r="F21" s="212">
        <v>5.082067936452217E-2</v>
      </c>
      <c r="G21" s="374">
        <v>-29.120999999999995</v>
      </c>
      <c r="H21" s="86">
        <v>-32.813000000000002</v>
      </c>
      <c r="I21" s="86">
        <v>3.6920000000000073</v>
      </c>
      <c r="J21" s="212">
        <v>0.11251638070277048</v>
      </c>
    </row>
    <row r="22" spans="1:10" ht="6" customHeight="1">
      <c r="B22" s="444"/>
      <c r="C22" s="444"/>
      <c r="D22" s="444"/>
      <c r="E22" s="444"/>
      <c r="F22" s="444"/>
      <c r="G22" s="444"/>
      <c r="H22" s="444"/>
      <c r="I22" s="444"/>
      <c r="J22" s="444"/>
    </row>
    <row r="23" spans="1:10" ht="13">
      <c r="B23" s="445" t="s">
        <v>291</v>
      </c>
      <c r="C23" s="396">
        <v>465.57899999999995</v>
      </c>
      <c r="D23" s="446">
        <v>533.69400000000007</v>
      </c>
      <c r="E23" s="446">
        <v>-68.115000000000123</v>
      </c>
      <c r="F23" s="318">
        <v>-0.1276293156752748</v>
      </c>
      <c r="G23" s="396">
        <v>160.096</v>
      </c>
      <c r="H23" s="446">
        <v>173.21800000000013</v>
      </c>
      <c r="I23" s="446">
        <v>-13.122000000000128</v>
      </c>
      <c r="J23" s="318">
        <v>-7.575425186758955E-2</v>
      </c>
    </row>
    <row r="25" spans="1:10">
      <c r="B25" s="444"/>
      <c r="C25" s="444"/>
      <c r="D25" s="444"/>
      <c r="E25" s="444"/>
      <c r="F25" s="444"/>
      <c r="G25" s="444"/>
      <c r="H25" s="444"/>
      <c r="I25" s="444"/>
      <c r="J25" s="444"/>
    </row>
    <row r="26" spans="1:10" ht="13">
      <c r="A26" s="447"/>
      <c r="B26" s="319" t="s">
        <v>98</v>
      </c>
      <c r="C26" s="820" t="s">
        <v>284</v>
      </c>
      <c r="D26" s="820"/>
      <c r="E26" s="820"/>
      <c r="F26" s="820"/>
      <c r="G26" s="820"/>
      <c r="H26" s="820"/>
      <c r="I26" s="820"/>
      <c r="J26" s="818"/>
    </row>
    <row r="27" spans="1:10" ht="13">
      <c r="B27" s="851"/>
      <c r="C27" s="805" t="s">
        <v>183</v>
      </c>
      <c r="D27" s="805"/>
      <c r="E27" s="805"/>
      <c r="F27" s="805"/>
      <c r="G27" s="805" t="s">
        <v>185</v>
      </c>
      <c r="H27" s="805"/>
      <c r="I27" s="805"/>
      <c r="J27" s="805"/>
    </row>
    <row r="28" spans="1:10" ht="13">
      <c r="B28" s="808"/>
      <c r="C28" s="402">
        <v>45199</v>
      </c>
      <c r="D28" s="442">
        <v>44834</v>
      </c>
      <c r="E28" s="441" t="s">
        <v>226</v>
      </c>
      <c r="F28" s="441" t="s">
        <v>289</v>
      </c>
      <c r="G28" s="402" t="s">
        <v>227</v>
      </c>
      <c r="H28" s="442" t="s">
        <v>228</v>
      </c>
      <c r="I28" s="441" t="s">
        <v>226</v>
      </c>
      <c r="J28" s="441" t="s">
        <v>289</v>
      </c>
    </row>
    <row r="29" spans="1:10" ht="7.5" customHeight="1">
      <c r="B29" s="173"/>
      <c r="C29" s="173"/>
      <c r="D29" s="173"/>
      <c r="E29" s="173"/>
      <c r="F29" s="173"/>
      <c r="G29" s="173"/>
      <c r="H29" s="173"/>
      <c r="I29" s="173"/>
      <c r="J29" s="173"/>
    </row>
    <row r="30" spans="1:10">
      <c r="B30" s="104" t="s">
        <v>286</v>
      </c>
      <c r="C30" s="374">
        <v>1286.9549999999999</v>
      </c>
      <c r="D30" s="86">
        <v>1047.4970000000001</v>
      </c>
      <c r="E30" s="86">
        <v>239.45799999999986</v>
      </c>
      <c r="F30" s="212">
        <v>0.22860017737520955</v>
      </c>
      <c r="G30" s="374">
        <v>518.46699999999987</v>
      </c>
      <c r="H30" s="86">
        <v>367.61900000000003</v>
      </c>
      <c r="I30" s="86">
        <v>150.84799999999984</v>
      </c>
      <c r="J30" s="212">
        <v>0.41033787698677116</v>
      </c>
    </row>
    <row r="31" spans="1:10">
      <c r="B31" s="88" t="s">
        <v>287</v>
      </c>
      <c r="C31" s="374">
        <v>-540.95799999999997</v>
      </c>
      <c r="D31" s="86">
        <v>-380.91800000000001</v>
      </c>
      <c r="E31" s="86">
        <v>-160.03999999999996</v>
      </c>
      <c r="F31" s="212">
        <v>-0.42014291789834024</v>
      </c>
      <c r="G31" s="374">
        <v>-220.27599999999995</v>
      </c>
      <c r="H31" s="86">
        <v>-144.983</v>
      </c>
      <c r="I31" s="86">
        <v>-75.29299999999995</v>
      </c>
      <c r="J31" s="212">
        <v>-0.51932295510508086</v>
      </c>
    </row>
    <row r="32" spans="1:10">
      <c r="B32" s="104" t="s">
        <v>239</v>
      </c>
      <c r="C32" s="374">
        <v>-31.6</v>
      </c>
      <c r="D32" s="86">
        <v>-25.950000000000003</v>
      </c>
      <c r="E32" s="86">
        <v>-5.6499999999999986</v>
      </c>
      <c r="F32" s="212">
        <v>-0.21772639691714835</v>
      </c>
      <c r="G32" s="374">
        <v>-10.879000000000001</v>
      </c>
      <c r="H32" s="86">
        <v>-8.5500000000000043</v>
      </c>
      <c r="I32" s="86">
        <v>-2.3289999999999971</v>
      </c>
      <c r="J32" s="212">
        <v>-0.27239766081871286</v>
      </c>
    </row>
    <row r="33" spans="1:10">
      <c r="B33" s="88" t="s">
        <v>240</v>
      </c>
      <c r="C33" s="374">
        <v>-35.826000000000001</v>
      </c>
      <c r="D33" s="86">
        <v>-35.728999999999999</v>
      </c>
      <c r="E33" s="86">
        <v>-9.7000000000001307E-2</v>
      </c>
      <c r="F33" s="212">
        <v>-2.7148814688349177E-3</v>
      </c>
      <c r="G33" s="374">
        <v>-14.791</v>
      </c>
      <c r="H33" s="86">
        <v>-8.1969999999999992</v>
      </c>
      <c r="I33" s="86">
        <v>-6.5940000000000012</v>
      </c>
      <c r="J33" s="212">
        <v>-0.80444064901793366</v>
      </c>
    </row>
    <row r="34" spans="1:10" ht="8.25" customHeight="1">
      <c r="B34" s="445"/>
      <c r="C34" s="446"/>
      <c r="D34" s="446"/>
      <c r="E34" s="446"/>
      <c r="F34" s="318"/>
      <c r="G34" s="446"/>
      <c r="H34" s="446"/>
      <c r="I34" s="446"/>
      <c r="J34" s="318"/>
    </row>
    <row r="35" spans="1:10" ht="13">
      <c r="B35" s="445" t="s">
        <v>292</v>
      </c>
      <c r="C35" s="396">
        <v>678.57099999999991</v>
      </c>
      <c r="D35" s="446">
        <v>604.9</v>
      </c>
      <c r="E35" s="446">
        <v>73.670999999999935</v>
      </c>
      <c r="F35" s="318">
        <v>0.12179037857497099</v>
      </c>
      <c r="G35" s="396">
        <v>272.5209999999999</v>
      </c>
      <c r="H35" s="446">
        <v>205.88900000000001</v>
      </c>
      <c r="I35" s="446">
        <v>66.631999999999891</v>
      </c>
      <c r="J35" s="318">
        <v>0.32363069420901502</v>
      </c>
    </row>
    <row r="37" spans="1:10">
      <c r="B37" s="444"/>
      <c r="C37" s="444"/>
      <c r="D37" s="444"/>
      <c r="E37" s="444"/>
      <c r="F37" s="444"/>
      <c r="G37" s="444"/>
      <c r="H37" s="444"/>
      <c r="I37" s="444"/>
      <c r="J37" s="444"/>
    </row>
    <row r="38" spans="1:10" ht="13">
      <c r="A38" s="447"/>
      <c r="B38" s="319" t="s">
        <v>293</v>
      </c>
      <c r="C38" s="820" t="s">
        <v>284</v>
      </c>
      <c r="D38" s="820"/>
      <c r="E38" s="820"/>
      <c r="F38" s="820"/>
      <c r="G38" s="820"/>
      <c r="H38" s="820"/>
      <c r="I38" s="820"/>
      <c r="J38" s="818"/>
    </row>
    <row r="39" spans="1:10" ht="13">
      <c r="B39" s="851"/>
      <c r="C39" s="805" t="s">
        <v>183</v>
      </c>
      <c r="D39" s="805"/>
      <c r="E39" s="805"/>
      <c r="F39" s="805"/>
      <c r="G39" s="805" t="s">
        <v>185</v>
      </c>
      <c r="H39" s="805"/>
      <c r="I39" s="805"/>
      <c r="J39" s="805"/>
    </row>
    <row r="40" spans="1:10" ht="13">
      <c r="B40" s="808"/>
      <c r="C40" s="402">
        <v>45199</v>
      </c>
      <c r="D40" s="442">
        <v>44834</v>
      </c>
      <c r="E40" s="441" t="s">
        <v>226</v>
      </c>
      <c r="F40" s="441" t="s">
        <v>289</v>
      </c>
      <c r="G40" s="402" t="s">
        <v>227</v>
      </c>
      <c r="H40" s="442" t="s">
        <v>228</v>
      </c>
      <c r="I40" s="441" t="s">
        <v>226</v>
      </c>
      <c r="J40" s="441" t="s">
        <v>289</v>
      </c>
    </row>
    <row r="41" spans="1:10" ht="13">
      <c r="B41" s="173"/>
      <c r="C41" s="173"/>
      <c r="D41" s="173"/>
      <c r="E41" s="173"/>
      <c r="F41" s="173"/>
      <c r="G41" s="173"/>
      <c r="H41" s="173"/>
      <c r="I41" s="173"/>
      <c r="J41" s="173"/>
    </row>
    <row r="42" spans="1:10">
      <c r="B42" s="104" t="s">
        <v>286</v>
      </c>
      <c r="C42" s="374">
        <v>233.779</v>
      </c>
      <c r="D42" s="86">
        <v>213.95</v>
      </c>
      <c r="E42" s="86">
        <v>19.829000000000008</v>
      </c>
      <c r="F42" s="212">
        <v>9.268053283477462E-2</v>
      </c>
      <c r="G42" s="374">
        <v>90.548000000000002</v>
      </c>
      <c r="H42" s="86">
        <v>71.788999999999987</v>
      </c>
      <c r="I42" s="86">
        <v>18.759000000000015</v>
      </c>
      <c r="J42" s="212">
        <v>0.26130744264441663</v>
      </c>
    </row>
    <row r="43" spans="1:10">
      <c r="B43" s="88" t="s">
        <v>287</v>
      </c>
      <c r="C43" s="374">
        <v>-116.66</v>
      </c>
      <c r="D43" s="86">
        <v>-75.736000000000004</v>
      </c>
      <c r="E43" s="86">
        <v>-40.923999999999992</v>
      </c>
      <c r="F43" s="212">
        <v>-0.54035069187704643</v>
      </c>
      <c r="G43" s="374">
        <v>-52.60799999999999</v>
      </c>
      <c r="H43" s="86">
        <v>-15.532000000000004</v>
      </c>
      <c r="I43" s="86">
        <v>-37.075999999999986</v>
      </c>
      <c r="J43" s="212">
        <v>-2.3870718516610854</v>
      </c>
    </row>
    <row r="44" spans="1:10">
      <c r="B44" s="104" t="s">
        <v>239</v>
      </c>
      <c r="C44" s="374">
        <v>-10.276</v>
      </c>
      <c r="D44" s="86">
        <v>-10.065</v>
      </c>
      <c r="E44" s="771" t="s">
        <v>104</v>
      </c>
      <c r="F44" s="212">
        <v>-2.0963735717834053E-2</v>
      </c>
      <c r="G44" s="374">
        <v>-3.2480000000000002</v>
      </c>
      <c r="H44" s="86">
        <v>-3.2899999999999991</v>
      </c>
      <c r="I44" s="771" t="s">
        <v>104</v>
      </c>
      <c r="J44" s="212">
        <v>1.2765957446808196E-2</v>
      </c>
    </row>
    <row r="45" spans="1:10">
      <c r="B45" s="88" t="s">
        <v>240</v>
      </c>
      <c r="C45" s="374">
        <v>-26.681999999999999</v>
      </c>
      <c r="D45" s="86">
        <v>-15.852</v>
      </c>
      <c r="E45" s="219">
        <v>-10.829999999999998</v>
      </c>
      <c r="F45" s="212">
        <v>-0.68319454958364867</v>
      </c>
      <c r="G45" s="374">
        <v>-5.5659999999999989</v>
      </c>
      <c r="H45" s="86">
        <v>-5.4039999999999999</v>
      </c>
      <c r="I45" s="219">
        <v>-0.16199999999999903</v>
      </c>
      <c r="J45" s="212">
        <v>-2.9977794226498711E-2</v>
      </c>
    </row>
    <row r="46" spans="1:10" ht="13">
      <c r="B46" s="445"/>
      <c r="C46" s="446"/>
      <c r="D46" s="446"/>
      <c r="E46" s="446"/>
      <c r="F46" s="318"/>
      <c r="G46" s="446"/>
      <c r="H46" s="446"/>
      <c r="I46" s="446"/>
      <c r="J46" s="318"/>
    </row>
    <row r="47" spans="1:10" ht="13">
      <c r="B47" s="445" t="s">
        <v>292</v>
      </c>
      <c r="C47" s="396">
        <v>80.161000000000001</v>
      </c>
      <c r="D47" s="446">
        <v>112.297</v>
      </c>
      <c r="E47" s="446">
        <v>-32.135999999999996</v>
      </c>
      <c r="F47" s="318">
        <v>-0.2861697106779344</v>
      </c>
      <c r="G47" s="396">
        <v>29.126000000000015</v>
      </c>
      <c r="H47" s="446">
        <v>47.562999999999988</v>
      </c>
      <c r="I47" s="446">
        <v>-18.436999999999973</v>
      </c>
      <c r="J47" s="318">
        <v>-0.38763324432857427</v>
      </c>
    </row>
  </sheetData>
  <mergeCells count="16">
    <mergeCell ref="G27:J27"/>
    <mergeCell ref="C38:J38"/>
    <mergeCell ref="G39:J39"/>
    <mergeCell ref="G3:J3"/>
    <mergeCell ref="C2:J2"/>
    <mergeCell ref="C14:J14"/>
    <mergeCell ref="G15:J15"/>
    <mergeCell ref="C26:J26"/>
    <mergeCell ref="C3:F3"/>
    <mergeCell ref="B3:B4"/>
    <mergeCell ref="C27:F27"/>
    <mergeCell ref="B39:B40"/>
    <mergeCell ref="C39:F39"/>
    <mergeCell ref="B27:B28"/>
    <mergeCell ref="B15:B16"/>
    <mergeCell ref="C15:F15"/>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5"/>
  <sheetViews>
    <sheetView workbookViewId="0"/>
  </sheetViews>
  <sheetFormatPr baseColWidth="10" defaultColWidth="11.453125" defaultRowHeight="12.5"/>
  <cols>
    <col min="1" max="1" width="3.26953125" style="104" customWidth="1"/>
    <col min="2" max="2" width="35.26953125" style="104" customWidth="1"/>
    <col min="3" max="4" width="15.54296875" style="104" bestFit="1" customWidth="1"/>
    <col min="5" max="5" width="8.7265625" style="104" customWidth="1"/>
    <col min="6" max="6" width="10" style="104" customWidth="1"/>
    <col min="7" max="7" width="11.7265625" style="104" customWidth="1"/>
    <col min="8" max="10" width="10" style="104" customWidth="1"/>
    <col min="11" max="11" width="3.54296875" style="104" customWidth="1"/>
    <col min="12" max="12" width="29.7265625" style="104" customWidth="1"/>
    <col min="13" max="13" width="17.453125" style="104" customWidth="1"/>
    <col min="14" max="14" width="16.26953125" style="104" customWidth="1"/>
    <col min="15" max="15" width="13.453125" style="104" customWidth="1"/>
    <col min="16" max="16" width="2" style="104" customWidth="1"/>
    <col min="17" max="17" width="15.54296875" style="104" bestFit="1" customWidth="1"/>
    <col min="18" max="18" width="15.81640625" style="104" customWidth="1"/>
    <col min="19" max="16384" width="11.453125" style="104"/>
  </cols>
  <sheetData>
    <row r="1" spans="2:29">
      <c r="B1" s="444"/>
      <c r="C1" s="444"/>
      <c r="D1" s="444"/>
      <c r="E1" s="444"/>
      <c r="F1" s="444"/>
      <c r="G1" s="444"/>
      <c r="H1" s="444"/>
      <c r="I1" s="444"/>
      <c r="J1" s="444"/>
      <c r="L1" s="444"/>
      <c r="M1" s="444"/>
      <c r="N1" s="444"/>
      <c r="O1" s="444"/>
      <c r="P1" s="444"/>
      <c r="Q1" s="444"/>
      <c r="R1" s="444"/>
      <c r="S1" s="444"/>
    </row>
    <row r="2" spans="2:29" ht="13">
      <c r="B2" s="337" t="s">
        <v>95</v>
      </c>
      <c r="C2" s="820" t="s">
        <v>284</v>
      </c>
      <c r="D2" s="820"/>
      <c r="E2" s="820"/>
      <c r="F2" s="818"/>
      <c r="G2" s="692"/>
      <c r="H2" s="692"/>
      <c r="I2" s="692"/>
      <c r="J2" s="692"/>
      <c r="K2" s="451"/>
      <c r="L2" s="822" t="s">
        <v>95</v>
      </c>
      <c r="M2" s="822"/>
      <c r="N2" s="822"/>
      <c r="O2" s="822"/>
      <c r="P2" s="822"/>
      <c r="Q2" s="822"/>
      <c r="R2" s="822"/>
      <c r="S2" s="823"/>
    </row>
    <row r="3" spans="2:29" ht="13">
      <c r="B3" s="851"/>
      <c r="C3" s="805" t="s">
        <v>183</v>
      </c>
      <c r="D3" s="805"/>
      <c r="E3" s="805"/>
      <c r="F3" s="805"/>
      <c r="G3" s="805" t="s">
        <v>185</v>
      </c>
      <c r="H3" s="805"/>
      <c r="I3" s="805"/>
      <c r="J3" s="805"/>
      <c r="L3" s="851" t="s">
        <v>285</v>
      </c>
      <c r="M3" s="805" t="s">
        <v>206</v>
      </c>
      <c r="N3" s="805"/>
      <c r="O3" s="805"/>
      <c r="P3" s="805"/>
      <c r="Q3" s="805" t="s">
        <v>297</v>
      </c>
      <c r="R3" s="805"/>
      <c r="S3" s="805"/>
    </row>
    <row r="4" spans="2:29" s="176" customFormat="1" ht="25.5" customHeight="1">
      <c r="B4" s="808"/>
      <c r="C4" s="402">
        <v>45199</v>
      </c>
      <c r="D4" s="442">
        <v>44834</v>
      </c>
      <c r="E4" s="441" t="s">
        <v>226</v>
      </c>
      <c r="F4" s="441" t="s">
        <v>289</v>
      </c>
      <c r="G4" s="402" t="s">
        <v>227</v>
      </c>
      <c r="H4" s="442" t="s">
        <v>228</v>
      </c>
      <c r="I4" s="441" t="s">
        <v>226</v>
      </c>
      <c r="J4" s="441" t="s">
        <v>289</v>
      </c>
      <c r="L4" s="851"/>
      <c r="M4" s="402">
        <v>45199</v>
      </c>
      <c r="N4" s="442">
        <v>44834</v>
      </c>
      <c r="O4" s="452" t="s">
        <v>298</v>
      </c>
      <c r="P4" s="177"/>
      <c r="Q4" s="402">
        <v>45199</v>
      </c>
      <c r="R4" s="442">
        <v>44834</v>
      </c>
      <c r="S4" s="443" t="s">
        <v>18</v>
      </c>
    </row>
    <row r="5" spans="2:29" ht="6.75" customHeight="1">
      <c r="B5" s="173"/>
      <c r="C5" s="173"/>
      <c r="D5" s="173"/>
      <c r="E5" s="173"/>
      <c r="F5" s="173"/>
      <c r="G5" s="173"/>
      <c r="H5" s="173"/>
      <c r="I5" s="173"/>
      <c r="J5" s="173"/>
      <c r="L5" s="453"/>
      <c r="M5" s="453"/>
      <c r="P5" s="177"/>
    </row>
    <row r="6" spans="2:29" ht="13">
      <c r="B6" s="104" t="s">
        <v>286</v>
      </c>
      <c r="C6" s="374">
        <v>771.41600000000005</v>
      </c>
      <c r="D6" s="86">
        <v>669.51700000000005</v>
      </c>
      <c r="E6" s="86">
        <v>101.899</v>
      </c>
      <c r="F6" s="212">
        <v>0.15219777839845738</v>
      </c>
      <c r="G6" s="374">
        <v>270.81700000000006</v>
      </c>
      <c r="H6" s="86">
        <v>251.09100000000007</v>
      </c>
      <c r="I6" s="86">
        <v>19.725999999999999</v>
      </c>
      <c r="J6" s="212">
        <v>7.8561159101680156E-2</v>
      </c>
      <c r="L6" s="104" t="s">
        <v>16</v>
      </c>
      <c r="M6" s="449">
        <v>0.16890368851640963</v>
      </c>
      <c r="N6" s="222">
        <v>0.17478000000000002</v>
      </c>
      <c r="O6" s="460">
        <v>-0.58763114835903851</v>
      </c>
      <c r="P6" s="177"/>
      <c r="Q6" s="450">
        <v>2.6389050000000003</v>
      </c>
      <c r="R6" s="221">
        <v>2.5875560000000002</v>
      </c>
      <c r="S6" s="222">
        <v>1.9844594667709714E-2</v>
      </c>
    </row>
    <row r="7" spans="2:29" ht="13">
      <c r="B7" s="88" t="s">
        <v>287</v>
      </c>
      <c r="C7" s="374">
        <v>-612.40099999999995</v>
      </c>
      <c r="D7" s="86">
        <v>-508.62400000000002</v>
      </c>
      <c r="E7" s="86">
        <v>-103.77699999999993</v>
      </c>
      <c r="F7" s="212">
        <v>-0.20403480763786197</v>
      </c>
      <c r="G7" s="374">
        <v>-198.13699999999994</v>
      </c>
      <c r="H7" s="86">
        <v>-191.53200000000004</v>
      </c>
      <c r="I7" s="86">
        <v>-6.6049999999999045</v>
      </c>
      <c r="J7" s="212">
        <v>-3.4485099095711957E-2</v>
      </c>
      <c r="K7" s="173"/>
      <c r="L7" s="444"/>
      <c r="M7" s="454"/>
      <c r="N7" s="454"/>
      <c r="O7" s="454"/>
      <c r="P7" s="177"/>
      <c r="Q7" s="454"/>
      <c r="R7" s="454"/>
      <c r="S7" s="454"/>
      <c r="T7" s="173"/>
      <c r="X7" s="219"/>
      <c r="Y7" s="219"/>
      <c r="Z7" s="220"/>
      <c r="AA7" s="221"/>
      <c r="AB7" s="221"/>
      <c r="AC7" s="219"/>
    </row>
    <row r="8" spans="2:29" ht="13">
      <c r="B8" s="104" t="s">
        <v>239</v>
      </c>
      <c r="C8" s="374">
        <v>-104.047</v>
      </c>
      <c r="D8" s="86">
        <v>-92.724999999999994</v>
      </c>
      <c r="E8" s="86">
        <v>-11.322000000000003</v>
      </c>
      <c r="F8" s="212">
        <v>-0.12210299272040981</v>
      </c>
      <c r="G8" s="374">
        <v>-35.543999999999997</v>
      </c>
      <c r="H8" s="86">
        <v>-35.146000000000001</v>
      </c>
      <c r="I8" s="86">
        <v>-0.39799999999999613</v>
      </c>
      <c r="J8" s="212">
        <v>-1.1324190519546917E-2</v>
      </c>
      <c r="L8" s="445" t="s">
        <v>160</v>
      </c>
      <c r="M8" s="455">
        <v>0.16890368851640963</v>
      </c>
      <c r="N8" s="456">
        <v>0.17478000000000002</v>
      </c>
      <c r="O8" s="698">
        <v>-0.58763114835903851</v>
      </c>
      <c r="P8" s="177"/>
      <c r="Q8" s="458">
        <v>2.6389050000000003</v>
      </c>
      <c r="R8" s="459">
        <v>2.5875560000000002</v>
      </c>
      <c r="S8" s="318">
        <v>1.9844594667709714E-2</v>
      </c>
    </row>
    <row r="9" spans="2:29" ht="13">
      <c r="B9" s="88" t="s">
        <v>240</v>
      </c>
      <c r="C9" s="374">
        <v>-105.562</v>
      </c>
      <c r="D9" s="86">
        <v>-121.524</v>
      </c>
      <c r="E9" s="86">
        <v>15.962000000000003</v>
      </c>
      <c r="F9" s="212">
        <v>0.13134854020604991</v>
      </c>
      <c r="G9" s="374">
        <v>-33.578000000000003</v>
      </c>
      <c r="H9" s="86">
        <v>-45.465000000000003</v>
      </c>
      <c r="I9" s="86">
        <v>11.887</v>
      </c>
      <c r="J9" s="212">
        <v>0.26145386561090944</v>
      </c>
      <c r="P9" s="177"/>
    </row>
    <row r="10" spans="2:29">
      <c r="B10" s="444"/>
      <c r="C10" s="444"/>
      <c r="D10" s="444"/>
      <c r="E10" s="444"/>
      <c r="F10" s="444"/>
      <c r="G10" s="444"/>
      <c r="H10" s="444"/>
      <c r="I10" s="444"/>
      <c r="J10" s="444"/>
      <c r="Q10" s="279"/>
      <c r="S10" s="279"/>
    </row>
    <row r="11" spans="2:29" ht="13">
      <c r="B11" s="445" t="s">
        <v>294</v>
      </c>
      <c r="C11" s="396">
        <v>-50.593999999999895</v>
      </c>
      <c r="D11" s="446">
        <v>-53.355999999999966</v>
      </c>
      <c r="E11" s="446">
        <v>2.7620000000000715</v>
      </c>
      <c r="F11" s="318">
        <v>5.1765499662644765E-2</v>
      </c>
      <c r="G11" s="396">
        <v>3.5580000000001206</v>
      </c>
      <c r="H11" s="446">
        <v>-21.051999999999978</v>
      </c>
      <c r="I11" s="446">
        <v>24.610000000000099</v>
      </c>
      <c r="J11" s="318">
        <v>1.1690100703021149</v>
      </c>
      <c r="N11" s="709"/>
      <c r="O11" s="709"/>
    </row>
    <row r="14" spans="2:29" ht="13">
      <c r="B14" s="337" t="s">
        <v>96</v>
      </c>
      <c r="C14" s="820" t="s">
        <v>284</v>
      </c>
      <c r="D14" s="820"/>
      <c r="E14" s="820"/>
      <c r="F14" s="818"/>
      <c r="G14" s="692"/>
      <c r="H14" s="692"/>
      <c r="I14" s="692"/>
      <c r="J14" s="692"/>
      <c r="K14" s="451"/>
      <c r="L14" s="817" t="s">
        <v>96</v>
      </c>
      <c r="M14" s="820"/>
      <c r="N14" s="820"/>
      <c r="O14" s="820"/>
      <c r="P14" s="820"/>
      <c r="Q14" s="820"/>
      <c r="R14" s="820"/>
      <c r="S14" s="818"/>
    </row>
    <row r="15" spans="2:29" ht="13.5" customHeight="1">
      <c r="B15" s="851"/>
      <c r="C15" s="805" t="s">
        <v>183</v>
      </c>
      <c r="D15" s="805"/>
      <c r="E15" s="805"/>
      <c r="F15" s="805"/>
      <c r="G15" s="805" t="s">
        <v>185</v>
      </c>
      <c r="H15" s="805"/>
      <c r="I15" s="805"/>
      <c r="J15" s="805"/>
      <c r="L15" s="851" t="s">
        <v>285</v>
      </c>
      <c r="M15" s="805" t="s">
        <v>206</v>
      </c>
      <c r="N15" s="805"/>
      <c r="O15" s="805"/>
      <c r="P15" s="805"/>
      <c r="Q15" s="805" t="s">
        <v>297</v>
      </c>
      <c r="R15" s="805"/>
      <c r="S15" s="805"/>
    </row>
    <row r="16" spans="2:29" ht="27" customHeight="1">
      <c r="B16" s="808"/>
      <c r="C16" s="402">
        <v>45199</v>
      </c>
      <c r="D16" s="442">
        <v>44834</v>
      </c>
      <c r="E16" s="441" t="s">
        <v>226</v>
      </c>
      <c r="F16" s="441" t="s">
        <v>289</v>
      </c>
      <c r="G16" s="402" t="s">
        <v>227</v>
      </c>
      <c r="H16" s="442" t="s">
        <v>228</v>
      </c>
      <c r="I16" s="441" t="s">
        <v>226</v>
      </c>
      <c r="J16" s="441" t="s">
        <v>289</v>
      </c>
      <c r="L16" s="851"/>
      <c r="M16" s="402">
        <v>45199</v>
      </c>
      <c r="N16" s="442">
        <v>44834</v>
      </c>
      <c r="O16" s="452" t="s">
        <v>298</v>
      </c>
      <c r="P16" s="177"/>
      <c r="Q16" s="402">
        <v>45199</v>
      </c>
      <c r="R16" s="442">
        <v>44834</v>
      </c>
      <c r="S16" s="443" t="s">
        <v>18</v>
      </c>
    </row>
    <row r="17" spans="2:19" ht="13">
      <c r="B17" s="173"/>
      <c r="C17" s="173"/>
      <c r="D17" s="173"/>
      <c r="E17" s="173"/>
      <c r="F17" s="173"/>
      <c r="G17" s="173"/>
      <c r="H17" s="173"/>
      <c r="I17" s="173"/>
      <c r="J17" s="173"/>
      <c r="L17" s="453"/>
      <c r="M17" s="453"/>
      <c r="P17" s="177"/>
    </row>
    <row r="18" spans="2:19">
      <c r="B18" s="104" t="s">
        <v>286</v>
      </c>
      <c r="C18" s="374">
        <v>5329.9089999999997</v>
      </c>
      <c r="D18" s="86">
        <v>6387.241</v>
      </c>
      <c r="E18" s="86">
        <v>-1057.3320000000003</v>
      </c>
      <c r="F18" s="212">
        <v>-0.16553814080289131</v>
      </c>
      <c r="G18" s="374">
        <v>1789.1449999999995</v>
      </c>
      <c r="H18" s="86">
        <v>2136.6469999999999</v>
      </c>
      <c r="I18" s="86">
        <v>-347.50200000000041</v>
      </c>
      <c r="J18" s="212">
        <v>-0.16263893848632949</v>
      </c>
      <c r="L18" s="104" t="s">
        <v>100</v>
      </c>
      <c r="M18" s="449">
        <v>0.19731518608765711</v>
      </c>
      <c r="N18" s="222">
        <v>0.19992000000000001</v>
      </c>
      <c r="O18" s="460">
        <v>-0.2604813912342907</v>
      </c>
      <c r="P18" s="220"/>
      <c r="Q18" s="461">
        <v>3.0789770000000001</v>
      </c>
      <c r="R18" s="462">
        <v>3.069045</v>
      </c>
      <c r="S18" s="212">
        <v>3.2361858493439311E-3</v>
      </c>
    </row>
    <row r="19" spans="2:19">
      <c r="B19" s="88" t="s">
        <v>287</v>
      </c>
      <c r="C19" s="374">
        <v>-3472.069</v>
      </c>
      <c r="D19" s="86">
        <v>-4579.6390000000001</v>
      </c>
      <c r="E19" s="86">
        <v>1107.5700000000002</v>
      </c>
      <c r="F19" s="212">
        <v>0.24184657349629524</v>
      </c>
      <c r="G19" s="374">
        <v>-1203.8890000000001</v>
      </c>
      <c r="H19" s="86">
        <v>-1609.1980000000003</v>
      </c>
      <c r="I19" s="86">
        <v>405.3090000000002</v>
      </c>
      <c r="J19" s="212">
        <v>0.25187018626669944</v>
      </c>
      <c r="L19" s="104" t="s">
        <v>101</v>
      </c>
      <c r="M19" s="449">
        <v>0.1536659600810317</v>
      </c>
      <c r="N19" s="222">
        <v>0.15773000000000001</v>
      </c>
      <c r="O19" s="460">
        <v>-0.40640399189683096</v>
      </c>
      <c r="P19" s="220"/>
      <c r="Q19" s="461">
        <v>4.1713300000000002</v>
      </c>
      <c r="R19" s="462">
        <v>4.1080839999999998</v>
      </c>
      <c r="S19" s="212">
        <v>1.5395498242003036E-2</v>
      </c>
    </row>
    <row r="20" spans="2:19">
      <c r="B20" s="104" t="s">
        <v>239</v>
      </c>
      <c r="C20" s="374">
        <v>-144.92000000000002</v>
      </c>
      <c r="D20" s="86">
        <v>-143.77499999999998</v>
      </c>
      <c r="E20" s="86">
        <v>-1.1450000000000387</v>
      </c>
      <c r="F20" s="212">
        <v>-7.9638323769781749E-3</v>
      </c>
      <c r="G20" s="374">
        <v>-48.287000000000006</v>
      </c>
      <c r="H20" s="86">
        <v>-38.853999999999985</v>
      </c>
      <c r="I20" s="86">
        <v>-9.4330000000000211</v>
      </c>
      <c r="J20" s="212">
        <v>-0.24278066608328674</v>
      </c>
      <c r="L20" s="104" t="s">
        <v>102</v>
      </c>
      <c r="M20" s="710" t="s">
        <v>104</v>
      </c>
      <c r="N20" s="222">
        <v>0.12233000000000001</v>
      </c>
      <c r="O20" s="460">
        <v>-12.233000000000001</v>
      </c>
      <c r="P20" s="220"/>
      <c r="Q20" s="461">
        <v>0</v>
      </c>
      <c r="R20" s="462">
        <v>3.3531300000000002</v>
      </c>
      <c r="S20" s="704" t="s">
        <v>104</v>
      </c>
    </row>
    <row r="21" spans="2:19">
      <c r="B21" s="88" t="s">
        <v>240</v>
      </c>
      <c r="C21" s="374">
        <v>-389.17500000000001</v>
      </c>
      <c r="D21" s="86">
        <v>-469.84500000000003</v>
      </c>
      <c r="E21" s="86">
        <v>80.670000000000016</v>
      </c>
      <c r="F21" s="212">
        <v>0.17169492066532577</v>
      </c>
      <c r="G21" s="374">
        <v>-134.41200000000001</v>
      </c>
      <c r="H21" s="86">
        <v>-146.161</v>
      </c>
      <c r="I21" s="86">
        <v>11.748999999999995</v>
      </c>
      <c r="J21" s="212">
        <v>8.0383960153529332E-2</v>
      </c>
      <c r="L21" s="104" t="s">
        <v>103</v>
      </c>
      <c r="M21" s="449">
        <v>0.10351842650284154</v>
      </c>
      <c r="N21" s="222">
        <v>0.10990999999999999</v>
      </c>
      <c r="O21" s="460">
        <v>-0.63915734971584515</v>
      </c>
      <c r="P21" s="220"/>
      <c r="Q21" s="461">
        <v>8.348751</v>
      </c>
      <c r="R21" s="462">
        <v>8.1716990000000003</v>
      </c>
      <c r="S21" s="212">
        <v>2.1666485757735332E-2</v>
      </c>
    </row>
    <row r="22" spans="2:19" ht="13">
      <c r="B22" s="444"/>
      <c r="C22" s="444"/>
      <c r="D22" s="444"/>
      <c r="E22" s="444"/>
      <c r="F22" s="444"/>
      <c r="G22" s="444"/>
      <c r="H22" s="444"/>
      <c r="I22" s="444"/>
      <c r="J22" s="444"/>
      <c r="L22" s="444"/>
      <c r="M22" s="454"/>
      <c r="N22" s="454"/>
      <c r="O22" s="454"/>
      <c r="P22" s="177"/>
      <c r="Q22" s="463"/>
      <c r="R22" s="463"/>
      <c r="S22" s="454"/>
    </row>
    <row r="23" spans="2:19" ht="13">
      <c r="B23" s="445" t="s">
        <v>295</v>
      </c>
      <c r="C23" s="396">
        <v>1323.7449999999997</v>
      </c>
      <c r="D23" s="446">
        <v>1193.9819999999997</v>
      </c>
      <c r="E23" s="446">
        <v>129.76299999999992</v>
      </c>
      <c r="F23" s="318">
        <v>0.10868086788578046</v>
      </c>
      <c r="G23" s="396">
        <v>402.55699999999933</v>
      </c>
      <c r="H23" s="446">
        <v>342.43399999999963</v>
      </c>
      <c r="I23" s="446">
        <v>60.122999999999706</v>
      </c>
      <c r="J23" s="318">
        <v>0.17557543935473641</v>
      </c>
      <c r="L23" s="445" t="s">
        <v>160</v>
      </c>
      <c r="M23" s="455">
        <v>0.13069015816019297</v>
      </c>
      <c r="N23" s="456">
        <v>0.13335533483065778</v>
      </c>
      <c r="O23" s="698">
        <v>-0.26651766704648139</v>
      </c>
      <c r="P23" s="177"/>
      <c r="Q23" s="464">
        <v>15.599057999999999</v>
      </c>
      <c r="R23" s="465">
        <v>18.701958000000001</v>
      </c>
      <c r="S23" s="318">
        <v>-0.1659131092049293</v>
      </c>
    </row>
    <row r="25" spans="2:19">
      <c r="B25" s="444"/>
      <c r="C25" s="444"/>
      <c r="D25" s="444"/>
      <c r="E25" s="444"/>
      <c r="F25" s="444"/>
      <c r="G25" s="444"/>
      <c r="H25" s="444"/>
      <c r="I25" s="444"/>
      <c r="J25" s="444"/>
      <c r="L25" s="444"/>
      <c r="M25" s="444"/>
      <c r="N25" s="444"/>
      <c r="O25" s="444"/>
      <c r="P25" s="444"/>
      <c r="Q25" s="444"/>
      <c r="R25" s="444"/>
      <c r="S25" s="444"/>
    </row>
    <row r="26" spans="2:19" ht="13">
      <c r="B26" s="319" t="s">
        <v>98</v>
      </c>
      <c r="C26" s="822" t="s">
        <v>284</v>
      </c>
      <c r="D26" s="822"/>
      <c r="E26" s="822"/>
      <c r="F26" s="823"/>
      <c r="G26" s="699"/>
      <c r="H26" s="319"/>
      <c r="I26" s="319"/>
      <c r="J26" s="694"/>
      <c r="K26" s="451"/>
      <c r="L26" s="822" t="s">
        <v>98</v>
      </c>
      <c r="M26" s="822"/>
      <c r="N26" s="822"/>
      <c r="O26" s="822"/>
      <c r="P26" s="822"/>
      <c r="Q26" s="822"/>
      <c r="R26" s="822"/>
      <c r="S26" s="823"/>
    </row>
    <row r="27" spans="2:19" ht="13">
      <c r="B27" s="851"/>
      <c r="C27" s="805" t="s">
        <v>183</v>
      </c>
      <c r="D27" s="805"/>
      <c r="E27" s="805"/>
      <c r="F27" s="805"/>
      <c r="G27" s="805" t="s">
        <v>185</v>
      </c>
      <c r="H27" s="805"/>
      <c r="I27" s="805"/>
      <c r="J27" s="805"/>
      <c r="L27" s="851" t="s">
        <v>285</v>
      </c>
      <c r="M27" s="805" t="s">
        <v>206</v>
      </c>
      <c r="N27" s="805"/>
      <c r="O27" s="805"/>
      <c r="P27" s="805"/>
      <c r="Q27" s="805" t="s">
        <v>297</v>
      </c>
      <c r="R27" s="805"/>
      <c r="S27" s="805"/>
    </row>
    <row r="28" spans="2:19" ht="30" customHeight="1">
      <c r="B28" s="808"/>
      <c r="C28" s="402">
        <v>45199</v>
      </c>
      <c r="D28" s="442">
        <v>44834</v>
      </c>
      <c r="E28" s="441" t="s">
        <v>226</v>
      </c>
      <c r="F28" s="441" t="s">
        <v>289</v>
      </c>
      <c r="G28" s="402" t="s">
        <v>227</v>
      </c>
      <c r="H28" s="442" t="s">
        <v>228</v>
      </c>
      <c r="I28" s="441" t="s">
        <v>226</v>
      </c>
      <c r="J28" s="441" t="s">
        <v>289</v>
      </c>
      <c r="L28" s="851"/>
      <c r="M28" s="402">
        <v>45199</v>
      </c>
      <c r="N28" s="442">
        <v>44834</v>
      </c>
      <c r="O28" s="452" t="s">
        <v>298</v>
      </c>
      <c r="P28" s="177"/>
      <c r="Q28" s="402">
        <v>45199</v>
      </c>
      <c r="R28" s="442">
        <v>44834</v>
      </c>
      <c r="S28" s="443" t="s">
        <v>18</v>
      </c>
    </row>
    <row r="29" spans="2:19" ht="13">
      <c r="B29" s="173"/>
      <c r="C29" s="173"/>
      <c r="D29" s="173"/>
      <c r="E29" s="173"/>
      <c r="F29" s="173"/>
      <c r="G29" s="173"/>
      <c r="H29" s="173"/>
      <c r="I29" s="173"/>
      <c r="J29" s="173"/>
      <c r="L29" s="453"/>
      <c r="M29" s="453"/>
      <c r="P29" s="177"/>
    </row>
    <row r="30" spans="2:19" ht="13">
      <c r="B30" s="104" t="s">
        <v>286</v>
      </c>
      <c r="C30" s="374">
        <v>1442.5820000000001</v>
      </c>
      <c r="D30" s="86">
        <v>1366.02</v>
      </c>
      <c r="E30" s="86">
        <v>76.562000000000126</v>
      </c>
      <c r="F30" s="212">
        <v>5.6047495644280465E-2</v>
      </c>
      <c r="G30" s="374">
        <v>534.81600000000014</v>
      </c>
      <c r="H30" s="86">
        <v>415.46399999999994</v>
      </c>
      <c r="I30" s="86">
        <v>119.3520000000002</v>
      </c>
      <c r="J30" s="212">
        <v>0.28727398763791867</v>
      </c>
      <c r="L30" s="104" t="s">
        <v>158</v>
      </c>
      <c r="M30" s="449">
        <v>7.5134223231616337E-2</v>
      </c>
      <c r="N30" s="222">
        <v>7.4550000000000005E-2</v>
      </c>
      <c r="O30" s="448">
        <v>5.8422323161633205E-2</v>
      </c>
      <c r="P30" s="177"/>
      <c r="Q30" s="450">
        <v>3.8443909999999999</v>
      </c>
      <c r="R30" s="221">
        <v>3.7722469999999997</v>
      </c>
      <c r="S30" s="222">
        <v>1.9124940652083477E-2</v>
      </c>
    </row>
    <row r="31" spans="2:19" ht="13">
      <c r="B31" s="88" t="s">
        <v>287</v>
      </c>
      <c r="C31" s="374">
        <v>-891.56500000000005</v>
      </c>
      <c r="D31" s="86">
        <v>-773.66300000000001</v>
      </c>
      <c r="E31" s="86">
        <v>-117.90200000000004</v>
      </c>
      <c r="F31" s="212">
        <v>-0.15239451802658266</v>
      </c>
      <c r="G31" s="374">
        <v>-346.8850000000001</v>
      </c>
      <c r="H31" s="86">
        <v>-239.35900000000004</v>
      </c>
      <c r="I31" s="86">
        <v>-107.52600000000007</v>
      </c>
      <c r="J31" s="212">
        <v>-0.44922480458223868</v>
      </c>
      <c r="L31" s="444"/>
      <c r="M31" s="454"/>
      <c r="N31" s="454"/>
      <c r="O31" s="454"/>
      <c r="P31" s="177"/>
      <c r="Q31" s="454"/>
      <c r="R31" s="454"/>
      <c r="S31" s="454"/>
    </row>
    <row r="32" spans="2:19" ht="13">
      <c r="B32" s="104" t="s">
        <v>239</v>
      </c>
      <c r="C32" s="374">
        <v>-25.44</v>
      </c>
      <c r="D32" s="86">
        <v>-24.622000000000003</v>
      </c>
      <c r="E32" s="86">
        <v>-0.81799999999999784</v>
      </c>
      <c r="F32" s="212">
        <v>-3.3222321501096497E-2</v>
      </c>
      <c r="G32" s="374">
        <v>-9.1540000000000035</v>
      </c>
      <c r="H32" s="86">
        <v>-7.1820000000000057</v>
      </c>
      <c r="I32" s="86">
        <v>-1.9719999999999978</v>
      </c>
      <c r="J32" s="212">
        <v>-0.27457532720690558</v>
      </c>
      <c r="L32" s="445" t="s">
        <v>160</v>
      </c>
      <c r="M32" s="455">
        <v>7.5134223231616337E-2</v>
      </c>
      <c r="N32" s="456">
        <v>7.4550000000000005E-2</v>
      </c>
      <c r="O32" s="457">
        <v>5.8422323161633205E-2</v>
      </c>
      <c r="P32" s="177"/>
      <c r="Q32" s="458">
        <v>3.8443909999999999</v>
      </c>
      <c r="R32" s="459">
        <v>3.7722469999999997</v>
      </c>
      <c r="S32" s="318">
        <v>1.9124940652083477E-2</v>
      </c>
    </row>
    <row r="33" spans="2:10">
      <c r="B33" s="88" t="s">
        <v>240</v>
      </c>
      <c r="C33" s="374">
        <v>-64.244</v>
      </c>
      <c r="D33" s="86">
        <v>-62.98</v>
      </c>
      <c r="E33" s="219">
        <v>-1.2640000000000029</v>
      </c>
      <c r="F33" s="212">
        <v>-2.0069863448713976E-2</v>
      </c>
      <c r="G33" s="374">
        <v>-21.21</v>
      </c>
      <c r="H33" s="86">
        <v>-20.514999999999993</v>
      </c>
      <c r="I33" s="219">
        <v>-0.69500000000000739</v>
      </c>
      <c r="J33" s="212">
        <v>-3.3877650499634759E-2</v>
      </c>
    </row>
    <row r="34" spans="2:10">
      <c r="B34" s="444"/>
      <c r="C34" s="444"/>
      <c r="D34" s="444"/>
      <c r="E34" s="444"/>
      <c r="F34" s="444"/>
      <c r="G34" s="444"/>
      <c r="H34" s="444"/>
      <c r="I34" s="444"/>
      <c r="J34" s="444"/>
    </row>
    <row r="35" spans="2:10" ht="13">
      <c r="B35" s="445" t="s">
        <v>296</v>
      </c>
      <c r="C35" s="396">
        <v>461.33299999999997</v>
      </c>
      <c r="D35" s="446">
        <v>504.755</v>
      </c>
      <c r="E35" s="446">
        <v>-43.422000000000025</v>
      </c>
      <c r="F35" s="318">
        <v>-8.6025893750433458E-2</v>
      </c>
      <c r="G35" s="396">
        <v>157.56700000000004</v>
      </c>
      <c r="H35" s="446">
        <v>148.4079999999999</v>
      </c>
      <c r="I35" s="446">
        <v>9.1590000000001339</v>
      </c>
      <c r="J35" s="318">
        <v>6.1715001886691656E-2</v>
      </c>
    </row>
  </sheetData>
  <mergeCells count="24">
    <mergeCell ref="G27:J27"/>
    <mergeCell ref="C26:F26"/>
    <mergeCell ref="B3:B4"/>
    <mergeCell ref="C3:F3"/>
    <mergeCell ref="B15:B16"/>
    <mergeCell ref="C15:F15"/>
    <mergeCell ref="B27:B28"/>
    <mergeCell ref="C27:F27"/>
    <mergeCell ref="L27:L28"/>
    <mergeCell ref="M27:P27"/>
    <mergeCell ref="Q27:S27"/>
    <mergeCell ref="Q15:S15"/>
    <mergeCell ref="L3:L4"/>
    <mergeCell ref="M3:P3"/>
    <mergeCell ref="L14:S14"/>
    <mergeCell ref="Q3:S3"/>
    <mergeCell ref="C2:F2"/>
    <mergeCell ref="C14:F14"/>
    <mergeCell ref="L15:L16"/>
    <mergeCell ref="M15:P15"/>
    <mergeCell ref="L26:S26"/>
    <mergeCell ref="L2:S2"/>
    <mergeCell ref="G3:J3"/>
    <mergeCell ref="G15:J15"/>
  </mergeCells>
  <pageMargins left="0.7" right="0.7" top="0.75" bottom="0.75" header="0.3" footer="0.3"/>
  <pageSetup paperSize="9"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4"/>
  <sheetViews>
    <sheetView showGridLines="0" workbookViewId="0"/>
  </sheetViews>
  <sheetFormatPr baseColWidth="10" defaultColWidth="11.453125" defaultRowHeight="12.5"/>
  <cols>
    <col min="1" max="1" width="6.1796875" style="89" customWidth="1"/>
    <col min="2" max="2" width="55.453125" style="97" customWidth="1"/>
    <col min="3" max="3" width="9.1796875" style="97" customWidth="1"/>
    <col min="4" max="4" width="16.26953125" style="97" customWidth="1"/>
    <col min="5" max="5" width="13.453125" style="97" customWidth="1"/>
    <col min="6" max="6" width="9.1796875" style="97" customWidth="1"/>
    <col min="7" max="7" width="17.26953125" style="97" customWidth="1"/>
    <col min="8" max="8" width="13.7265625" style="97" customWidth="1"/>
    <col min="9" max="16384" width="11.453125" style="89"/>
  </cols>
  <sheetData>
    <row r="2" spans="2:8">
      <c r="B2" s="419"/>
      <c r="C2" s="419"/>
      <c r="D2" s="419"/>
      <c r="E2" s="419"/>
      <c r="F2" s="419"/>
      <c r="G2" s="419"/>
      <c r="H2" s="419"/>
    </row>
    <row r="3" spans="2:8" s="123" customFormat="1" ht="13">
      <c r="B3" s="845" t="s">
        <v>299</v>
      </c>
      <c r="C3" s="853" t="s">
        <v>183</v>
      </c>
      <c r="D3" s="853"/>
      <c r="E3" s="853"/>
      <c r="F3" s="854"/>
      <c r="G3" s="854"/>
      <c r="H3" s="854"/>
    </row>
    <row r="4" spans="2:8" s="123" customFormat="1" ht="39">
      <c r="B4" s="852"/>
      <c r="C4" s="700" t="s">
        <v>29</v>
      </c>
      <c r="D4" s="701" t="s">
        <v>300</v>
      </c>
      <c r="E4" s="702" t="s">
        <v>47</v>
      </c>
      <c r="F4" s="467" t="s">
        <v>29</v>
      </c>
      <c r="G4" s="468" t="s">
        <v>300</v>
      </c>
      <c r="H4" s="468" t="s">
        <v>48</v>
      </c>
    </row>
    <row r="5" spans="2:8" s="123" customFormat="1" ht="13">
      <c r="B5" s="846"/>
      <c r="C5" s="855">
        <v>45170</v>
      </c>
      <c r="D5" s="856"/>
      <c r="E5" s="856"/>
      <c r="F5" s="857">
        <v>44805</v>
      </c>
      <c r="G5" s="846"/>
      <c r="H5" s="846"/>
    </row>
    <row r="6" spans="2:8">
      <c r="C6" s="175"/>
      <c r="D6" s="175"/>
      <c r="E6" s="175"/>
    </row>
    <row r="7" spans="2:8" ht="13">
      <c r="B7" s="101" t="s">
        <v>266</v>
      </c>
      <c r="C7" s="175"/>
      <c r="D7" s="175"/>
      <c r="E7" s="175"/>
    </row>
    <row r="8" spans="2:8">
      <c r="B8" s="97" t="s">
        <v>10</v>
      </c>
      <c r="C8" s="466">
        <v>29.241999999999997</v>
      </c>
      <c r="D8" s="466">
        <v>-23.228000000000002</v>
      </c>
      <c r="E8" s="466">
        <v>6.0139999999999958</v>
      </c>
      <c r="F8" s="251">
        <v>91.740000000000009</v>
      </c>
      <c r="G8" s="251">
        <v>-66.789000000000001</v>
      </c>
      <c r="H8" s="251">
        <v>24.951000000000008</v>
      </c>
    </row>
    <row r="9" spans="2:8">
      <c r="B9" s="97" t="s">
        <v>32</v>
      </c>
      <c r="C9" s="466">
        <v>465.57899999999995</v>
      </c>
      <c r="D9" s="466">
        <v>-116.904</v>
      </c>
      <c r="E9" s="466">
        <v>348.67499999999995</v>
      </c>
      <c r="F9" s="251">
        <v>533.69400000000007</v>
      </c>
      <c r="G9" s="251">
        <v>-177.072</v>
      </c>
      <c r="H9" s="251">
        <v>356.62200000000007</v>
      </c>
    </row>
    <row r="10" spans="2:8">
      <c r="B10" s="97" t="s">
        <v>14</v>
      </c>
      <c r="C10" s="466">
        <v>678.57099999999991</v>
      </c>
      <c r="D10" s="466">
        <v>-16.559000000000001</v>
      </c>
      <c r="E10" s="466">
        <v>662.01199999999994</v>
      </c>
      <c r="F10" s="251">
        <v>604.9</v>
      </c>
      <c r="G10" s="251">
        <v>-49.640999999999998</v>
      </c>
      <c r="H10" s="251">
        <v>555.25900000000001</v>
      </c>
    </row>
    <row r="11" spans="2:8">
      <c r="B11" s="419" t="s">
        <v>210</v>
      </c>
      <c r="C11" s="469">
        <v>80.161000000000001</v>
      </c>
      <c r="D11" s="469">
        <v>-35.058</v>
      </c>
      <c r="E11" s="469">
        <v>45.103000000000002</v>
      </c>
      <c r="F11" s="470">
        <v>112.297</v>
      </c>
      <c r="G11" s="470">
        <v>-31.379000000000001</v>
      </c>
      <c r="H11" s="470">
        <v>80.917999999999992</v>
      </c>
    </row>
    <row r="12" spans="2:8" ht="13">
      <c r="B12" s="411" t="s">
        <v>301</v>
      </c>
      <c r="C12" s="396">
        <v>1253.5529999999999</v>
      </c>
      <c r="D12" s="396">
        <v>-191.749</v>
      </c>
      <c r="E12" s="396">
        <v>1061.8039999999999</v>
      </c>
      <c r="F12" s="397">
        <v>1342.6310000000001</v>
      </c>
      <c r="G12" s="397">
        <v>-324.88600000000002</v>
      </c>
      <c r="H12" s="397">
        <v>1017.7450000000001</v>
      </c>
    </row>
    <row r="13" spans="2:8">
      <c r="C13" s="175"/>
      <c r="D13" s="175"/>
      <c r="E13" s="175"/>
    </row>
    <row r="14" spans="2:8" ht="13">
      <c r="B14" s="101" t="s">
        <v>272</v>
      </c>
      <c r="C14" s="175"/>
      <c r="D14" s="175"/>
      <c r="E14" s="175"/>
    </row>
    <row r="15" spans="2:8">
      <c r="B15" s="97" t="s">
        <v>10</v>
      </c>
      <c r="C15" s="466">
        <v>-50.593999999999895</v>
      </c>
      <c r="D15" s="466">
        <v>-91.427000000000007</v>
      </c>
      <c r="E15" s="466">
        <v>-142.0209999999999</v>
      </c>
      <c r="F15" s="252">
        <v>-53.355999999999966</v>
      </c>
      <c r="G15" s="252">
        <v>-85.793000000000006</v>
      </c>
      <c r="H15" s="252">
        <v>-139.14899999999997</v>
      </c>
    </row>
    <row r="16" spans="2:8">
      <c r="B16" s="97" t="s">
        <v>32</v>
      </c>
      <c r="C16" s="466">
        <v>1323.7449999999997</v>
      </c>
      <c r="D16" s="466">
        <v>-504.911</v>
      </c>
      <c r="E16" s="466">
        <v>818.83399999999961</v>
      </c>
      <c r="F16" s="252">
        <v>1193.9819999999997</v>
      </c>
      <c r="G16" s="252">
        <v>-1310.7570000000001</v>
      </c>
      <c r="H16" s="252">
        <v>-116.77500000000032</v>
      </c>
    </row>
    <row r="17" spans="2:8">
      <c r="B17" s="419" t="s">
        <v>14</v>
      </c>
      <c r="C17" s="469">
        <v>461.33299999999997</v>
      </c>
      <c r="D17" s="469">
        <v>-98.242000000000004</v>
      </c>
      <c r="E17" s="469">
        <v>363.09099999999995</v>
      </c>
      <c r="F17" s="471">
        <v>504.755</v>
      </c>
      <c r="G17" s="471">
        <v>-108.386</v>
      </c>
      <c r="H17" s="471">
        <v>396.36900000000003</v>
      </c>
    </row>
    <row r="18" spans="2:8" ht="13">
      <c r="B18" s="411" t="s">
        <v>302</v>
      </c>
      <c r="C18" s="396">
        <v>1734.4839999999999</v>
      </c>
      <c r="D18" s="396">
        <v>-694.57999999999993</v>
      </c>
      <c r="E18" s="396">
        <v>1039.9039999999995</v>
      </c>
      <c r="F18" s="397">
        <v>1645.3809999999999</v>
      </c>
      <c r="G18" s="397">
        <v>-1504.9360000000001</v>
      </c>
      <c r="H18" s="397">
        <v>140.44499999999974</v>
      </c>
    </row>
    <row r="19" spans="2:8" s="88" customFormat="1">
      <c r="B19" s="410"/>
      <c r="C19" s="410"/>
      <c r="D19" s="410"/>
      <c r="E19" s="410"/>
      <c r="F19" s="410"/>
      <c r="G19" s="410"/>
      <c r="H19" s="410"/>
    </row>
    <row r="20" spans="2:8" ht="13">
      <c r="B20" s="423" t="s">
        <v>303</v>
      </c>
      <c r="C20" s="472">
        <v>-88.685999999999979</v>
      </c>
      <c r="D20" s="472">
        <v>-15.269</v>
      </c>
      <c r="E20" s="472">
        <v>-103.95499999999998</v>
      </c>
      <c r="F20" s="473">
        <v>-57.954999999999998</v>
      </c>
      <c r="G20" s="473">
        <v>-34.255000000000003</v>
      </c>
      <c r="H20" s="473">
        <v>-92.210000000000008</v>
      </c>
    </row>
    <row r="21" spans="2:8" ht="9" customHeight="1">
      <c r="B21" s="410"/>
      <c r="C21" s="474"/>
      <c r="D21" s="474"/>
      <c r="E21" s="474"/>
      <c r="F21" s="474"/>
      <c r="G21" s="474"/>
      <c r="H21" s="474"/>
    </row>
    <row r="22" spans="2:8" ht="13">
      <c r="B22" s="475" t="s">
        <v>304</v>
      </c>
      <c r="C22" s="476">
        <v>2899.3509999999997</v>
      </c>
      <c r="D22" s="476">
        <v>-901.59799999999996</v>
      </c>
      <c r="E22" s="476">
        <v>1997.7529999999997</v>
      </c>
      <c r="F22" s="477">
        <v>2930.0569999999998</v>
      </c>
      <c r="G22" s="477">
        <v>-1864.0770000000002</v>
      </c>
      <c r="H22" s="477">
        <v>1065.9799999999998</v>
      </c>
    </row>
    <row r="24" spans="2:8">
      <c r="B24" s="419"/>
      <c r="C24" s="419"/>
      <c r="D24" s="419"/>
      <c r="E24" s="419"/>
      <c r="F24" s="419"/>
      <c r="G24" s="419"/>
      <c r="H24" s="419"/>
    </row>
    <row r="25" spans="2:8" ht="13" customHeight="1">
      <c r="B25" s="845" t="s">
        <v>299</v>
      </c>
      <c r="C25" s="853" t="s">
        <v>185</v>
      </c>
      <c r="D25" s="853"/>
      <c r="E25" s="853"/>
      <c r="F25" s="853"/>
      <c r="G25" s="853"/>
      <c r="H25" s="853"/>
    </row>
    <row r="26" spans="2:8" ht="39">
      <c r="B26" s="852"/>
      <c r="C26" s="700" t="s">
        <v>29</v>
      </c>
      <c r="D26" s="701" t="s">
        <v>300</v>
      </c>
      <c r="E26" s="702" t="s">
        <v>47</v>
      </c>
      <c r="F26" s="467" t="s">
        <v>29</v>
      </c>
      <c r="G26" s="468" t="s">
        <v>300</v>
      </c>
      <c r="H26" s="468" t="s">
        <v>48</v>
      </c>
    </row>
    <row r="27" spans="2:8" ht="13">
      <c r="B27" s="846"/>
      <c r="C27" s="858" t="s">
        <v>227</v>
      </c>
      <c r="D27" s="858"/>
      <c r="E27" s="858"/>
      <c r="F27" s="859" t="s">
        <v>228</v>
      </c>
      <c r="G27" s="859"/>
      <c r="H27" s="859"/>
    </row>
    <row r="28" spans="2:8">
      <c r="C28" s="175"/>
      <c r="D28" s="175"/>
      <c r="E28" s="175"/>
    </row>
    <row r="29" spans="2:8" ht="13">
      <c r="B29" s="101" t="s">
        <v>266</v>
      </c>
      <c r="C29" s="175"/>
      <c r="D29" s="175"/>
      <c r="E29" s="175"/>
    </row>
    <row r="30" spans="2:8">
      <c r="B30" s="97" t="s">
        <v>10</v>
      </c>
      <c r="C30" s="466">
        <v>0.72799999999999532</v>
      </c>
      <c r="D30" s="466">
        <v>0.4809999999999981</v>
      </c>
      <c r="E30" s="466">
        <v>1.2089999999999934</v>
      </c>
      <c r="F30" s="251">
        <v>29.887999999999984</v>
      </c>
      <c r="G30" s="251">
        <v>-31.326999999999998</v>
      </c>
      <c r="H30" s="251">
        <v>-1.4390000000000143</v>
      </c>
    </row>
    <row r="31" spans="2:8">
      <c r="B31" s="97" t="s">
        <v>32</v>
      </c>
      <c r="C31" s="466">
        <v>160.096</v>
      </c>
      <c r="D31" s="466">
        <v>-44.031999999999996</v>
      </c>
      <c r="E31" s="466">
        <v>116.06400000000001</v>
      </c>
      <c r="F31" s="251">
        <v>173.21800000000013</v>
      </c>
      <c r="G31" s="251">
        <v>-32.932999999999993</v>
      </c>
      <c r="H31" s="251">
        <v>140.28500000000014</v>
      </c>
    </row>
    <row r="32" spans="2:8">
      <c r="B32" s="97" t="s">
        <v>14</v>
      </c>
      <c r="C32" s="466">
        <v>272.5209999999999</v>
      </c>
      <c r="D32" s="466">
        <v>15.812000000000001</v>
      </c>
      <c r="E32" s="466">
        <v>288.33299999999991</v>
      </c>
      <c r="F32" s="251">
        <v>205.88900000000001</v>
      </c>
      <c r="G32" s="251">
        <v>-15.286000000000001</v>
      </c>
      <c r="H32" s="251">
        <v>190.60300000000001</v>
      </c>
    </row>
    <row r="33" spans="2:8">
      <c r="B33" s="419" t="s">
        <v>210</v>
      </c>
      <c r="C33" s="469">
        <v>29.126000000000015</v>
      </c>
      <c r="D33" s="469">
        <v>-11.629999999999999</v>
      </c>
      <c r="E33" s="469">
        <v>17.496000000000016</v>
      </c>
      <c r="F33" s="470">
        <v>47.562999999999988</v>
      </c>
      <c r="G33" s="470">
        <v>-12.281000000000002</v>
      </c>
      <c r="H33" s="470">
        <v>35.281999999999982</v>
      </c>
    </row>
    <row r="34" spans="2:8" ht="13">
      <c r="B34" s="411" t="s">
        <v>301</v>
      </c>
      <c r="C34" s="396">
        <v>462.47099999999995</v>
      </c>
      <c r="D34" s="396">
        <v>-39.369</v>
      </c>
      <c r="E34" s="396">
        <v>423.10199999999992</v>
      </c>
      <c r="F34" s="397">
        <v>456.55800000000011</v>
      </c>
      <c r="G34" s="397">
        <v>-91.831999999999994</v>
      </c>
      <c r="H34" s="397">
        <v>364.72600000000011</v>
      </c>
    </row>
    <row r="35" spans="2:8">
      <c r="C35" s="175"/>
      <c r="D35" s="175"/>
      <c r="E35" s="175"/>
    </row>
    <row r="36" spans="2:8" ht="13">
      <c r="B36" s="101" t="s">
        <v>272</v>
      </c>
      <c r="C36" s="175"/>
      <c r="D36" s="175"/>
      <c r="E36" s="175"/>
    </row>
    <row r="37" spans="2:8">
      <c r="B37" s="97" t="s">
        <v>10</v>
      </c>
      <c r="C37" s="466">
        <v>3.5580000000001206</v>
      </c>
      <c r="D37" s="466">
        <v>-30.860000000000007</v>
      </c>
      <c r="E37" s="466">
        <v>-27.301999999999886</v>
      </c>
      <c r="F37" s="252">
        <v>-21.051999999999978</v>
      </c>
      <c r="G37" s="252">
        <v>-32.713000000000008</v>
      </c>
      <c r="H37" s="252">
        <v>-53.764999999999986</v>
      </c>
    </row>
    <row r="38" spans="2:8">
      <c r="B38" s="97" t="s">
        <v>32</v>
      </c>
      <c r="C38" s="466">
        <v>402.55699999999933</v>
      </c>
      <c r="D38" s="466">
        <v>-176.55099999999999</v>
      </c>
      <c r="E38" s="466">
        <v>226.00599999999935</v>
      </c>
      <c r="F38" s="252">
        <v>342.43399999999963</v>
      </c>
      <c r="G38" s="252">
        <v>-937.52500000000009</v>
      </c>
      <c r="H38" s="252">
        <v>-595.09100000000046</v>
      </c>
    </row>
    <row r="39" spans="2:8">
      <c r="B39" s="419" t="s">
        <v>14</v>
      </c>
      <c r="C39" s="469">
        <v>157.56700000000004</v>
      </c>
      <c r="D39" s="469">
        <v>-35.995000000000005</v>
      </c>
      <c r="E39" s="469">
        <v>121.57200000000003</v>
      </c>
      <c r="F39" s="471">
        <v>148.4079999999999</v>
      </c>
      <c r="G39" s="471">
        <v>-34.474999999999994</v>
      </c>
      <c r="H39" s="471">
        <v>113.93299999999991</v>
      </c>
    </row>
    <row r="40" spans="2:8" ht="13">
      <c r="B40" s="411" t="s">
        <v>302</v>
      </c>
      <c r="C40" s="396">
        <v>563.68199999999945</v>
      </c>
      <c r="D40" s="396">
        <v>-243.40600000000001</v>
      </c>
      <c r="E40" s="396">
        <v>320.2759999999995</v>
      </c>
      <c r="F40" s="397">
        <v>469.78999999999957</v>
      </c>
      <c r="G40" s="397">
        <v>-1004.7130000000001</v>
      </c>
      <c r="H40" s="397">
        <v>-534.92300000000057</v>
      </c>
    </row>
    <row r="41" spans="2:8">
      <c r="B41" s="410"/>
      <c r="C41" s="410"/>
      <c r="D41" s="410"/>
      <c r="E41" s="410"/>
      <c r="F41" s="410"/>
      <c r="G41" s="410"/>
      <c r="H41" s="410"/>
    </row>
    <row r="42" spans="2:8" ht="13">
      <c r="B42" s="423" t="s">
        <v>303</v>
      </c>
      <c r="C42" s="472">
        <v>-26.295999999999989</v>
      </c>
      <c r="D42" s="472">
        <v>-3.9019999999999992</v>
      </c>
      <c r="E42" s="472">
        <v>-30.197999999999986</v>
      </c>
      <c r="F42" s="473">
        <v>-32.329000000000008</v>
      </c>
      <c r="G42" s="473">
        <v>2.9699999999999989</v>
      </c>
      <c r="H42" s="473">
        <v>-29.359000000000009</v>
      </c>
    </row>
    <row r="43" spans="2:8">
      <c r="B43" s="410"/>
      <c r="C43" s="474"/>
      <c r="D43" s="474"/>
      <c r="E43" s="474"/>
      <c r="F43" s="474"/>
      <c r="G43" s="474"/>
      <c r="H43" s="474"/>
    </row>
    <row r="44" spans="2:8" ht="13">
      <c r="B44" s="475" t="s">
        <v>304</v>
      </c>
      <c r="C44" s="476">
        <v>999.8569999999994</v>
      </c>
      <c r="D44" s="476">
        <v>-286.67699999999996</v>
      </c>
      <c r="E44" s="476">
        <v>713.1799999999995</v>
      </c>
      <c r="F44" s="477">
        <v>894.01899999999978</v>
      </c>
      <c r="G44" s="477">
        <v>-1093.575</v>
      </c>
      <c r="H44" s="477">
        <v>-199.55600000000047</v>
      </c>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5"/>
  <sheetViews>
    <sheetView showGridLines="0" workbookViewId="0"/>
  </sheetViews>
  <sheetFormatPr baseColWidth="10" defaultColWidth="11.453125" defaultRowHeight="13"/>
  <cols>
    <col min="1" max="1" width="5.54296875" style="80" customWidth="1"/>
    <col min="2" max="2" width="66.453125" style="102" customWidth="1"/>
    <col min="3" max="4" width="15.54296875" style="102" bestFit="1" customWidth="1"/>
    <col min="5" max="5" width="9.26953125" style="102" bestFit="1" customWidth="1"/>
    <col min="6" max="6" width="10.54296875" style="102" bestFit="1" customWidth="1"/>
    <col min="7" max="7" width="1.453125" style="80" customWidth="1"/>
    <col min="8" max="8" width="12.08984375" style="80" customWidth="1"/>
    <col min="9" max="16384" width="11.453125" style="80"/>
  </cols>
  <sheetData>
    <row r="2" spans="1:11">
      <c r="A2" s="89"/>
      <c r="B2" s="850"/>
      <c r="C2" s="850"/>
      <c r="D2" s="850"/>
      <c r="E2" s="850"/>
      <c r="F2" s="850"/>
    </row>
    <row r="3" spans="1:11" ht="12.75" customHeight="1">
      <c r="A3" s="89"/>
      <c r="B3" s="848" t="s">
        <v>305</v>
      </c>
      <c r="C3" s="847" t="s">
        <v>183</v>
      </c>
      <c r="D3" s="847"/>
      <c r="E3" s="847"/>
      <c r="F3" s="847"/>
      <c r="H3" s="847" t="s">
        <v>185</v>
      </c>
      <c r="I3" s="847"/>
      <c r="J3" s="847"/>
      <c r="K3" s="847"/>
    </row>
    <row r="4" spans="1:11">
      <c r="A4" s="89"/>
      <c r="B4" s="861"/>
      <c r="C4" s="407">
        <v>45170</v>
      </c>
      <c r="D4" s="408">
        <v>44805</v>
      </c>
      <c r="E4" s="409" t="s">
        <v>226</v>
      </c>
      <c r="F4" s="409" t="s">
        <v>166</v>
      </c>
      <c r="H4" s="407" t="s">
        <v>227</v>
      </c>
      <c r="I4" s="408" t="s">
        <v>228</v>
      </c>
      <c r="J4" s="409" t="s">
        <v>226</v>
      </c>
      <c r="K4" s="409" t="s">
        <v>18</v>
      </c>
    </row>
    <row r="5" spans="1:11">
      <c r="A5" s="89"/>
      <c r="B5" s="97"/>
      <c r="C5" s="860"/>
      <c r="D5" s="860"/>
      <c r="E5" s="860"/>
      <c r="F5" s="98"/>
      <c r="H5" s="860"/>
      <c r="I5" s="860"/>
      <c r="J5" s="860"/>
      <c r="K5" s="98"/>
    </row>
    <row r="6" spans="1:11">
      <c r="A6" s="89"/>
      <c r="B6" s="101" t="s">
        <v>306</v>
      </c>
      <c r="C6" s="97"/>
      <c r="D6" s="97"/>
      <c r="E6" s="97"/>
      <c r="F6" s="97"/>
      <c r="H6" s="97"/>
      <c r="I6" s="97"/>
      <c r="J6" s="97"/>
      <c r="K6" s="97"/>
    </row>
    <row r="7" spans="1:11">
      <c r="A7" s="89"/>
      <c r="B7" s="97" t="s">
        <v>10</v>
      </c>
      <c r="C7" s="374">
        <v>48.235999999999997</v>
      </c>
      <c r="D7" s="81">
        <v>77.501000000000005</v>
      </c>
      <c r="E7" s="81">
        <v>-29.265000000000008</v>
      </c>
      <c r="F7" s="258">
        <v>-0.37760803086411798</v>
      </c>
      <c r="G7" s="233"/>
      <c r="H7" s="374">
        <v>11.728999999999999</v>
      </c>
      <c r="I7" s="81">
        <v>35.658000000000001</v>
      </c>
      <c r="J7" s="81">
        <v>-23.929000000000002</v>
      </c>
      <c r="K7" s="258">
        <v>-0.67106960569858098</v>
      </c>
    </row>
    <row r="8" spans="1:11">
      <c r="A8" s="89"/>
      <c r="B8" s="97" t="s">
        <v>32</v>
      </c>
      <c r="C8" s="374">
        <v>263.858</v>
      </c>
      <c r="D8" s="81">
        <v>270.17099999999999</v>
      </c>
      <c r="E8" s="81">
        <v>-6.3129999999999882</v>
      </c>
      <c r="F8" s="258">
        <v>-2.3366682582512514E-2</v>
      </c>
      <c r="G8" s="233"/>
      <c r="H8" s="374">
        <v>47.632000000000005</v>
      </c>
      <c r="I8" s="81">
        <v>72.47199999999998</v>
      </c>
      <c r="J8" s="81">
        <v>-24.839999999999975</v>
      </c>
      <c r="K8" s="258">
        <v>-0.34275306325201432</v>
      </c>
    </row>
    <row r="9" spans="1:11">
      <c r="A9" s="89"/>
      <c r="B9" s="97" t="s">
        <v>14</v>
      </c>
      <c r="C9" s="374">
        <v>47.62</v>
      </c>
      <c r="D9" s="81">
        <v>28.978999999999999</v>
      </c>
      <c r="E9" s="81">
        <v>18.640999999999998</v>
      </c>
      <c r="F9" s="258">
        <v>0.64325891162565996</v>
      </c>
      <c r="G9" s="233"/>
      <c r="H9" s="374">
        <v>13.887</v>
      </c>
      <c r="I9" s="81">
        <v>15.7</v>
      </c>
      <c r="J9" s="81">
        <v>-1.8129999999999988</v>
      </c>
      <c r="K9" s="258">
        <v>-0.11547770700636936</v>
      </c>
    </row>
    <row r="10" spans="1:11">
      <c r="A10" s="89"/>
      <c r="B10" s="97" t="s">
        <v>210</v>
      </c>
      <c r="C10" s="374">
        <v>3.0579999999999998</v>
      </c>
      <c r="D10" s="81">
        <v>3.3650000000000002</v>
      </c>
      <c r="E10" s="81">
        <v>-0.30700000000000038</v>
      </c>
      <c r="F10" s="258">
        <v>-9.1233283803863405E-2</v>
      </c>
      <c r="G10" s="233"/>
      <c r="H10" s="374">
        <v>0.67599999999999971</v>
      </c>
      <c r="I10" s="81">
        <v>1.1020000000000003</v>
      </c>
      <c r="J10" s="81">
        <v>-0.4260000000000006</v>
      </c>
      <c r="K10" s="258">
        <v>-0.38656987295825818</v>
      </c>
    </row>
    <row r="11" spans="1:11">
      <c r="A11" s="89"/>
      <c r="B11" s="479" t="s">
        <v>269</v>
      </c>
      <c r="C11" s="384">
        <v>1.6519999999999999</v>
      </c>
      <c r="D11" s="385">
        <v>1.123</v>
      </c>
      <c r="E11" s="385">
        <v>0.52899999999999991</v>
      </c>
      <c r="F11" s="480">
        <v>0.47105966162065888</v>
      </c>
      <c r="G11" s="233"/>
      <c r="H11" s="384">
        <v>1.472</v>
      </c>
      <c r="I11" s="385">
        <v>0.10499999999999998</v>
      </c>
      <c r="J11" s="385">
        <v>1.367</v>
      </c>
      <c r="K11" s="314" t="s">
        <v>146</v>
      </c>
    </row>
    <row r="12" spans="1:11" s="113" customFormat="1">
      <c r="A12" s="88"/>
      <c r="B12" s="481" t="s">
        <v>307</v>
      </c>
      <c r="C12" s="396">
        <v>364.66399999999999</v>
      </c>
      <c r="D12" s="446">
        <v>381.19100000000003</v>
      </c>
      <c r="E12" s="446">
        <v>-16.526999999999997</v>
      </c>
      <c r="F12" s="482">
        <v>-4.335621774910739E-2</v>
      </c>
      <c r="G12" s="478"/>
      <c r="H12" s="396">
        <v>75.567999999999998</v>
      </c>
      <c r="I12" s="446">
        <v>125.07</v>
      </c>
      <c r="J12" s="446">
        <v>-49.501999999999981</v>
      </c>
      <c r="K12" s="482">
        <v>-0.39579435516110967</v>
      </c>
    </row>
    <row r="13" spans="1:11">
      <c r="A13" s="89"/>
      <c r="B13" s="100"/>
      <c r="C13" s="236"/>
      <c r="D13" s="236"/>
      <c r="E13" s="236"/>
      <c r="F13" s="237"/>
      <c r="G13" s="235"/>
      <c r="H13" s="236"/>
      <c r="I13" s="236"/>
      <c r="J13" s="236"/>
      <c r="K13" s="237"/>
    </row>
    <row r="14" spans="1:11">
      <c r="A14" s="89"/>
      <c r="B14" s="101" t="s">
        <v>308</v>
      </c>
      <c r="C14" s="234"/>
      <c r="D14" s="234"/>
      <c r="E14" s="234"/>
      <c r="F14" s="238"/>
      <c r="G14" s="235"/>
      <c r="H14" s="234"/>
      <c r="I14" s="234"/>
      <c r="J14" s="234"/>
      <c r="K14" s="238"/>
    </row>
    <row r="15" spans="1:11">
      <c r="A15" s="89"/>
      <c r="B15" s="97" t="s">
        <v>10</v>
      </c>
      <c r="C15" s="406">
        <v>-236.596</v>
      </c>
      <c r="D15" s="233">
        <v>-255.86699999999999</v>
      </c>
      <c r="E15" s="233">
        <v>19.270999999999987</v>
      </c>
      <c r="F15" s="212">
        <v>7.5316473011369137E-2</v>
      </c>
      <c r="G15" s="233"/>
      <c r="H15" s="406">
        <v>-131.227</v>
      </c>
      <c r="I15" s="233">
        <v>-104.40299999999999</v>
      </c>
      <c r="J15" s="233">
        <v>-26.824000000000012</v>
      </c>
      <c r="K15" s="212">
        <v>-0.25692748292673595</v>
      </c>
    </row>
    <row r="16" spans="1:11">
      <c r="A16" s="89"/>
      <c r="B16" s="97" t="s">
        <v>32</v>
      </c>
      <c r="C16" s="406">
        <v>-727.14200000000005</v>
      </c>
      <c r="D16" s="233">
        <v>-745.649</v>
      </c>
      <c r="E16" s="233">
        <v>18.506999999999948</v>
      </c>
      <c r="F16" s="212">
        <v>2.4819989029690844E-2</v>
      </c>
      <c r="G16" s="233"/>
      <c r="H16" s="406">
        <v>-211.20100000000002</v>
      </c>
      <c r="I16" s="233">
        <v>-241.06900000000002</v>
      </c>
      <c r="J16" s="233">
        <v>29.867999999999995</v>
      </c>
      <c r="K16" s="212">
        <v>0.12389813704789912</v>
      </c>
    </row>
    <row r="17" spans="1:11">
      <c r="A17" s="89"/>
      <c r="B17" s="97" t="s">
        <v>14</v>
      </c>
      <c r="C17" s="406">
        <v>-180.77600000000001</v>
      </c>
      <c r="D17" s="233">
        <v>-107.636</v>
      </c>
      <c r="E17" s="233">
        <v>-73.140000000000015</v>
      </c>
      <c r="F17" s="212">
        <v>-0.67951243078523926</v>
      </c>
      <c r="G17" s="233"/>
      <c r="H17" s="406">
        <v>-62.466000000000008</v>
      </c>
      <c r="I17" s="233">
        <v>-29.435999999999993</v>
      </c>
      <c r="J17" s="233">
        <v>-33.030000000000015</v>
      </c>
      <c r="K17" s="212">
        <v>-1.1220953933958426</v>
      </c>
    </row>
    <row r="18" spans="1:11">
      <c r="A18" s="89"/>
      <c r="B18" s="97" t="s">
        <v>12</v>
      </c>
      <c r="C18" s="406">
        <v>-2.3620000000000001</v>
      </c>
      <c r="D18" s="233">
        <v>-0.53800000000000003</v>
      </c>
      <c r="E18" s="233">
        <v>-1.8240000000000001</v>
      </c>
      <c r="F18" s="212" t="s">
        <v>146</v>
      </c>
      <c r="G18" s="233"/>
      <c r="H18" s="406">
        <v>-0.746</v>
      </c>
      <c r="I18" s="233">
        <v>-7.7000000000000013E-2</v>
      </c>
      <c r="J18" s="233">
        <v>-0.66900000000000004</v>
      </c>
      <c r="K18" s="212" t="s">
        <v>146</v>
      </c>
    </row>
    <row r="19" spans="1:11">
      <c r="A19" s="89"/>
      <c r="B19" s="97" t="s">
        <v>309</v>
      </c>
      <c r="C19" s="406">
        <v>-75.435000000000002</v>
      </c>
      <c r="D19" s="233">
        <v>-5.3609999999999998</v>
      </c>
      <c r="E19" s="233">
        <v>-70.073999999999998</v>
      </c>
      <c r="F19" s="212" t="s">
        <v>146</v>
      </c>
      <c r="G19" s="233"/>
      <c r="H19" s="406">
        <v>-4.421999999999997</v>
      </c>
      <c r="I19" s="233">
        <v>-1.9939999999999998</v>
      </c>
      <c r="J19" s="233">
        <v>-2.4279999999999973</v>
      </c>
      <c r="K19" s="212" t="s">
        <v>146</v>
      </c>
    </row>
    <row r="20" spans="1:11">
      <c r="A20" s="89"/>
      <c r="B20" s="479" t="s">
        <v>269</v>
      </c>
      <c r="C20" s="420">
        <v>-30.741</v>
      </c>
      <c r="D20" s="421">
        <v>-40.250999999999998</v>
      </c>
      <c r="E20" s="421">
        <v>9.509999999999998</v>
      </c>
      <c r="F20" s="314">
        <v>0.23626742192740549</v>
      </c>
      <c r="G20" s="233"/>
      <c r="H20" s="420">
        <v>-8.5159999999999982</v>
      </c>
      <c r="I20" s="421">
        <v>-16.484999999999999</v>
      </c>
      <c r="J20" s="421">
        <v>7.9690000000000012</v>
      </c>
      <c r="K20" s="314">
        <v>0.48340915984228094</v>
      </c>
    </row>
    <row r="21" spans="1:11" s="113" customFormat="1">
      <c r="A21" s="88"/>
      <c r="B21" s="481" t="s">
        <v>310</v>
      </c>
      <c r="C21" s="436">
        <v>-1253.0520000000001</v>
      </c>
      <c r="D21" s="484">
        <v>-1155.3020000000001</v>
      </c>
      <c r="E21" s="484">
        <v>-97.750000000000085</v>
      </c>
      <c r="F21" s="318">
        <v>-8.4609911520970332E-2</v>
      </c>
      <c r="G21" s="478"/>
      <c r="H21" s="436">
        <v>-418.57800000000003</v>
      </c>
      <c r="I21" s="484">
        <v>-393.46399999999994</v>
      </c>
      <c r="J21" s="484">
        <v>-25.114000000000026</v>
      </c>
      <c r="K21" s="318">
        <v>-6.3827948681455055E-2</v>
      </c>
    </row>
    <row r="22" spans="1:11">
      <c r="A22" s="89"/>
      <c r="B22" s="100"/>
      <c r="C22" s="236"/>
      <c r="D22" s="236"/>
      <c r="E22" s="236"/>
      <c r="F22" s="237"/>
      <c r="G22" s="235"/>
      <c r="H22" s="236"/>
      <c r="I22" s="236"/>
      <c r="J22" s="236"/>
      <c r="K22" s="237"/>
    </row>
    <row r="23" spans="1:11">
      <c r="A23" s="89"/>
      <c r="B23" s="101" t="s">
        <v>311</v>
      </c>
      <c r="C23" s="234"/>
      <c r="D23" s="234"/>
      <c r="E23" s="234"/>
      <c r="F23" s="238"/>
      <c r="G23" s="235"/>
      <c r="H23" s="234"/>
      <c r="I23" s="234"/>
      <c r="J23" s="234"/>
      <c r="K23" s="238"/>
    </row>
    <row r="24" spans="1:11">
      <c r="A24" s="89"/>
      <c r="B24" s="97" t="s">
        <v>10</v>
      </c>
      <c r="C24" s="374">
        <v>100.901</v>
      </c>
      <c r="D24" s="81">
        <v>46.62</v>
      </c>
      <c r="E24" s="81">
        <v>54.280999999999999</v>
      </c>
      <c r="F24" s="258">
        <v>1.1643286143286145</v>
      </c>
      <c r="G24" s="81"/>
      <c r="H24" s="374">
        <v>1.5959999999999894</v>
      </c>
      <c r="I24" s="81">
        <v>14.679999999999996</v>
      </c>
      <c r="J24" s="81">
        <v>-13.084000000000007</v>
      </c>
      <c r="K24" s="258">
        <v>-0.89128065395095435</v>
      </c>
    </row>
    <row r="25" spans="1:11">
      <c r="A25" s="89"/>
      <c r="B25" s="97" t="s">
        <v>32</v>
      </c>
      <c r="C25" s="374">
        <v>2.9929999999999999</v>
      </c>
      <c r="D25" s="81">
        <v>83.102000000000004</v>
      </c>
      <c r="E25" s="81">
        <v>-80.109000000000009</v>
      </c>
      <c r="F25" s="258">
        <v>0.96398401963851654</v>
      </c>
      <c r="G25" s="81"/>
      <c r="H25" s="374">
        <v>-13.145000000000001</v>
      </c>
      <c r="I25" s="81">
        <v>-10.936999999999998</v>
      </c>
      <c r="J25" s="81">
        <v>-2.2080000000000037</v>
      </c>
      <c r="K25" s="258">
        <v>-0.20188351467495697</v>
      </c>
    </row>
    <row r="26" spans="1:11">
      <c r="A26" s="89"/>
      <c r="B26" s="97" t="s">
        <v>14</v>
      </c>
      <c r="C26" s="374">
        <v>7.6189999999999998</v>
      </c>
      <c r="D26" s="81">
        <v>-26.675999999999998</v>
      </c>
      <c r="E26" s="81">
        <v>34.295000000000002</v>
      </c>
      <c r="F26" s="773" t="s">
        <v>146</v>
      </c>
      <c r="G26" s="81"/>
      <c r="H26" s="374">
        <v>1.8860000000000001</v>
      </c>
      <c r="I26" s="81">
        <v>-9.0069999999999979</v>
      </c>
      <c r="J26" s="81">
        <v>10.892999999999997</v>
      </c>
      <c r="K26" s="212" t="s">
        <v>167</v>
      </c>
    </row>
    <row r="27" spans="1:11">
      <c r="A27" s="89"/>
      <c r="B27" s="97" t="s">
        <v>12</v>
      </c>
      <c r="C27" s="374">
        <v>0.97299999999999998</v>
      </c>
      <c r="D27" s="81">
        <v>2E-3</v>
      </c>
      <c r="E27" s="81">
        <v>0.97099999999999997</v>
      </c>
      <c r="F27" s="773" t="s">
        <v>146</v>
      </c>
      <c r="G27" s="81"/>
      <c r="H27" s="374">
        <v>-2.3290000000000002</v>
      </c>
      <c r="I27" s="81">
        <v>-5.6999999999999995E-2</v>
      </c>
      <c r="J27" s="81">
        <v>-2.2720000000000002</v>
      </c>
      <c r="K27" s="773" t="s">
        <v>146</v>
      </c>
    </row>
    <row r="28" spans="1:11">
      <c r="A28" s="89"/>
      <c r="B28" s="97" t="s">
        <v>210</v>
      </c>
      <c r="C28" s="374">
        <v>0.77400000000000002</v>
      </c>
      <c r="D28" s="81">
        <v>1.907</v>
      </c>
      <c r="E28" s="81">
        <v>-1.133</v>
      </c>
      <c r="F28" s="258">
        <v>-0.59412690089145259</v>
      </c>
      <c r="G28" s="81"/>
      <c r="H28" s="374">
        <v>0.26100000000000001</v>
      </c>
      <c r="I28" s="81">
        <v>0.78800000000000003</v>
      </c>
      <c r="J28" s="81">
        <v>-0.52700000000000002</v>
      </c>
      <c r="K28" s="258">
        <v>-0.66878172588832485</v>
      </c>
    </row>
    <row r="29" spans="1:11">
      <c r="A29" s="89"/>
      <c r="B29" s="479" t="s">
        <v>269</v>
      </c>
      <c r="C29" s="384">
        <v>-46.625999999999998</v>
      </c>
      <c r="D29" s="385">
        <v>-70.122</v>
      </c>
      <c r="E29" s="385">
        <v>23.496000000000002</v>
      </c>
      <c r="F29" s="480">
        <v>0.33507315820997691</v>
      </c>
      <c r="G29" s="81"/>
      <c r="H29" s="384">
        <v>-3.4229999999999947</v>
      </c>
      <c r="I29" s="385">
        <v>2.7740000000000009</v>
      </c>
      <c r="J29" s="385">
        <v>-6.1969999999999956</v>
      </c>
      <c r="K29" s="314" t="s">
        <v>146</v>
      </c>
    </row>
    <row r="30" spans="1:11" s="113" customFormat="1">
      <c r="A30" s="88"/>
      <c r="B30" s="481" t="s">
        <v>312</v>
      </c>
      <c r="C30" s="396">
        <v>66.633999999999986</v>
      </c>
      <c r="D30" s="446">
        <v>34.832999999999998</v>
      </c>
      <c r="E30" s="446">
        <v>31.800999999999995</v>
      </c>
      <c r="F30" s="482">
        <v>-0.91295610484310841</v>
      </c>
      <c r="H30" s="396">
        <v>-15.154000000000007</v>
      </c>
      <c r="I30" s="446">
        <v>-1.7589999999999986</v>
      </c>
      <c r="J30" s="446">
        <v>-13.39500000000001</v>
      </c>
      <c r="K30" s="318" t="s">
        <v>146</v>
      </c>
    </row>
    <row r="31" spans="1:11">
      <c r="A31" s="89"/>
      <c r="B31" s="483"/>
      <c r="C31" s="422"/>
      <c r="D31" s="422"/>
      <c r="E31" s="422"/>
      <c r="F31" s="422"/>
      <c r="G31" s="236"/>
      <c r="H31" s="422"/>
      <c r="I31" s="422"/>
      <c r="J31" s="422"/>
      <c r="K31" s="422"/>
    </row>
    <row r="32" spans="1:11" s="113" customFormat="1">
      <c r="A32" s="88"/>
      <c r="B32" s="481" t="s">
        <v>313</v>
      </c>
      <c r="C32" s="436">
        <v>313.483</v>
      </c>
      <c r="D32" s="484">
        <v>261.75</v>
      </c>
      <c r="E32" s="484">
        <v>51.733000000000004</v>
      </c>
      <c r="F32" s="318">
        <v>-0.1976427889207259</v>
      </c>
      <c r="G32" s="478"/>
      <c r="H32" s="436">
        <v>143.53300000000002</v>
      </c>
      <c r="I32" s="484">
        <v>114.72999999999999</v>
      </c>
      <c r="J32" s="484">
        <v>28.803000000000026</v>
      </c>
      <c r="K32" s="318">
        <v>0.25105029198988954</v>
      </c>
    </row>
    <row r="33" spans="1:11">
      <c r="A33" s="89"/>
      <c r="B33" s="483"/>
      <c r="C33" s="422"/>
      <c r="D33" s="422"/>
      <c r="E33" s="422"/>
      <c r="F33" s="422"/>
      <c r="G33" s="236"/>
      <c r="H33" s="422"/>
      <c r="I33" s="422"/>
      <c r="J33" s="422"/>
      <c r="K33" s="422"/>
    </row>
    <row r="34" spans="1:11">
      <c r="A34" s="485"/>
      <c r="B34" s="488" t="s">
        <v>314</v>
      </c>
      <c r="C34" s="486">
        <v>-508.27100000000013</v>
      </c>
      <c r="D34" s="486">
        <v>-477.52800000000013</v>
      </c>
      <c r="E34" s="486">
        <v>-30.74300000000008</v>
      </c>
      <c r="F34" s="487">
        <v>-6.4379470942018208E-2</v>
      </c>
      <c r="G34" s="233"/>
      <c r="H34" s="486">
        <v>-214.63100000000003</v>
      </c>
      <c r="I34" s="486">
        <v>-155.42299999999997</v>
      </c>
      <c r="J34" s="486">
        <v>-59.207999999999998</v>
      </c>
      <c r="K34" s="487">
        <v>-0.38094747881587671</v>
      </c>
    </row>
    <row r="35" spans="1:11">
      <c r="A35" s="89"/>
      <c r="B35" s="174"/>
      <c r="C35" s="232"/>
      <c r="D35" s="232"/>
      <c r="E35" s="232"/>
      <c r="F35" s="223"/>
      <c r="G35" s="239"/>
      <c r="H35" s="232"/>
      <c r="I35" s="232"/>
      <c r="J35" s="232"/>
      <c r="K35" s="223"/>
    </row>
    <row r="36" spans="1:11">
      <c r="A36" s="89"/>
      <c r="B36" s="101" t="s">
        <v>315</v>
      </c>
      <c r="C36" s="232"/>
      <c r="D36" s="232"/>
      <c r="E36" s="232"/>
      <c r="F36" s="223"/>
      <c r="G36" s="239"/>
      <c r="H36" s="232"/>
      <c r="I36" s="232"/>
      <c r="J36" s="232"/>
      <c r="K36" s="223"/>
    </row>
    <row r="37" spans="1:11">
      <c r="A37" s="89"/>
      <c r="B37" s="97" t="s">
        <v>10</v>
      </c>
      <c r="C37" s="406">
        <v>-284.149</v>
      </c>
      <c r="D37" s="233">
        <v>0</v>
      </c>
      <c r="E37" s="233">
        <v>-284.17200000000003</v>
      </c>
      <c r="F37" s="212" t="s">
        <v>146</v>
      </c>
      <c r="G37" s="233"/>
      <c r="H37" s="406">
        <v>1.3659999999999854</v>
      </c>
      <c r="I37" s="233">
        <v>-4.0000000000000001E-3</v>
      </c>
      <c r="J37" s="233">
        <v>1.3699999999999855</v>
      </c>
      <c r="K37" s="212" t="s">
        <v>167</v>
      </c>
    </row>
    <row r="38" spans="1:11">
      <c r="A38" s="89"/>
      <c r="B38" s="97" t="s">
        <v>32</v>
      </c>
      <c r="C38" s="406">
        <v>106.996</v>
      </c>
      <c r="D38" s="233">
        <v>-31.444000000000003</v>
      </c>
      <c r="E38" s="233">
        <v>138.44</v>
      </c>
      <c r="F38" s="212" t="s">
        <v>146</v>
      </c>
      <c r="G38" s="233"/>
      <c r="H38" s="406">
        <v>-2.4549999999999983</v>
      </c>
      <c r="I38" s="233">
        <v>-34.408000000000001</v>
      </c>
      <c r="J38" s="233">
        <v>31.953000000000003</v>
      </c>
      <c r="K38" s="212">
        <v>-0.92865031388049291</v>
      </c>
    </row>
    <row r="39" spans="1:11" ht="13.5" customHeight="1">
      <c r="A39" s="89"/>
      <c r="B39" s="97" t="s">
        <v>14</v>
      </c>
      <c r="C39" s="406">
        <v>2.5750000000000002</v>
      </c>
      <c r="D39" s="233">
        <v>0</v>
      </c>
      <c r="E39" s="233">
        <v>2.5540000000000003</v>
      </c>
      <c r="F39" s="212" t="s">
        <v>146</v>
      </c>
      <c r="G39" s="233"/>
      <c r="H39" s="406">
        <v>0</v>
      </c>
      <c r="I39" s="233">
        <v>0</v>
      </c>
      <c r="J39" s="233">
        <v>0</v>
      </c>
      <c r="K39" s="212" t="s">
        <v>146</v>
      </c>
    </row>
    <row r="40" spans="1:11" ht="13.5" customHeight="1">
      <c r="A40" s="89"/>
      <c r="B40" s="479" t="s">
        <v>269</v>
      </c>
      <c r="C40" s="774">
        <v>0</v>
      </c>
      <c r="D40" s="233">
        <v>-94.456999999999994</v>
      </c>
      <c r="E40" s="233">
        <v>94.336999999999989</v>
      </c>
      <c r="F40" s="212" t="s">
        <v>146</v>
      </c>
      <c r="G40" s="233"/>
      <c r="H40" s="406">
        <v>0</v>
      </c>
      <c r="I40" s="233">
        <v>-94.516999999999996</v>
      </c>
      <c r="J40" s="233">
        <v>94.887999999999991</v>
      </c>
      <c r="K40" s="212" t="s">
        <v>146</v>
      </c>
    </row>
    <row r="41" spans="1:11" s="113" customFormat="1">
      <c r="A41" s="88"/>
      <c r="B41" s="481" t="s">
        <v>316</v>
      </c>
      <c r="C41" s="436">
        <v>-174.68700000000004</v>
      </c>
      <c r="D41" s="484">
        <v>-125.83599999999998</v>
      </c>
      <c r="E41" s="484">
        <v>-48.851000000000028</v>
      </c>
      <c r="F41" s="318">
        <v>-0.38821164054801516</v>
      </c>
      <c r="G41" s="478"/>
      <c r="H41" s="436">
        <v>0</v>
      </c>
      <c r="I41" s="484">
        <v>-128.911</v>
      </c>
      <c r="J41" s="484">
        <v>128.45499999999998</v>
      </c>
      <c r="K41" s="318" t="s">
        <v>167</v>
      </c>
    </row>
    <row r="42" spans="1:11">
      <c r="A42" s="89"/>
      <c r="B42" s="483"/>
      <c r="C42" s="422"/>
      <c r="D42" s="422"/>
      <c r="E42" s="422"/>
      <c r="F42" s="422"/>
      <c r="G42" s="236"/>
      <c r="H42" s="422"/>
      <c r="I42" s="422"/>
      <c r="J42" s="422"/>
      <c r="K42" s="422"/>
    </row>
    <row r="43" spans="1:11" s="113" customFormat="1">
      <c r="A43" s="88"/>
      <c r="B43" s="101" t="s">
        <v>317</v>
      </c>
      <c r="C43" s="232"/>
      <c r="D43" s="232"/>
      <c r="E43" s="232"/>
      <c r="F43" s="223"/>
      <c r="G43" s="239"/>
      <c r="H43" s="232"/>
      <c r="I43" s="232"/>
      <c r="J43" s="232"/>
      <c r="K43" s="223"/>
    </row>
    <row r="44" spans="1:11" s="113" customFormat="1">
      <c r="A44" s="88"/>
      <c r="B44" s="97" t="s">
        <v>10</v>
      </c>
      <c r="C44" s="406">
        <v>-8.8999999999999996E-2</v>
      </c>
      <c r="D44" s="219">
        <v>0.98799999999999999</v>
      </c>
      <c r="E44" s="219">
        <v>-1.077</v>
      </c>
      <c r="F44" s="212">
        <v>-1.0900809716599189</v>
      </c>
      <c r="G44" s="478"/>
      <c r="H44" s="406">
        <v>-7.2999999999999995E-2</v>
      </c>
      <c r="I44" s="219">
        <v>0.25900000000000001</v>
      </c>
      <c r="J44" s="219">
        <v>-0.33200000000000002</v>
      </c>
      <c r="K44" s="212" t="s">
        <v>146</v>
      </c>
    </row>
    <row r="45" spans="1:11" s="113" customFormat="1">
      <c r="A45" s="88"/>
      <c r="B45" s="97" t="s">
        <v>14</v>
      </c>
      <c r="C45" s="406">
        <v>1.034</v>
      </c>
      <c r="D45" s="219">
        <v>0</v>
      </c>
      <c r="E45" s="219">
        <v>1.034</v>
      </c>
      <c r="F45" s="212" t="s">
        <v>146</v>
      </c>
      <c r="G45" s="478"/>
      <c r="H45" s="406">
        <v>-1.6900000000000002</v>
      </c>
      <c r="I45" s="219">
        <v>0</v>
      </c>
      <c r="J45" s="219">
        <v>-1.6900000000000002</v>
      </c>
      <c r="K45" s="212" t="s">
        <v>146</v>
      </c>
    </row>
    <row r="46" spans="1:11" s="113" customFormat="1">
      <c r="A46" s="88"/>
      <c r="B46" s="172" t="s">
        <v>318</v>
      </c>
      <c r="C46" s="437">
        <v>0.95799999999999996</v>
      </c>
      <c r="D46" s="703">
        <v>1.157</v>
      </c>
      <c r="E46" s="703">
        <v>-0.1989999999999999</v>
      </c>
      <c r="F46" s="213" t="s">
        <v>146</v>
      </c>
      <c r="G46" s="478"/>
      <c r="H46" s="437">
        <v>-2.125</v>
      </c>
      <c r="I46" s="703">
        <v>0.25700000000000001</v>
      </c>
      <c r="J46" s="703">
        <v>-2.3820000000000001</v>
      </c>
      <c r="K46" s="213" t="s">
        <v>146</v>
      </c>
    </row>
    <row r="47" spans="1:11" s="113" customFormat="1">
      <c r="A47" s="88"/>
      <c r="B47" s="481" t="s">
        <v>319</v>
      </c>
      <c r="C47" s="436">
        <v>-173.72900000000004</v>
      </c>
      <c r="D47" s="484">
        <v>-124.67899999999999</v>
      </c>
      <c r="E47" s="484">
        <v>-49.050000000000026</v>
      </c>
      <c r="F47" s="318" t="s">
        <v>146</v>
      </c>
      <c r="G47" s="478"/>
      <c r="H47" s="436">
        <v>-2.5810000000000128</v>
      </c>
      <c r="I47" s="484">
        <v>-128.654</v>
      </c>
      <c r="J47" s="484">
        <v>126.07299999999998</v>
      </c>
      <c r="K47" s="318" t="s">
        <v>146</v>
      </c>
    </row>
    <row r="48" spans="1:11">
      <c r="B48" s="80"/>
      <c r="C48" s="235"/>
      <c r="D48" s="235"/>
      <c r="E48" s="235"/>
      <c r="F48" s="235"/>
      <c r="G48" s="235"/>
      <c r="H48" s="235"/>
      <c r="I48" s="235"/>
      <c r="J48" s="235"/>
      <c r="K48" s="235"/>
    </row>
    <row r="49" spans="1:11">
      <c r="A49" s="485"/>
      <c r="B49" s="488" t="s">
        <v>320</v>
      </c>
      <c r="C49" s="486">
        <v>1315.7500000000005</v>
      </c>
      <c r="D49" s="486">
        <v>463.77199999999948</v>
      </c>
      <c r="E49" s="486">
        <v>851.97800000000097</v>
      </c>
      <c r="F49" s="487">
        <v>1.837062177104271</v>
      </c>
      <c r="G49" s="233"/>
      <c r="H49" s="486">
        <v>495.96500000000032</v>
      </c>
      <c r="I49" s="486">
        <v>-483.63199999999995</v>
      </c>
      <c r="J49" s="486">
        <v>979.59700000000021</v>
      </c>
      <c r="K49" s="487">
        <v>-2.0255007939921268</v>
      </c>
    </row>
    <row r="50" spans="1:11">
      <c r="A50" s="89"/>
      <c r="B50" s="174"/>
      <c r="C50" s="240"/>
      <c r="D50" s="240"/>
      <c r="E50" s="240"/>
      <c r="F50" s="241"/>
      <c r="G50" s="235"/>
      <c r="H50" s="240"/>
      <c r="I50" s="240"/>
      <c r="J50" s="240"/>
      <c r="K50" s="241"/>
    </row>
    <row r="51" spans="1:11">
      <c r="B51" s="171" t="s">
        <v>321</v>
      </c>
      <c r="C51" s="235"/>
      <c r="D51" s="235"/>
      <c r="E51" s="235"/>
      <c r="F51" s="235"/>
      <c r="G51" s="235"/>
      <c r="H51" s="235"/>
      <c r="I51" s="235"/>
      <c r="J51" s="235"/>
      <c r="K51" s="235"/>
    </row>
    <row r="52" spans="1:11">
      <c r="A52" s="89"/>
      <c r="B52" s="97" t="s">
        <v>10</v>
      </c>
      <c r="C52" s="406">
        <v>68.584999999999994</v>
      </c>
      <c r="D52" s="233">
        <v>-27.89</v>
      </c>
      <c r="E52" s="233">
        <v>96.474999999999994</v>
      </c>
      <c r="F52" s="212" t="s">
        <v>146</v>
      </c>
      <c r="G52" s="233"/>
      <c r="H52" s="406">
        <v>19.530999999999992</v>
      </c>
      <c r="I52" s="233">
        <v>-46.085000000000001</v>
      </c>
      <c r="J52" s="233">
        <v>65.615999999999985</v>
      </c>
      <c r="K52" s="212" t="s">
        <v>146</v>
      </c>
    </row>
    <row r="53" spans="1:11">
      <c r="A53" s="89"/>
      <c r="B53" s="97" t="s">
        <v>32</v>
      </c>
      <c r="C53" s="406">
        <v>-219.45400000000001</v>
      </c>
      <c r="D53" s="233">
        <v>-142.751</v>
      </c>
      <c r="E53" s="233">
        <v>-76.703000000000003</v>
      </c>
      <c r="F53" s="212">
        <v>-0.53732022893009501</v>
      </c>
      <c r="G53" s="233"/>
      <c r="H53" s="406">
        <v>-32.242000000000019</v>
      </c>
      <c r="I53" s="233">
        <v>-18.165000000000006</v>
      </c>
      <c r="J53" s="233">
        <v>-14.077000000000012</v>
      </c>
      <c r="K53" s="212">
        <v>-0.77495183044316029</v>
      </c>
    </row>
    <row r="54" spans="1:11">
      <c r="A54" s="89"/>
      <c r="B54" s="97" t="s">
        <v>14</v>
      </c>
      <c r="C54" s="406">
        <v>-336.55700000000002</v>
      </c>
      <c r="D54" s="233">
        <v>-311.27499999999998</v>
      </c>
      <c r="E54" s="233">
        <v>-25.282000000000039</v>
      </c>
      <c r="F54" s="212">
        <v>-8.1220785479078114E-2</v>
      </c>
      <c r="G54" s="233"/>
      <c r="H54" s="406">
        <v>-136.52500000000001</v>
      </c>
      <c r="I54" s="233">
        <v>-103.71999999999997</v>
      </c>
      <c r="J54" s="233">
        <v>-32.805000000000035</v>
      </c>
      <c r="K54" s="212">
        <v>-0.31628422676436602</v>
      </c>
    </row>
    <row r="55" spans="1:11">
      <c r="A55" s="89"/>
      <c r="B55" s="97" t="s">
        <v>210</v>
      </c>
      <c r="C55" s="406">
        <v>-15.609</v>
      </c>
      <c r="D55" s="233">
        <v>-18.503</v>
      </c>
      <c r="E55" s="233">
        <v>2.8940000000000001</v>
      </c>
      <c r="F55" s="212">
        <v>0.15640706912392585</v>
      </c>
      <c r="G55" s="233"/>
      <c r="H55" s="406">
        <v>-2.0890000000000004</v>
      </c>
      <c r="I55" s="233">
        <v>-5.7460000000000004</v>
      </c>
      <c r="J55" s="233">
        <v>3.657</v>
      </c>
      <c r="K55" s="212">
        <v>0.63644274277758439</v>
      </c>
    </row>
    <row r="56" spans="1:11">
      <c r="A56" s="89"/>
      <c r="B56" s="172" t="s">
        <v>269</v>
      </c>
      <c r="C56" s="489">
        <v>-8.1980000000000004</v>
      </c>
      <c r="D56" s="234">
        <v>4.4580000000000002</v>
      </c>
      <c r="E56" s="234">
        <v>-12.656000000000001</v>
      </c>
      <c r="F56" s="314" t="s">
        <v>146</v>
      </c>
      <c r="G56" s="235"/>
      <c r="H56" s="489">
        <v>0.86099999999999888</v>
      </c>
      <c r="I56" s="234">
        <v>2.9090000000000003</v>
      </c>
      <c r="J56" s="234">
        <v>-2.0480000000000014</v>
      </c>
      <c r="K56" s="314" t="s">
        <v>167</v>
      </c>
    </row>
    <row r="57" spans="1:11" s="113" customFormat="1">
      <c r="A57" s="88"/>
      <c r="B57" s="481" t="s">
        <v>322</v>
      </c>
      <c r="C57" s="436">
        <v>-511.286</v>
      </c>
      <c r="D57" s="484">
        <v>-495.99399999999997</v>
      </c>
      <c r="E57" s="484">
        <v>-15.292000000000048</v>
      </c>
      <c r="F57" s="379">
        <v>-3.0831018117154742E-2</v>
      </c>
      <c r="G57" s="478"/>
      <c r="H57" s="436">
        <v>-150.46500000000006</v>
      </c>
      <c r="I57" s="484">
        <v>-170.80699999999999</v>
      </c>
      <c r="J57" s="484">
        <v>20.341999999999935</v>
      </c>
      <c r="K57" s="379">
        <v>0.11909347977541866</v>
      </c>
    </row>
    <row r="58" spans="1:11" s="113" customFormat="1">
      <c r="A58" s="88"/>
      <c r="B58" s="481"/>
      <c r="C58" s="484"/>
      <c r="D58" s="484"/>
      <c r="E58" s="484"/>
      <c r="F58" s="490"/>
      <c r="G58" s="235"/>
      <c r="H58" s="484"/>
      <c r="I58" s="484"/>
      <c r="J58" s="484"/>
      <c r="K58" s="490"/>
    </row>
    <row r="59" spans="1:11">
      <c r="A59" s="485"/>
      <c r="B59" s="488" t="s">
        <v>255</v>
      </c>
      <c r="C59" s="486">
        <v>804.4640000000004</v>
      </c>
      <c r="D59" s="486">
        <v>-32.222000000000492</v>
      </c>
      <c r="E59" s="486">
        <v>836.68600000000094</v>
      </c>
      <c r="F59" s="487" t="s">
        <v>146</v>
      </c>
      <c r="G59" s="233"/>
      <c r="H59" s="486">
        <v>345.50000000000023</v>
      </c>
      <c r="I59" s="486">
        <v>-654.43899999999996</v>
      </c>
      <c r="J59" s="486">
        <v>999.93900000000019</v>
      </c>
      <c r="K59" s="487">
        <v>-1.5279330846725214</v>
      </c>
    </row>
    <row r="60" spans="1:11">
      <c r="A60" s="89"/>
      <c r="B60" s="419" t="s">
        <v>323</v>
      </c>
      <c r="C60" s="420">
        <v>281.95999999999998</v>
      </c>
      <c r="D60" s="421">
        <v>261.839</v>
      </c>
      <c r="E60" s="421">
        <v>20.120999999999981</v>
      </c>
      <c r="F60" s="314">
        <v>7.6844931427327401E-2</v>
      </c>
      <c r="G60" s="233"/>
      <c r="H60" s="420">
        <v>84.290999999999968</v>
      </c>
      <c r="I60" s="421">
        <v>80.62299999999999</v>
      </c>
      <c r="J60" s="421">
        <v>3.6679999999999779</v>
      </c>
      <c r="K60" s="314">
        <v>-4.5495702218969508E-2</v>
      </c>
    </row>
    <row r="61" spans="1:11">
      <c r="A61" s="89"/>
      <c r="B61" s="412" t="s">
        <v>257</v>
      </c>
      <c r="C61" s="436">
        <v>1086.4240000000004</v>
      </c>
      <c r="D61" s="422">
        <v>229.61699999999951</v>
      </c>
      <c r="E61" s="422">
        <v>836.68600000000094</v>
      </c>
      <c r="F61" s="394">
        <v>3.7314615207062314</v>
      </c>
      <c r="G61" s="236"/>
      <c r="H61" s="436">
        <v>429.79100000000017</v>
      </c>
      <c r="I61" s="422">
        <v>-573.81600000000003</v>
      </c>
      <c r="J61" s="422">
        <v>1003.6070000000002</v>
      </c>
      <c r="K61" s="394">
        <v>-1.74900490749648</v>
      </c>
    </row>
    <row r="62" spans="1:11" s="113" customFormat="1">
      <c r="A62" s="88"/>
      <c r="B62" s="481"/>
      <c r="C62" s="484"/>
      <c r="D62" s="484"/>
      <c r="E62" s="484"/>
      <c r="F62" s="490"/>
      <c r="G62" s="235"/>
      <c r="H62" s="484"/>
      <c r="I62" s="484"/>
      <c r="J62" s="484"/>
      <c r="K62" s="490"/>
    </row>
    <row r="63" spans="1:11">
      <c r="A63" s="89"/>
      <c r="B63" s="412" t="s">
        <v>258</v>
      </c>
      <c r="C63" s="436">
        <v>782.73800000000006</v>
      </c>
      <c r="D63" s="422">
        <v>-102.98</v>
      </c>
      <c r="E63" s="422">
        <v>885.71800000000007</v>
      </c>
      <c r="F63" s="394" t="s">
        <v>146</v>
      </c>
      <c r="G63" s="236"/>
      <c r="H63" s="436">
        <v>306.60100000000006</v>
      </c>
      <c r="I63" s="422">
        <v>-679.64400000000001</v>
      </c>
      <c r="J63" s="422">
        <v>987</v>
      </c>
      <c r="K63" s="394" t="s">
        <v>146</v>
      </c>
    </row>
    <row r="64" spans="1:11">
      <c r="A64" s="89"/>
      <c r="B64" s="419" t="s">
        <v>259</v>
      </c>
      <c r="C64" s="420">
        <v>303.68599999999998</v>
      </c>
      <c r="D64" s="421">
        <v>332.59699999999998</v>
      </c>
      <c r="E64" s="421">
        <v>-28.911000000000001</v>
      </c>
      <c r="F64" s="314">
        <v>-8.6925017363355658E-2</v>
      </c>
      <c r="G64" s="233"/>
      <c r="H64" s="420">
        <v>123.12299999999999</v>
      </c>
      <c r="I64" s="421">
        <v>105.80999999999997</v>
      </c>
      <c r="J64" s="421">
        <v>17.313000000000017</v>
      </c>
      <c r="K64" s="314">
        <v>0.1636234760419622</v>
      </c>
    </row>
    <row r="65" spans="1:7">
      <c r="A65" s="89"/>
      <c r="B65" s="97"/>
      <c r="C65" s="97"/>
      <c r="D65" s="97"/>
      <c r="E65" s="97"/>
      <c r="F65" s="97"/>
      <c r="G65" s="97"/>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53125" defaultRowHeight="12.5"/>
  <cols>
    <col min="1" max="1" width="5.453125" style="33" customWidth="1"/>
    <col min="2" max="2" width="59.453125" style="84" customWidth="1"/>
    <col min="3" max="3" width="15.7265625" style="84" customWidth="1"/>
    <col min="4" max="4" width="15.54296875" style="84" customWidth="1"/>
    <col min="5" max="5" width="10.26953125" style="84" bestFit="1" customWidth="1"/>
    <col min="6" max="6" width="11.453125" style="84"/>
    <col min="7" max="16384" width="11.453125" style="33"/>
  </cols>
  <sheetData>
    <row r="1" spans="2:6" ht="13">
      <c r="B1" s="492"/>
      <c r="C1" s="864"/>
      <c r="D1" s="864"/>
      <c r="E1" s="864"/>
      <c r="F1" s="864"/>
    </row>
    <row r="2" spans="2:6" ht="13">
      <c r="B2" s="862" t="s">
        <v>324</v>
      </c>
      <c r="C2" s="786">
        <v>45170</v>
      </c>
      <c r="D2" s="786">
        <v>44896</v>
      </c>
      <c r="E2" s="494" t="s">
        <v>226</v>
      </c>
      <c r="F2" s="493" t="s">
        <v>18</v>
      </c>
    </row>
    <row r="3" spans="2:6" ht="13">
      <c r="B3" s="863"/>
      <c r="C3" s="865" t="s">
        <v>328</v>
      </c>
      <c r="D3" s="865"/>
      <c r="E3" s="865"/>
      <c r="F3" s="494"/>
    </row>
    <row r="4" spans="2:6">
      <c r="C4" s="108"/>
      <c r="D4" s="108"/>
      <c r="E4" s="108"/>
    </row>
    <row r="5" spans="2:6" ht="13">
      <c r="B5" s="85" t="s">
        <v>325</v>
      </c>
      <c r="C5" s="491">
        <v>9739.3150000000005</v>
      </c>
      <c r="D5" s="109">
        <v>7763.83</v>
      </c>
      <c r="E5" s="109">
        <v>1975.4850000000006</v>
      </c>
      <c r="F5" s="82">
        <v>0.25444722514532137</v>
      </c>
    </row>
    <row r="6" spans="2:6" ht="13">
      <c r="B6" s="85" t="s">
        <v>326</v>
      </c>
      <c r="C6" s="491">
        <v>26447.069</v>
      </c>
      <c r="D6" s="109">
        <v>27009.816999999999</v>
      </c>
      <c r="E6" s="109">
        <v>-562.74799999999959</v>
      </c>
      <c r="F6" s="82">
        <v>-2.0834943087544744E-2</v>
      </c>
    </row>
    <row r="7" spans="2:6">
      <c r="B7" s="495"/>
      <c r="C7" s="496"/>
      <c r="D7" s="496"/>
      <c r="E7" s="496"/>
      <c r="F7" s="496"/>
    </row>
    <row r="8" spans="2:6" ht="13">
      <c r="B8" s="413" t="s">
        <v>327</v>
      </c>
      <c r="C8" s="497">
        <v>36187.383999999998</v>
      </c>
      <c r="D8" s="497">
        <v>34773.646999999997</v>
      </c>
      <c r="E8" s="497">
        <v>1411.737000000001</v>
      </c>
      <c r="F8" s="498">
        <v>4.0655413566486276E-2</v>
      </c>
    </row>
    <row r="9" spans="2:6" ht="13">
      <c r="C9" s="866"/>
      <c r="D9" s="867"/>
      <c r="E9" s="867"/>
      <c r="F9" s="868"/>
    </row>
    <row r="10" spans="2:6" ht="13">
      <c r="B10" s="171"/>
      <c r="C10" s="864"/>
      <c r="D10" s="864"/>
      <c r="E10" s="864"/>
      <c r="F10" s="864"/>
    </row>
    <row r="11" spans="2:6" ht="13">
      <c r="B11" s="862" t="s">
        <v>329</v>
      </c>
      <c r="C11" s="786">
        <v>45170</v>
      </c>
      <c r="D11" s="786">
        <v>44896</v>
      </c>
      <c r="E11" s="494" t="s">
        <v>226</v>
      </c>
      <c r="F11" s="493" t="s">
        <v>18</v>
      </c>
    </row>
    <row r="12" spans="2:6" ht="13">
      <c r="B12" s="863"/>
      <c r="C12" s="865" t="s">
        <v>328</v>
      </c>
      <c r="D12" s="865"/>
      <c r="E12" s="865"/>
      <c r="F12" s="494"/>
    </row>
    <row r="13" spans="2:6">
      <c r="C13" s="108"/>
      <c r="D13" s="108"/>
      <c r="E13" s="108"/>
    </row>
    <row r="14" spans="2:6" ht="13">
      <c r="B14" s="85" t="s">
        <v>330</v>
      </c>
      <c r="C14" s="499">
        <v>8795.58</v>
      </c>
      <c r="D14" s="120">
        <v>7926.9719999999998</v>
      </c>
      <c r="E14" s="120">
        <v>868.60800000000017</v>
      </c>
      <c r="F14" s="87">
        <v>0.10957626695287948</v>
      </c>
    </row>
    <row r="15" spans="2:6" ht="13">
      <c r="B15" s="85" t="s">
        <v>331</v>
      </c>
      <c r="C15" s="499">
        <v>10293.315000000001</v>
      </c>
      <c r="D15" s="120">
        <v>11399.557000000001</v>
      </c>
      <c r="E15" s="120">
        <v>-1106.2420000000002</v>
      </c>
      <c r="F15" s="87">
        <v>-9.7042542968994283E-2</v>
      </c>
    </row>
    <row r="16" spans="2:6" ht="13">
      <c r="B16" s="85"/>
      <c r="C16" s="120"/>
      <c r="D16" s="120"/>
      <c r="E16" s="120"/>
      <c r="F16" s="87"/>
    </row>
    <row r="17" spans="2:8" ht="13">
      <c r="B17" s="85" t="s">
        <v>332</v>
      </c>
      <c r="C17" s="499">
        <v>17098</v>
      </c>
      <c r="D17" s="120">
        <v>15447</v>
      </c>
      <c r="E17" s="120">
        <v>1651</v>
      </c>
      <c r="F17" s="87">
        <v>0.10688159513174078</v>
      </c>
    </row>
    <row r="18" spans="2:8">
      <c r="B18" s="83" t="s">
        <v>333</v>
      </c>
      <c r="C18" s="491">
        <v>14506.212</v>
      </c>
      <c r="D18" s="109">
        <v>12957.15</v>
      </c>
      <c r="E18" s="109">
        <v>1550.0619999999999</v>
      </c>
      <c r="F18" s="82">
        <v>0.11955267940866632</v>
      </c>
    </row>
    <row r="19" spans="2:8">
      <c r="B19" s="83" t="s">
        <v>334</v>
      </c>
      <c r="C19" s="491">
        <v>2591.277</v>
      </c>
      <c r="D19" s="109">
        <v>2489.9679999999998</v>
      </c>
      <c r="E19" s="109">
        <v>101.3090000000002</v>
      </c>
      <c r="F19" s="82">
        <v>4.0686868264973697E-2</v>
      </c>
    </row>
    <row r="20" spans="2:8">
      <c r="C20" s="109"/>
      <c r="D20" s="109"/>
      <c r="E20" s="109"/>
      <c r="F20" s="110"/>
    </row>
    <row r="21" spans="2:8" ht="13">
      <c r="B21" s="413" t="s">
        <v>335</v>
      </c>
      <c r="C21" s="497">
        <v>36186.895000000004</v>
      </c>
      <c r="D21" s="497">
        <v>34773.529000000002</v>
      </c>
      <c r="E21" s="497">
        <v>1412.366</v>
      </c>
      <c r="F21" s="498">
        <v>4.0644882490931566E-2</v>
      </c>
    </row>
    <row r="23" spans="2:8" ht="13">
      <c r="B23" s="171"/>
      <c r="C23" s="864"/>
      <c r="D23" s="864"/>
      <c r="E23" s="864"/>
      <c r="F23" s="864"/>
    </row>
    <row r="24" spans="2:8" ht="13">
      <c r="B24" s="862" t="s">
        <v>336</v>
      </c>
      <c r="C24" s="786">
        <v>45170</v>
      </c>
      <c r="D24" s="786">
        <v>44805</v>
      </c>
      <c r="E24" s="494" t="s">
        <v>226</v>
      </c>
      <c r="F24" s="493" t="s">
        <v>166</v>
      </c>
    </row>
    <row r="25" spans="2:8" ht="13">
      <c r="B25" s="863"/>
      <c r="C25" s="865" t="s">
        <v>328</v>
      </c>
      <c r="D25" s="865"/>
      <c r="E25" s="865"/>
      <c r="F25" s="494"/>
    </row>
    <row r="26" spans="2:8">
      <c r="C26" s="108"/>
      <c r="D26" s="108"/>
      <c r="E26" s="108"/>
      <c r="F26" s="111"/>
    </row>
    <row r="27" spans="2:8" ht="13">
      <c r="B27" s="85" t="s">
        <v>337</v>
      </c>
      <c r="C27" s="374">
        <v>1659.509</v>
      </c>
      <c r="D27" s="81">
        <v>2543.9670000000001</v>
      </c>
      <c r="E27" s="81">
        <v>-885.45800000000008</v>
      </c>
      <c r="F27" s="212">
        <v>-0.34766881803105154</v>
      </c>
    </row>
    <row r="28" spans="2:8" ht="13">
      <c r="B28" s="85" t="s">
        <v>338</v>
      </c>
      <c r="C28" s="374">
        <v>-774.846</v>
      </c>
      <c r="D28" s="81">
        <v>-2199.7939999999999</v>
      </c>
      <c r="E28" s="81">
        <v>1425.9479999999999</v>
      </c>
      <c r="F28" s="212">
        <v>-0.64776429065630681</v>
      </c>
    </row>
    <row r="29" spans="2:8" ht="13">
      <c r="B29" s="85" t="s">
        <v>339</v>
      </c>
      <c r="C29" s="374">
        <v>-958.62199999999996</v>
      </c>
      <c r="D29" s="81">
        <v>-195.31</v>
      </c>
      <c r="E29" s="81">
        <v>-763.3119999999999</v>
      </c>
      <c r="F29" s="212">
        <v>-3.9082074650555523</v>
      </c>
    </row>
    <row r="30" spans="2:8">
      <c r="C30" s="109"/>
      <c r="D30" s="109"/>
      <c r="E30" s="109"/>
      <c r="F30" s="109"/>
    </row>
    <row r="31" spans="2:8" ht="13">
      <c r="B31" s="413" t="s">
        <v>340</v>
      </c>
      <c r="C31" s="497">
        <v>-74</v>
      </c>
      <c r="D31" s="497">
        <v>149</v>
      </c>
      <c r="E31" s="497">
        <v>-223</v>
      </c>
      <c r="F31" s="515">
        <v>1.4966442953020134</v>
      </c>
    </row>
    <row r="32" spans="2:8">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heetViews>
  <sheetFormatPr baseColWidth="10" defaultColWidth="7.26953125" defaultRowHeight="12.5"/>
  <cols>
    <col min="1" max="1" width="3.1796875" style="89" customWidth="1"/>
    <col min="2" max="2" width="15.453125" style="89" customWidth="1"/>
    <col min="3" max="3" width="50.1796875" style="89" customWidth="1"/>
    <col min="4" max="4" width="11.1796875" style="89" customWidth="1"/>
    <col min="5" max="5" width="15.54296875" style="178" bestFit="1" customWidth="1"/>
    <col min="6" max="6" width="14.81640625" style="178" bestFit="1" customWidth="1"/>
    <col min="7" max="7" width="14.6328125" style="178" bestFit="1" customWidth="1"/>
    <col min="8" max="8" width="13.81640625" style="89" customWidth="1"/>
    <col min="9" max="9" width="10" style="89" bestFit="1" customWidth="1"/>
    <col min="10" max="10" width="4.7265625" style="89" customWidth="1"/>
    <col min="11" max="11" width="7.26953125" style="89" customWidth="1"/>
    <col min="12" max="16384" width="7.26953125" style="89"/>
  </cols>
  <sheetData>
    <row r="2" spans="2:9">
      <c r="B2" s="510"/>
      <c r="C2" s="510"/>
      <c r="D2" s="510"/>
      <c r="E2" s="511"/>
      <c r="F2" s="511"/>
      <c r="G2" s="511"/>
      <c r="H2" s="510"/>
    </row>
    <row r="3" spans="2:9" ht="15.75" customHeight="1">
      <c r="B3" s="820" t="s">
        <v>542</v>
      </c>
      <c r="C3" s="820"/>
      <c r="D3" s="337" t="s">
        <v>346</v>
      </c>
      <c r="E3" s="344">
        <v>45199</v>
      </c>
      <c r="F3" s="344">
        <v>44926</v>
      </c>
      <c r="G3" s="344">
        <v>44834</v>
      </c>
      <c r="H3" s="337" t="s">
        <v>226</v>
      </c>
      <c r="I3" s="337" t="s">
        <v>166</v>
      </c>
    </row>
    <row r="4" spans="2:9" ht="6" customHeight="1">
      <c r="E4" s="89"/>
      <c r="F4" s="89"/>
      <c r="G4" s="89"/>
    </row>
    <row r="5" spans="2:9" ht="18" customHeight="1">
      <c r="B5" s="171" t="s">
        <v>343</v>
      </c>
      <c r="C5" s="175" t="s">
        <v>349</v>
      </c>
      <c r="D5" s="181" t="s">
        <v>347</v>
      </c>
      <c r="E5" s="182">
        <v>1.1072965057449309</v>
      </c>
      <c r="F5" s="182">
        <v>0.97941937980858262</v>
      </c>
      <c r="G5" s="714" t="s">
        <v>104</v>
      </c>
      <c r="H5" s="184">
        <v>0.12787712593634826</v>
      </c>
      <c r="I5" s="263">
        <v>0.13056421852847189</v>
      </c>
    </row>
    <row r="6" spans="2:9" ht="18" customHeight="1">
      <c r="B6" s="175"/>
      <c r="C6" s="175" t="s">
        <v>350</v>
      </c>
      <c r="D6" s="181" t="s">
        <v>347</v>
      </c>
      <c r="E6" s="182">
        <v>1.0445076959109008</v>
      </c>
      <c r="F6" s="182">
        <v>0.91035807872161023</v>
      </c>
      <c r="G6" s="714" t="s">
        <v>104</v>
      </c>
      <c r="H6" s="184">
        <v>0.13414961718929053</v>
      </c>
      <c r="I6" s="263">
        <v>0.14735917692703193</v>
      </c>
    </row>
    <row r="7" spans="2:9" ht="18" customHeight="1">
      <c r="B7" s="500"/>
      <c r="C7" s="500" t="s">
        <v>341</v>
      </c>
      <c r="D7" s="501" t="s">
        <v>348</v>
      </c>
      <c r="E7" s="506">
        <v>943.73500000000001</v>
      </c>
      <c r="F7" s="506">
        <v>-163.142</v>
      </c>
      <c r="G7" s="715" t="s">
        <v>104</v>
      </c>
      <c r="H7" s="506">
        <v>1106.877</v>
      </c>
      <c r="I7" s="507">
        <v>-6.7847458042686739</v>
      </c>
    </row>
    <row r="8" spans="2:9" ht="18" customHeight="1">
      <c r="B8" s="171" t="s">
        <v>344</v>
      </c>
      <c r="C8" s="175" t="s">
        <v>351</v>
      </c>
      <c r="D8" s="181" t="s">
        <v>347</v>
      </c>
      <c r="E8" s="183">
        <v>1.1164735944558877</v>
      </c>
      <c r="F8" s="183">
        <v>1.2511414103265088</v>
      </c>
      <c r="G8" s="714" t="s">
        <v>104</v>
      </c>
      <c r="H8" s="184">
        <v>-0.13466781587062115</v>
      </c>
      <c r="I8" s="263">
        <v>-0.10763596725287594</v>
      </c>
    </row>
    <row r="9" spans="2:9" ht="18" customHeight="1">
      <c r="B9" s="175"/>
      <c r="C9" s="175" t="s">
        <v>352</v>
      </c>
      <c r="D9" s="181" t="s">
        <v>18</v>
      </c>
      <c r="E9" s="185">
        <v>0.46076946832176507</v>
      </c>
      <c r="F9" s="185">
        <v>0.41016014826045588</v>
      </c>
      <c r="G9" s="711" t="s">
        <v>104</v>
      </c>
      <c r="H9" s="512">
        <v>5.0609320061309191</v>
      </c>
      <c r="I9" s="716" t="s">
        <v>104</v>
      </c>
    </row>
    <row r="10" spans="2:9" ht="18" customHeight="1">
      <c r="B10" s="175"/>
      <c r="C10" s="175" t="s">
        <v>354</v>
      </c>
      <c r="D10" s="181" t="s">
        <v>18</v>
      </c>
      <c r="E10" s="185">
        <v>0.53923053167823487</v>
      </c>
      <c r="F10" s="185">
        <v>0.58983985173954412</v>
      </c>
      <c r="G10" s="711" t="s">
        <v>104</v>
      </c>
      <c r="H10" s="512">
        <v>-5.0609320061309244</v>
      </c>
      <c r="I10" s="716" t="s">
        <v>104</v>
      </c>
    </row>
    <row r="11" spans="2:9" ht="18" customHeight="1">
      <c r="B11" s="500"/>
      <c r="C11" s="500" t="s">
        <v>353</v>
      </c>
      <c r="D11" s="501" t="s">
        <v>347</v>
      </c>
      <c r="E11" s="502">
        <v>3.3213790259297671</v>
      </c>
      <c r="F11" s="502"/>
      <c r="G11" s="503">
        <v>3.4121243386951963</v>
      </c>
      <c r="H11" s="504">
        <v>-9.0745312765429187E-2</v>
      </c>
      <c r="I11" s="505">
        <v>-2.6594960721780258E-2</v>
      </c>
    </row>
    <row r="12" spans="2:9" ht="18" customHeight="1">
      <c r="B12" s="171" t="s">
        <v>345</v>
      </c>
      <c r="C12" s="175" t="s">
        <v>342</v>
      </c>
      <c r="D12" s="181" t="s">
        <v>18</v>
      </c>
      <c r="E12" s="185">
        <v>0.2036944478261819</v>
      </c>
      <c r="F12" s="711" t="s">
        <v>104</v>
      </c>
      <c r="G12" s="186">
        <v>0.10163056390629055</v>
      </c>
      <c r="H12" s="513">
        <v>10.206388391989135</v>
      </c>
      <c r="I12" s="716" t="s">
        <v>104</v>
      </c>
    </row>
    <row r="13" spans="2:9" ht="18" customHeight="1">
      <c r="B13" s="175"/>
      <c r="C13" s="175" t="s">
        <v>355</v>
      </c>
      <c r="D13" s="181" t="s">
        <v>18</v>
      </c>
      <c r="E13" s="277">
        <v>6.1297520674999662E-2</v>
      </c>
      <c r="F13" s="712" t="s">
        <v>104</v>
      </c>
      <c r="G13" s="186">
        <v>1.2559113593519774E-3</v>
      </c>
      <c r="H13" s="513">
        <v>6.0041609315647682</v>
      </c>
      <c r="I13" s="716" t="s">
        <v>104</v>
      </c>
    </row>
    <row r="14" spans="2:9" ht="18" customHeight="1">
      <c r="B14" s="500"/>
      <c r="C14" s="500" t="s">
        <v>356</v>
      </c>
      <c r="D14" s="501" t="s">
        <v>18</v>
      </c>
      <c r="E14" s="508">
        <v>3.2689021795945974E-2</v>
      </c>
      <c r="F14" s="713" t="s">
        <v>104</v>
      </c>
      <c r="G14" s="509">
        <v>1.2698874173569612E-2</v>
      </c>
      <c r="H14" s="514">
        <v>1.9990147622376362</v>
      </c>
      <c r="I14" s="717" t="s">
        <v>104</v>
      </c>
    </row>
    <row r="15" spans="2:9">
      <c r="H15" s="179"/>
    </row>
    <row r="16" spans="2:9">
      <c r="B16" s="89" t="s">
        <v>357</v>
      </c>
      <c r="H16" s="178"/>
    </row>
    <row r="17" spans="2:10">
      <c r="B17" s="89" t="s">
        <v>358</v>
      </c>
      <c r="E17" s="89"/>
      <c r="F17" s="89"/>
      <c r="G17" s="89"/>
    </row>
    <row r="18" spans="2:10">
      <c r="B18" s="89" t="s">
        <v>359</v>
      </c>
      <c r="E18" s="89"/>
      <c r="F18" s="89"/>
      <c r="G18" s="89"/>
    </row>
    <row r="19" spans="2:10">
      <c r="B19" s="89" t="s">
        <v>360</v>
      </c>
      <c r="H19" s="178"/>
    </row>
    <row r="20" spans="2:10">
      <c r="B20" s="89" t="s">
        <v>361</v>
      </c>
      <c r="H20" s="178"/>
    </row>
    <row r="21" spans="2:10">
      <c r="B21" s="89" t="s">
        <v>362</v>
      </c>
      <c r="H21" s="178"/>
    </row>
    <row r="22" spans="2:10" ht="27" customHeight="1">
      <c r="B22" s="843" t="s">
        <v>363</v>
      </c>
      <c r="C22" s="843"/>
      <c r="D22" s="843"/>
      <c r="E22" s="843"/>
      <c r="F22" s="843"/>
      <c r="G22" s="843"/>
      <c r="H22" s="843"/>
      <c r="I22" s="843"/>
      <c r="J22" s="843"/>
    </row>
    <row r="23" spans="2:10">
      <c r="B23" s="89" t="s">
        <v>174</v>
      </c>
      <c r="H23" s="178"/>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4"/>
  <sheetViews>
    <sheetView showGridLines="0" zoomScaleNormal="100" workbookViewId="0"/>
  </sheetViews>
  <sheetFormatPr baseColWidth="10" defaultColWidth="11.453125" defaultRowHeight="12.5"/>
  <cols>
    <col min="1" max="1" width="7.26953125" style="89" customWidth="1"/>
    <col min="2" max="2" width="45" style="89" customWidth="1"/>
    <col min="3" max="3" width="16.54296875" style="89" customWidth="1"/>
    <col min="4" max="4" width="15.7265625" style="89" customWidth="1"/>
    <col min="5" max="5" width="14.81640625" style="89" customWidth="1"/>
    <col min="6" max="6" width="2.7265625" style="89" customWidth="1"/>
    <col min="7" max="7" width="16.54296875" style="89" customWidth="1"/>
    <col min="8" max="8" width="15.7265625" style="89" customWidth="1"/>
    <col min="9" max="9" width="12.453125" style="89" customWidth="1"/>
    <col min="10" max="16384" width="11.453125" style="89"/>
  </cols>
  <sheetData>
    <row r="2" spans="2:11" ht="13" thickBot="1">
      <c r="B2" s="522"/>
      <c r="C2" s="522"/>
      <c r="D2" s="522"/>
      <c r="E2" s="522"/>
      <c r="F2" s="522"/>
      <c r="G2" s="522"/>
      <c r="H2" s="522"/>
      <c r="I2" s="522"/>
    </row>
    <row r="3" spans="2:11" ht="14">
      <c r="B3" s="869" t="s">
        <v>364</v>
      </c>
      <c r="C3" s="870"/>
      <c r="D3" s="870"/>
      <c r="E3" s="870"/>
      <c r="F3" s="870"/>
      <c r="G3" s="870"/>
      <c r="H3" s="870"/>
    </row>
    <row r="4" spans="2:11" ht="17.25" customHeight="1" thickBot="1">
      <c r="B4" s="871" t="s">
        <v>328</v>
      </c>
      <c r="C4" s="871"/>
      <c r="D4" s="871"/>
      <c r="E4" s="871"/>
      <c r="F4" s="871"/>
      <c r="G4" s="871"/>
      <c r="H4" s="871"/>
      <c r="I4" s="522"/>
    </row>
    <row r="5" spans="2:11" ht="48" customHeight="1">
      <c r="B5" s="872" t="s">
        <v>365</v>
      </c>
      <c r="C5" s="874" t="s">
        <v>366</v>
      </c>
      <c r="D5" s="874"/>
      <c r="E5" s="874"/>
      <c r="F5" s="523"/>
      <c r="G5" s="874" t="s">
        <v>367</v>
      </c>
      <c r="H5" s="874"/>
      <c r="I5" s="874"/>
    </row>
    <row r="6" spans="2:11" ht="13">
      <c r="B6" s="873"/>
      <c r="C6" s="402">
        <v>45170</v>
      </c>
      <c r="D6" s="403">
        <v>44805</v>
      </c>
      <c r="E6" s="404" t="s">
        <v>368</v>
      </c>
      <c r="F6" s="180"/>
      <c r="G6" s="402">
        <v>45170</v>
      </c>
      <c r="H6" s="403">
        <v>44805</v>
      </c>
      <c r="I6" s="404" t="s">
        <v>368</v>
      </c>
    </row>
    <row r="7" spans="2:11" ht="6" customHeight="1"/>
    <row r="8" spans="2:11" ht="13.5" customHeight="1">
      <c r="B8" s="90" t="s">
        <v>370</v>
      </c>
      <c r="C8" s="516">
        <v>0</v>
      </c>
      <c r="D8" s="105">
        <v>0</v>
      </c>
      <c r="E8" s="105" t="s">
        <v>146</v>
      </c>
      <c r="F8" s="105"/>
      <c r="G8" s="516">
        <v>18.600000000000001</v>
      </c>
      <c r="H8" s="105">
        <v>14.269</v>
      </c>
      <c r="I8" s="227">
        <v>0.3035251243955428</v>
      </c>
      <c r="K8" s="89" t="s">
        <v>49</v>
      </c>
    </row>
    <row r="9" spans="2:11" ht="13.5" customHeight="1">
      <c r="B9" s="90" t="s">
        <v>55</v>
      </c>
      <c r="C9" s="516">
        <v>0</v>
      </c>
      <c r="D9" s="105">
        <v>26</v>
      </c>
      <c r="E9" s="105" t="s">
        <v>146</v>
      </c>
      <c r="F9" s="105"/>
      <c r="G9" s="516">
        <v>4.51</v>
      </c>
      <c r="H9" s="105">
        <v>32.323</v>
      </c>
      <c r="I9" s="227">
        <v>-0.86047087213439344</v>
      </c>
    </row>
    <row r="10" spans="2:11" ht="13.5" customHeight="1">
      <c r="B10" s="90" t="s">
        <v>371</v>
      </c>
      <c r="C10" s="516">
        <v>284.54000000000002</v>
      </c>
      <c r="D10" s="105">
        <v>113</v>
      </c>
      <c r="E10" s="227">
        <v>1.5180530973451329</v>
      </c>
      <c r="F10" s="105"/>
      <c r="G10" s="516">
        <v>46.6</v>
      </c>
      <c r="H10" s="105">
        <v>49.4</v>
      </c>
      <c r="I10" s="227">
        <v>-5.6680161943319818E-2</v>
      </c>
    </row>
    <row r="11" spans="2:11" ht="13.5" customHeight="1">
      <c r="B11" s="90" t="s">
        <v>65</v>
      </c>
      <c r="C11" s="516">
        <v>56.45</v>
      </c>
      <c r="D11" s="105">
        <v>34</v>
      </c>
      <c r="E11" s="227">
        <v>0.66029411764705892</v>
      </c>
      <c r="F11" s="105"/>
      <c r="G11" s="516">
        <v>0</v>
      </c>
      <c r="H11" s="105">
        <v>0</v>
      </c>
      <c r="I11" s="775" t="s">
        <v>104</v>
      </c>
    </row>
    <row r="12" spans="2:11" ht="13.5" customHeight="1">
      <c r="B12" s="90" t="s">
        <v>99</v>
      </c>
      <c r="C12" s="516">
        <v>4.6829999999999998</v>
      </c>
      <c r="D12" s="105">
        <v>2</v>
      </c>
      <c r="E12" s="227">
        <v>1.3414999999999999</v>
      </c>
      <c r="F12" s="105"/>
      <c r="G12" s="516">
        <v>0</v>
      </c>
      <c r="H12" s="105">
        <v>0</v>
      </c>
      <c r="I12" s="775" t="s">
        <v>104</v>
      </c>
    </row>
    <row r="13" spans="2:11" ht="13.5" customHeight="1">
      <c r="B13" s="90" t="s">
        <v>140</v>
      </c>
      <c r="C13" s="516">
        <v>0</v>
      </c>
      <c r="D13" s="105">
        <v>281</v>
      </c>
      <c r="E13" s="105" t="s">
        <v>146</v>
      </c>
      <c r="F13" s="105"/>
      <c r="G13" s="516">
        <v>0</v>
      </c>
      <c r="H13" s="105">
        <v>61.015000000000001</v>
      </c>
      <c r="I13" s="227" t="s">
        <v>146</v>
      </c>
      <c r="J13" s="117"/>
    </row>
    <row r="14" spans="2:11" ht="13.5" customHeight="1">
      <c r="B14" s="90" t="s">
        <v>60</v>
      </c>
      <c r="C14" s="516">
        <v>1.1910000000000001</v>
      </c>
      <c r="D14" s="524">
        <v>1</v>
      </c>
      <c r="E14" s="227">
        <v>0.19100000000000006</v>
      </c>
      <c r="F14" s="105"/>
      <c r="G14" s="516">
        <v>9.0139999999999993</v>
      </c>
      <c r="H14" s="105">
        <v>8.6020000000000003</v>
      </c>
      <c r="I14" s="227">
        <v>4.7895838177167915E-2</v>
      </c>
    </row>
    <row r="15" spans="2:11" ht="13.5" customHeight="1">
      <c r="B15" s="90" t="s">
        <v>77</v>
      </c>
      <c r="C15" s="516">
        <v>2.4039999999999999</v>
      </c>
      <c r="D15" s="524">
        <v>1</v>
      </c>
      <c r="E15" s="227">
        <v>1.4039999999999999</v>
      </c>
      <c r="F15" s="105"/>
      <c r="G15" s="516">
        <v>0</v>
      </c>
      <c r="H15" s="105">
        <v>0</v>
      </c>
      <c r="I15" s="227" t="s">
        <v>146</v>
      </c>
    </row>
    <row r="16" spans="2:11" ht="13.5" customHeight="1">
      <c r="B16" s="90" t="s">
        <v>90</v>
      </c>
      <c r="C16" s="516">
        <v>0</v>
      </c>
      <c r="D16" s="105">
        <v>0</v>
      </c>
      <c r="E16" s="775" t="s">
        <v>104</v>
      </c>
      <c r="F16" s="105"/>
      <c r="G16" s="516">
        <v>0</v>
      </c>
      <c r="H16" s="105">
        <v>7.82</v>
      </c>
      <c r="I16" s="227" t="s">
        <v>146</v>
      </c>
    </row>
    <row r="17" spans="2:9" ht="13.5" customHeight="1">
      <c r="B17" s="90" t="s">
        <v>61</v>
      </c>
      <c r="C17" s="516">
        <v>0</v>
      </c>
      <c r="D17" s="105">
        <v>3</v>
      </c>
      <c r="E17" s="105" t="s">
        <v>146</v>
      </c>
      <c r="F17" s="105"/>
      <c r="G17" s="516">
        <v>0</v>
      </c>
      <c r="H17" s="105">
        <v>4.4020000000000001</v>
      </c>
      <c r="I17" s="227">
        <v>-0.96796910495229438</v>
      </c>
    </row>
    <row r="18" spans="2:9" ht="13.5" customHeight="1">
      <c r="B18" s="90" t="s">
        <v>141</v>
      </c>
      <c r="C18" s="516">
        <v>247.36099999999999</v>
      </c>
      <c r="D18" s="105">
        <v>254</v>
      </c>
      <c r="E18" s="227">
        <v>-2.613779527559057E-2</v>
      </c>
      <c r="F18" s="105"/>
      <c r="G18" s="516">
        <v>156.65199999999999</v>
      </c>
      <c r="H18" s="105">
        <v>130.447</v>
      </c>
      <c r="I18" s="227">
        <v>0.20088618366079691</v>
      </c>
    </row>
    <row r="19" spans="2:9" ht="13.5" customHeight="1">
      <c r="B19" s="90" t="s">
        <v>79</v>
      </c>
      <c r="C19" s="516">
        <v>90.298000000000002</v>
      </c>
      <c r="D19" s="105">
        <v>130</v>
      </c>
      <c r="E19" s="227">
        <v>-0.3054</v>
      </c>
      <c r="F19" s="105"/>
      <c r="G19" s="516">
        <v>78.599999999999994</v>
      </c>
      <c r="H19" s="105">
        <v>70.778000000000006</v>
      </c>
      <c r="I19" s="227">
        <v>0.11051456667325987</v>
      </c>
    </row>
    <row r="20" spans="2:9" ht="13.5" customHeight="1">
      <c r="B20" s="90" t="s">
        <v>68</v>
      </c>
      <c r="C20" s="516">
        <v>133.36000000000001</v>
      </c>
      <c r="D20" s="105">
        <v>129</v>
      </c>
      <c r="E20" s="227">
        <v>3.3798449612403303E-2</v>
      </c>
      <c r="F20" s="105"/>
      <c r="G20" s="516">
        <v>0</v>
      </c>
      <c r="H20" s="105">
        <v>0</v>
      </c>
      <c r="I20" s="775" t="s">
        <v>104</v>
      </c>
    </row>
    <row r="21" spans="2:9" ht="13.5" customHeight="1">
      <c r="B21" s="90" t="s">
        <v>80</v>
      </c>
      <c r="C21" s="516">
        <v>176.03800000000001</v>
      </c>
      <c r="D21" s="105">
        <v>203</v>
      </c>
      <c r="E21" s="227">
        <v>-0.13281773399014773</v>
      </c>
      <c r="F21" s="105"/>
      <c r="G21" s="516">
        <v>97.6</v>
      </c>
      <c r="H21" s="105">
        <v>77.703999999999994</v>
      </c>
      <c r="I21" s="227">
        <v>0.2560485946669413</v>
      </c>
    </row>
    <row r="22" spans="2:9" ht="13.5" customHeight="1">
      <c r="B22" s="90" t="s">
        <v>81</v>
      </c>
      <c r="C22" s="516">
        <v>231.047</v>
      </c>
      <c r="D22" s="105">
        <v>232</v>
      </c>
      <c r="E22" s="227">
        <v>-4.1077586206896832E-3</v>
      </c>
      <c r="F22" s="105"/>
      <c r="G22" s="516">
        <v>74.599999999999994</v>
      </c>
      <c r="H22" s="105">
        <v>51.173999999999999</v>
      </c>
      <c r="I22" s="227">
        <v>0.45777152460233705</v>
      </c>
    </row>
    <row r="23" spans="2:9" ht="13.5" customHeight="1">
      <c r="B23" s="90" t="s">
        <v>372</v>
      </c>
      <c r="C23" s="516">
        <v>232.33</v>
      </c>
      <c r="D23" s="105">
        <v>233</v>
      </c>
      <c r="E23" s="227">
        <v>-2.8755364806866135E-3</v>
      </c>
      <c r="F23" s="105"/>
      <c r="G23" s="516">
        <v>90.311999999999998</v>
      </c>
      <c r="H23" s="105">
        <v>92.991</v>
      </c>
      <c r="I23" s="227">
        <v>-2.8809239603832637E-2</v>
      </c>
    </row>
    <row r="24" spans="2:9" ht="13.5" customHeight="1">
      <c r="B24" s="90" t="s">
        <v>82</v>
      </c>
      <c r="C24" s="516">
        <v>1.665</v>
      </c>
      <c r="D24" s="105">
        <v>0.88500000000000001</v>
      </c>
      <c r="E24" s="227">
        <v>0.88135593220338992</v>
      </c>
      <c r="F24" s="105"/>
      <c r="G24" s="516">
        <v>2.6</v>
      </c>
      <c r="H24" s="105">
        <v>19.879000000000001</v>
      </c>
      <c r="I24" s="227">
        <v>-0.86920871271190703</v>
      </c>
    </row>
    <row r="25" spans="2:9" ht="13.5" customHeight="1">
      <c r="B25" s="90" t="s">
        <v>67</v>
      </c>
      <c r="C25" s="516">
        <v>5.55</v>
      </c>
      <c r="D25" s="105">
        <v>8</v>
      </c>
      <c r="E25" s="227">
        <v>-0.30625000000000002</v>
      </c>
      <c r="F25" s="105"/>
      <c r="G25" s="516">
        <v>0</v>
      </c>
      <c r="H25" s="105">
        <v>0</v>
      </c>
      <c r="I25" s="775" t="s">
        <v>104</v>
      </c>
    </row>
    <row r="26" spans="2:9" ht="13.5" customHeight="1">
      <c r="B26" s="90" t="s">
        <v>121</v>
      </c>
      <c r="C26" s="516">
        <v>51.859000000000002</v>
      </c>
      <c r="D26" s="105">
        <v>4</v>
      </c>
      <c r="E26" s="227" t="s">
        <v>146</v>
      </c>
      <c r="F26" s="105"/>
      <c r="G26" s="516">
        <v>2.5289999999999999</v>
      </c>
      <c r="H26" s="105">
        <v>0</v>
      </c>
      <c r="I26" s="227" t="s">
        <v>146</v>
      </c>
    </row>
    <row r="27" spans="2:9" ht="13.5" customHeight="1">
      <c r="B27" s="90" t="s">
        <v>142</v>
      </c>
      <c r="C27" s="516">
        <v>755.68399999999997</v>
      </c>
      <c r="D27" s="105">
        <v>442</v>
      </c>
      <c r="E27" s="227">
        <v>0.70969230769230762</v>
      </c>
      <c r="F27" s="105"/>
      <c r="G27" s="516">
        <v>114.524</v>
      </c>
      <c r="H27" s="105">
        <v>81</v>
      </c>
      <c r="I27" s="227">
        <v>0.41387654320987655</v>
      </c>
    </row>
    <row r="28" spans="2:9" ht="13.5" customHeight="1">
      <c r="B28" s="90" t="s">
        <v>143</v>
      </c>
      <c r="C28" s="516">
        <v>0</v>
      </c>
      <c r="D28" s="105">
        <v>41.6</v>
      </c>
      <c r="E28" s="227" t="s">
        <v>146</v>
      </c>
      <c r="F28" s="105"/>
      <c r="G28" s="516">
        <v>0</v>
      </c>
      <c r="H28" s="105">
        <v>0.55300000000000005</v>
      </c>
      <c r="I28" s="227" t="s">
        <v>146</v>
      </c>
    </row>
    <row r="29" spans="2:9" ht="13.5" customHeight="1">
      <c r="B29" s="90" t="s">
        <v>144</v>
      </c>
      <c r="C29" s="516">
        <v>65.099000000000004</v>
      </c>
      <c r="D29" s="105">
        <v>83</v>
      </c>
      <c r="E29" s="227">
        <v>-0.21567469879518064</v>
      </c>
      <c r="F29" s="105"/>
      <c r="G29" s="516">
        <v>0</v>
      </c>
      <c r="H29" s="105">
        <v>0</v>
      </c>
      <c r="I29" s="227" t="s">
        <v>146</v>
      </c>
    </row>
    <row r="30" spans="2:9" ht="13.5" customHeight="1">
      <c r="B30" s="90" t="s">
        <v>145</v>
      </c>
      <c r="C30" s="516">
        <v>14.564</v>
      </c>
      <c r="D30" s="105">
        <v>16.7</v>
      </c>
      <c r="E30" s="227">
        <v>-0.12790419161676647</v>
      </c>
      <c r="F30" s="105"/>
      <c r="G30" s="516">
        <v>34.51</v>
      </c>
      <c r="H30" s="105">
        <v>28.31</v>
      </c>
      <c r="I30" s="227">
        <v>0.21900388555280825</v>
      </c>
    </row>
    <row r="31" spans="2:9" ht="13.5" customHeight="1">
      <c r="B31" s="90" t="s">
        <v>373</v>
      </c>
      <c r="C31" s="516">
        <v>0</v>
      </c>
      <c r="D31" s="105">
        <v>3.6</v>
      </c>
      <c r="E31" s="227" t="s">
        <v>146</v>
      </c>
      <c r="F31" s="105"/>
      <c r="G31" s="516">
        <v>0</v>
      </c>
      <c r="H31" s="105">
        <v>3.4</v>
      </c>
      <c r="I31" s="227" t="s">
        <v>146</v>
      </c>
    </row>
    <row r="32" spans="2:9" ht="13.5" customHeight="1">
      <c r="B32" s="518"/>
      <c r="C32" s="769"/>
      <c r="D32" s="769"/>
      <c r="E32" s="769"/>
      <c r="F32" s="770"/>
      <c r="G32" s="769"/>
      <c r="H32" s="769"/>
      <c r="I32" s="769"/>
    </row>
    <row r="33" spans="2:9" ht="13">
      <c r="B33" s="519" t="s">
        <v>17</v>
      </c>
      <c r="C33" s="520">
        <v>2354.2399999999998</v>
      </c>
      <c r="D33" s="520">
        <v>2242.2469999999994</v>
      </c>
      <c r="E33" s="515">
        <v>4.9946772144193075E-2</v>
      </c>
      <c r="F33" s="770"/>
      <c r="G33" s="521">
        <v>730.79200000000003</v>
      </c>
      <c r="H33" s="520">
        <v>734.49699999999996</v>
      </c>
      <c r="I33" s="487">
        <v>-5.0442683904766694E-3</v>
      </c>
    </row>
    <row r="34" spans="2:9" ht="13.5" customHeight="1">
      <c r="B34" s="90"/>
      <c r="C34" s="105"/>
      <c r="D34" s="105"/>
      <c r="E34" s="105"/>
      <c r="F34" s="105"/>
      <c r="G34" s="105"/>
      <c r="H34" s="105"/>
      <c r="I34" s="244"/>
    </row>
    <row r="35" spans="2:9" ht="13.5" customHeight="1">
      <c r="B35" s="90" t="s">
        <v>369</v>
      </c>
      <c r="C35" s="105"/>
      <c r="D35" s="105"/>
      <c r="E35" s="105"/>
      <c r="F35" s="105"/>
      <c r="G35" s="105"/>
      <c r="H35" s="105"/>
      <c r="I35" s="244"/>
    </row>
    <row r="36" spans="2:9" ht="13.5" customHeight="1">
      <c r="B36" s="91"/>
      <c r="C36" s="92"/>
      <c r="D36" s="92"/>
      <c r="E36" s="92"/>
      <c r="F36" s="92"/>
      <c r="G36" s="92"/>
      <c r="H36" s="92"/>
    </row>
    <row r="37" spans="2:9" ht="10.5" customHeight="1">
      <c r="B37" s="93"/>
      <c r="C37" s="94"/>
      <c r="D37" s="94"/>
      <c r="E37" s="94"/>
      <c r="F37" s="94"/>
      <c r="G37" s="94"/>
      <c r="H37" s="94"/>
    </row>
    <row r="38" spans="2:9">
      <c r="B38" s="95"/>
      <c r="C38" s="94"/>
      <c r="H38" s="94"/>
    </row>
    <row r="39" spans="2:9">
      <c r="C39" s="94"/>
      <c r="D39" s="94"/>
      <c r="E39" s="94"/>
      <c r="F39" s="94"/>
      <c r="G39" s="94"/>
      <c r="H39" s="94"/>
    </row>
    <row r="40" spans="2:9">
      <c r="C40" s="94"/>
    </row>
    <row r="42" spans="2:9">
      <c r="C42" s="94"/>
      <c r="G42" s="94"/>
    </row>
    <row r="44" spans="2:9">
      <c r="C44" s="96"/>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13"/>
  <sheetViews>
    <sheetView workbookViewId="0"/>
  </sheetViews>
  <sheetFormatPr baseColWidth="10" defaultColWidth="11.453125" defaultRowHeight="12.5"/>
  <cols>
    <col min="1" max="1" width="11.453125" style="254"/>
    <col min="2" max="2" width="21.1796875" style="254" customWidth="1"/>
    <col min="3" max="3" width="18.453125" style="254" customWidth="1"/>
    <col min="4" max="4" width="17.1796875" style="254" customWidth="1"/>
    <col min="5" max="16384" width="11.453125" style="254"/>
  </cols>
  <sheetData>
    <row r="3" spans="1:5">
      <c r="B3" s="526"/>
      <c r="C3" s="526"/>
      <c r="D3" s="526"/>
    </row>
    <row r="4" spans="1:5" ht="13">
      <c r="A4" s="525"/>
      <c r="B4" s="530"/>
      <c r="C4" s="402">
        <v>45170</v>
      </c>
      <c r="D4" s="782">
        <v>44805</v>
      </c>
      <c r="E4" s="266"/>
    </row>
    <row r="5" spans="1:5">
      <c r="A5" s="525"/>
      <c r="B5" s="527" t="s">
        <v>374</v>
      </c>
      <c r="C5" s="528">
        <v>0.22</v>
      </c>
      <c r="D5" s="529">
        <v>0.24</v>
      </c>
    </row>
    <row r="6" spans="1:5">
      <c r="C6" s="267"/>
      <c r="D6" s="267"/>
    </row>
    <row r="13" spans="1:5">
      <c r="E13" s="787"/>
    </row>
  </sheetData>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zoomScale="91" zoomScaleNormal="91" workbookViewId="0"/>
  </sheetViews>
  <sheetFormatPr baseColWidth="10" defaultColWidth="11.453125" defaultRowHeight="12.5"/>
  <cols>
    <col min="1" max="1" width="11.453125" style="88"/>
    <col min="2" max="2" width="51.90625" style="88" customWidth="1"/>
    <col min="3" max="3" width="13.81640625" style="88" customWidth="1"/>
    <col min="4" max="4" width="15.1796875" style="88" customWidth="1"/>
    <col min="5" max="5" width="14.54296875" style="88" customWidth="1"/>
    <col min="6" max="6" width="13.26953125" style="88" customWidth="1"/>
    <col min="7" max="7" width="14.453125" style="88" customWidth="1"/>
    <col min="8" max="8" width="12.7265625" style="88" customWidth="1"/>
    <col min="9" max="9" width="14" style="88" customWidth="1"/>
    <col min="10" max="16384" width="11.453125" style="88"/>
  </cols>
  <sheetData>
    <row r="1" spans="1:9">
      <c r="A1" s="230"/>
    </row>
    <row r="2" spans="1:9">
      <c r="B2" s="531"/>
      <c r="C2" s="531"/>
      <c r="D2" s="531"/>
      <c r="E2" s="531"/>
      <c r="F2" s="531"/>
      <c r="G2" s="531"/>
      <c r="H2" s="531"/>
      <c r="I2" s="531"/>
    </row>
    <row r="3" spans="1:9" ht="14">
      <c r="A3" s="535"/>
      <c r="B3" s="875" t="s">
        <v>375</v>
      </c>
      <c r="C3" s="876"/>
      <c r="D3" s="876"/>
      <c r="E3" s="876"/>
      <c r="F3" s="876"/>
      <c r="G3" s="876"/>
      <c r="H3" s="876"/>
      <c r="I3" s="877"/>
    </row>
    <row r="4" spans="1:9" s="225" customFormat="1" ht="14">
      <c r="A4" s="536"/>
      <c r="B4" s="685" t="s">
        <v>328</v>
      </c>
      <c r="C4" s="686">
        <v>2023</v>
      </c>
      <c r="D4" s="686">
        <v>2024</v>
      </c>
      <c r="E4" s="686">
        <v>2025</v>
      </c>
      <c r="F4" s="686">
        <v>2026</v>
      </c>
      <c r="G4" s="686">
        <v>2027</v>
      </c>
      <c r="H4" s="686" t="s">
        <v>105</v>
      </c>
      <c r="I4" s="687" t="s">
        <v>17</v>
      </c>
    </row>
    <row r="5" spans="1:9" ht="14">
      <c r="A5" s="535"/>
      <c r="B5" s="544" t="s">
        <v>20</v>
      </c>
      <c r="C5" s="545">
        <v>0</v>
      </c>
      <c r="D5" s="545">
        <v>0</v>
      </c>
      <c r="E5" s="545">
        <v>0</v>
      </c>
      <c r="F5" s="545">
        <v>600.85799999999995</v>
      </c>
      <c r="G5" s="545">
        <v>0</v>
      </c>
      <c r="H5" s="545">
        <v>0</v>
      </c>
      <c r="I5" s="556">
        <v>600.85799999999995</v>
      </c>
    </row>
    <row r="6" spans="1:9" ht="14">
      <c r="A6" s="535"/>
      <c r="B6" s="539" t="s">
        <v>106</v>
      </c>
      <c r="C6" s="540">
        <v>0</v>
      </c>
      <c r="D6" s="540">
        <v>0</v>
      </c>
      <c r="E6" s="540">
        <v>0</v>
      </c>
      <c r="F6" s="540">
        <v>600.85799999999995</v>
      </c>
      <c r="G6" s="540">
        <v>0</v>
      </c>
      <c r="H6" s="540">
        <v>0</v>
      </c>
      <c r="I6" s="541">
        <v>600.85799999999995</v>
      </c>
    </row>
    <row r="7" spans="1:9" ht="14">
      <c r="A7" s="535"/>
      <c r="B7" s="548" t="s">
        <v>10</v>
      </c>
      <c r="C7" s="550">
        <v>8.5551306258040887E-4</v>
      </c>
      <c r="D7" s="547">
        <v>1.3305621985283596E-2</v>
      </c>
      <c r="E7" s="547">
        <v>0</v>
      </c>
      <c r="F7" s="547">
        <v>0</v>
      </c>
      <c r="G7" s="547">
        <v>0</v>
      </c>
      <c r="H7" s="547">
        <v>0</v>
      </c>
      <c r="I7" s="552">
        <v>0.01</v>
      </c>
    </row>
    <row r="8" spans="1:9" ht="14">
      <c r="A8" s="535"/>
      <c r="B8" s="294" t="s">
        <v>16</v>
      </c>
      <c r="C8" s="295">
        <v>8.5551306258040887E-4</v>
      </c>
      <c r="D8" s="295">
        <v>1.3305621985283596E-2</v>
      </c>
      <c r="E8" s="295">
        <v>0</v>
      </c>
      <c r="F8" s="295">
        <v>0</v>
      </c>
      <c r="G8" s="295">
        <v>0</v>
      </c>
      <c r="H8" s="295">
        <v>0</v>
      </c>
      <c r="I8" s="553">
        <v>1.4161135047864004E-2</v>
      </c>
    </row>
    <row r="9" spans="1:9" ht="14">
      <c r="A9" s="535"/>
      <c r="B9" s="294" t="s">
        <v>74</v>
      </c>
      <c r="C9" s="295">
        <v>0</v>
      </c>
      <c r="D9" s="295">
        <v>0</v>
      </c>
      <c r="E9" s="295">
        <v>0</v>
      </c>
      <c r="F9" s="295">
        <v>0</v>
      </c>
      <c r="G9" s="295">
        <v>0</v>
      </c>
      <c r="H9" s="295">
        <v>0</v>
      </c>
      <c r="I9" s="553">
        <v>0</v>
      </c>
    </row>
    <row r="10" spans="1:9" ht="14">
      <c r="A10" s="535"/>
      <c r="B10" s="294" t="s">
        <v>107</v>
      </c>
      <c r="C10" s="295">
        <v>0</v>
      </c>
      <c r="D10" s="295">
        <v>0</v>
      </c>
      <c r="E10" s="295">
        <v>0</v>
      </c>
      <c r="F10" s="295">
        <v>0</v>
      </c>
      <c r="G10" s="295">
        <v>0</v>
      </c>
      <c r="H10" s="295">
        <v>0</v>
      </c>
      <c r="I10" s="553">
        <v>0</v>
      </c>
    </row>
    <row r="11" spans="1:9" ht="14">
      <c r="A11" s="535"/>
      <c r="B11" s="294" t="s">
        <v>108</v>
      </c>
      <c r="C11" s="295">
        <v>0</v>
      </c>
      <c r="D11" s="295">
        <v>0</v>
      </c>
      <c r="E11" s="295">
        <v>0</v>
      </c>
      <c r="F11" s="295">
        <v>0</v>
      </c>
      <c r="G11" s="295">
        <v>0</v>
      </c>
      <c r="H11" s="295">
        <v>0</v>
      </c>
      <c r="I11" s="553">
        <v>0</v>
      </c>
    </row>
    <row r="12" spans="1:9" ht="14">
      <c r="A12" s="535"/>
      <c r="B12" s="294" t="s">
        <v>109</v>
      </c>
      <c r="C12" s="295">
        <v>0</v>
      </c>
      <c r="D12" s="295">
        <v>0</v>
      </c>
      <c r="E12" s="295">
        <v>0</v>
      </c>
      <c r="F12" s="295">
        <v>0</v>
      </c>
      <c r="G12" s="295">
        <v>0</v>
      </c>
      <c r="H12" s="295">
        <v>0</v>
      </c>
      <c r="I12" s="553">
        <v>0</v>
      </c>
    </row>
    <row r="13" spans="1:9" ht="14">
      <c r="A13" s="535"/>
      <c r="B13" s="294" t="s">
        <v>110</v>
      </c>
      <c r="C13" s="295">
        <v>0</v>
      </c>
      <c r="D13" s="295">
        <v>0</v>
      </c>
      <c r="E13" s="295">
        <v>0</v>
      </c>
      <c r="F13" s="295">
        <v>0</v>
      </c>
      <c r="G13" s="295">
        <v>0</v>
      </c>
      <c r="H13" s="295">
        <v>0</v>
      </c>
      <c r="I13" s="553">
        <v>0</v>
      </c>
    </row>
    <row r="14" spans="1:9" ht="14">
      <c r="A14" s="535"/>
      <c r="B14" s="539" t="s">
        <v>111</v>
      </c>
      <c r="C14" s="549">
        <v>0</v>
      </c>
      <c r="D14" s="549">
        <v>0</v>
      </c>
      <c r="E14" s="549">
        <v>0</v>
      </c>
      <c r="F14" s="549">
        <v>0</v>
      </c>
      <c r="G14" s="549">
        <v>0</v>
      </c>
      <c r="H14" s="549">
        <v>0</v>
      </c>
      <c r="I14" s="554">
        <v>0</v>
      </c>
    </row>
    <row r="15" spans="1:9" ht="14">
      <c r="A15" s="535"/>
      <c r="B15" s="548" t="s">
        <v>12</v>
      </c>
      <c r="C15" s="547">
        <v>21</v>
      </c>
      <c r="D15" s="547">
        <v>0</v>
      </c>
      <c r="E15" s="547">
        <v>0</v>
      </c>
      <c r="F15" s="547">
        <v>0</v>
      </c>
      <c r="G15" s="547">
        <v>0</v>
      </c>
      <c r="H15" s="547">
        <v>0</v>
      </c>
      <c r="I15" s="551">
        <v>21</v>
      </c>
    </row>
    <row r="16" spans="1:9" ht="14">
      <c r="A16" s="535"/>
      <c r="B16" s="294" t="s">
        <v>114</v>
      </c>
      <c r="C16" s="296">
        <v>21</v>
      </c>
      <c r="D16" s="296">
        <v>0</v>
      </c>
      <c r="E16" s="296">
        <v>0</v>
      </c>
      <c r="F16" s="296">
        <v>0</v>
      </c>
      <c r="G16" s="296">
        <v>0</v>
      </c>
      <c r="H16" s="296">
        <v>0</v>
      </c>
      <c r="I16" s="543">
        <v>21</v>
      </c>
    </row>
    <row r="17" spans="1:9" ht="14">
      <c r="A17" s="535"/>
      <c r="B17" s="548" t="s">
        <v>32</v>
      </c>
      <c r="C17" s="547">
        <v>269.16246875191706</v>
      </c>
      <c r="D17" s="547">
        <v>1465.2453041642475</v>
      </c>
      <c r="E17" s="547">
        <v>740.19689519906092</v>
      </c>
      <c r="F17" s="547">
        <v>570.42763823206906</v>
      </c>
      <c r="G17" s="547">
        <v>157.5215440191368</v>
      </c>
      <c r="H17" s="547">
        <v>1233.1500000000001</v>
      </c>
      <c r="I17" s="551">
        <v>4435.7</v>
      </c>
    </row>
    <row r="18" spans="1:9" ht="14">
      <c r="A18" s="535"/>
      <c r="B18" s="294" t="s">
        <v>115</v>
      </c>
      <c r="C18" s="296">
        <v>14.578721672177585</v>
      </c>
      <c r="D18" s="296">
        <v>329.89193408199594</v>
      </c>
      <c r="E18" s="296">
        <v>158.14459182727168</v>
      </c>
      <c r="F18" s="296">
        <v>57.955075754623053</v>
      </c>
      <c r="G18" s="296">
        <v>50.372288095540704</v>
      </c>
      <c r="H18" s="296">
        <v>544.36244663184902</v>
      </c>
      <c r="I18" s="555">
        <v>1155.3050580634581</v>
      </c>
    </row>
    <row r="19" spans="1:9" ht="14">
      <c r="A19" s="535"/>
      <c r="B19" s="294" t="s">
        <v>116</v>
      </c>
      <c r="C19" s="296">
        <v>22.988051960020773</v>
      </c>
      <c r="D19" s="296">
        <v>456.83923142305844</v>
      </c>
      <c r="E19" s="296">
        <v>226.56370427439634</v>
      </c>
      <c r="F19" s="296">
        <v>245.79669623912886</v>
      </c>
      <c r="G19" s="296">
        <v>10.599905251294228</v>
      </c>
      <c r="H19" s="296">
        <v>133.93405444058908</v>
      </c>
      <c r="I19" s="555">
        <v>1096.7216435884877</v>
      </c>
    </row>
    <row r="20" spans="1:9" ht="14">
      <c r="A20" s="535"/>
      <c r="B20" s="294" t="s">
        <v>117</v>
      </c>
      <c r="C20" s="296">
        <v>207.86569121219225</v>
      </c>
      <c r="D20" s="296">
        <v>334.04127562555379</v>
      </c>
      <c r="E20" s="296">
        <v>122.90242557552875</v>
      </c>
      <c r="F20" s="296">
        <v>1.6401423544334486</v>
      </c>
      <c r="G20" s="296">
        <v>0.28011460351534806</v>
      </c>
      <c r="H20" s="296">
        <v>1.076493669298761</v>
      </c>
      <c r="I20" s="555">
        <v>667.80614304052233</v>
      </c>
    </row>
    <row r="21" spans="1:9" ht="14">
      <c r="A21" s="535"/>
      <c r="B21" s="294" t="s">
        <v>118</v>
      </c>
      <c r="C21" s="296">
        <v>2.1088593338126051E-2</v>
      </c>
      <c r="D21" s="296">
        <v>4.3552711943504269E-2</v>
      </c>
      <c r="E21" s="296">
        <v>5.3296609046735027E-2</v>
      </c>
      <c r="F21" s="296">
        <v>6.1393738721725065E-2</v>
      </c>
      <c r="G21" s="296">
        <v>7.0725810117977683E-2</v>
      </c>
      <c r="H21" s="296">
        <v>0.16443814151281697</v>
      </c>
      <c r="I21" s="555">
        <v>0.41449560468088509</v>
      </c>
    </row>
    <row r="22" spans="1:9" ht="14">
      <c r="A22" s="535"/>
      <c r="B22" s="294" t="s">
        <v>97</v>
      </c>
      <c r="C22" s="296">
        <v>7.5430625449317036E-3</v>
      </c>
      <c r="D22" s="296">
        <v>2.9813275472230567E-2</v>
      </c>
      <c r="E22" s="296">
        <v>1.8921225787621614E-2</v>
      </c>
      <c r="F22" s="296">
        <v>2.1904504498871397E-2</v>
      </c>
      <c r="G22" s="296">
        <v>2.5360745943102496E-2</v>
      </c>
      <c r="H22" s="296">
        <v>8.2048570847898294E-2</v>
      </c>
      <c r="I22" s="555">
        <v>0.18559138509465609</v>
      </c>
    </row>
    <row r="23" spans="1:9" ht="14">
      <c r="A23" s="535"/>
      <c r="B23" s="294" t="s">
        <v>169</v>
      </c>
      <c r="C23" s="296">
        <v>0</v>
      </c>
      <c r="D23" s="296">
        <v>0</v>
      </c>
      <c r="E23" s="296">
        <v>0</v>
      </c>
      <c r="F23" s="296">
        <v>0</v>
      </c>
      <c r="G23" s="296">
        <v>0</v>
      </c>
      <c r="H23" s="296">
        <v>0</v>
      </c>
      <c r="I23" s="543">
        <v>0</v>
      </c>
    </row>
    <row r="24" spans="1:9" ht="14">
      <c r="A24" s="535"/>
      <c r="B24" s="294" t="s">
        <v>71</v>
      </c>
      <c r="C24" s="296">
        <v>0</v>
      </c>
      <c r="D24" s="296">
        <v>0</v>
      </c>
      <c r="E24" s="296">
        <v>0</v>
      </c>
      <c r="F24" s="296">
        <v>0</v>
      </c>
      <c r="G24" s="296">
        <v>0</v>
      </c>
      <c r="H24" s="296">
        <v>0</v>
      </c>
      <c r="I24" s="543">
        <v>0</v>
      </c>
    </row>
    <row r="25" spans="1:9" ht="14">
      <c r="A25" s="535"/>
      <c r="B25" s="294" t="s">
        <v>119</v>
      </c>
      <c r="C25" s="296">
        <v>0</v>
      </c>
      <c r="D25" s="296">
        <v>0</v>
      </c>
      <c r="E25" s="296">
        <v>0</v>
      </c>
      <c r="F25" s="296">
        <v>0</v>
      </c>
      <c r="G25" s="296">
        <v>0</v>
      </c>
      <c r="H25" s="296">
        <v>0</v>
      </c>
      <c r="I25" s="555">
        <v>0</v>
      </c>
    </row>
    <row r="26" spans="1:9" ht="14">
      <c r="A26" s="535"/>
      <c r="B26" s="294" t="s">
        <v>120</v>
      </c>
      <c r="C26" s="296">
        <v>0</v>
      </c>
      <c r="D26" s="296">
        <v>0</v>
      </c>
      <c r="E26" s="296">
        <v>0</v>
      </c>
      <c r="F26" s="296">
        <v>0</v>
      </c>
      <c r="G26" s="296">
        <v>0</v>
      </c>
      <c r="H26" s="296">
        <v>0</v>
      </c>
      <c r="I26" s="543">
        <v>0</v>
      </c>
    </row>
    <row r="27" spans="1:9" ht="14">
      <c r="A27" s="535"/>
      <c r="B27" s="294" t="s">
        <v>87</v>
      </c>
      <c r="C27" s="296">
        <v>3.2164871909356534</v>
      </c>
      <c r="D27" s="296">
        <v>322.32176921428481</v>
      </c>
      <c r="E27" s="296">
        <v>211.17796529817926</v>
      </c>
      <c r="F27" s="296">
        <v>243.60132029074958</v>
      </c>
      <c r="G27" s="296">
        <v>74.80449631654335</v>
      </c>
      <c r="H27" s="296">
        <v>513.48568547434297</v>
      </c>
      <c r="I27" s="543">
        <v>1368.6077237850354</v>
      </c>
    </row>
    <row r="28" spans="1:9" ht="14">
      <c r="A28" s="535"/>
      <c r="B28" s="294" t="s">
        <v>168</v>
      </c>
      <c r="C28" s="296">
        <v>1.6264755571531259E-2</v>
      </c>
      <c r="D28" s="296">
        <v>6.5085667362844837E-2</v>
      </c>
      <c r="E28" s="296">
        <v>6.5049041573441685E-2</v>
      </c>
      <c r="F28" s="296">
        <v>6.5263705227563251E-2</v>
      </c>
      <c r="G28" s="296">
        <v>6.5519526632325006E-2</v>
      </c>
      <c r="H28" s="296">
        <v>2.1739650510561699</v>
      </c>
      <c r="I28" s="543">
        <v>2.4511477474238759</v>
      </c>
    </row>
    <row r="29" spans="1:9" ht="14">
      <c r="A29" s="535"/>
      <c r="B29" s="294" t="s">
        <v>121</v>
      </c>
      <c r="C29" s="296">
        <v>2.1805192107995849E-2</v>
      </c>
      <c r="D29" s="296">
        <v>8.4849104697616529E-2</v>
      </c>
      <c r="E29" s="296">
        <v>8.5155898563308852E-2</v>
      </c>
      <c r="F29" s="296">
        <v>9.857559272022659E-2</v>
      </c>
      <c r="G29" s="296">
        <v>0.11417204777272424</v>
      </c>
      <c r="H29" s="296">
        <v>0.67487801764080324</v>
      </c>
      <c r="I29" s="543">
        <v>1.0794358535026753</v>
      </c>
    </row>
    <row r="30" spans="1:9" ht="14">
      <c r="A30" s="535"/>
      <c r="B30" s="294" t="s">
        <v>77</v>
      </c>
      <c r="C30" s="296">
        <v>20.446815113028197</v>
      </c>
      <c r="D30" s="296">
        <v>21.927793059878397</v>
      </c>
      <c r="E30" s="296">
        <v>21.185785448713823</v>
      </c>
      <c r="F30" s="296">
        <v>21.187266051965661</v>
      </c>
      <c r="G30" s="296">
        <v>21.188961621777061</v>
      </c>
      <c r="H30" s="296">
        <v>37.193822420189221</v>
      </c>
      <c r="I30" s="555">
        <v>143.13044371555236</v>
      </c>
    </row>
    <row r="31" spans="1:9" ht="14">
      <c r="A31" s="535"/>
      <c r="B31" s="294" t="s">
        <v>124</v>
      </c>
      <c r="C31" s="296">
        <v>0</v>
      </c>
      <c r="D31" s="296">
        <v>0</v>
      </c>
      <c r="E31" s="296">
        <v>0</v>
      </c>
      <c r="F31" s="296">
        <v>0</v>
      </c>
      <c r="G31" s="296">
        <v>0</v>
      </c>
      <c r="H31" s="296">
        <v>0</v>
      </c>
      <c r="I31" s="555">
        <v>0</v>
      </c>
    </row>
    <row r="32" spans="1:9" ht="14">
      <c r="A32" s="535"/>
      <c r="B32" s="548" t="s">
        <v>14</v>
      </c>
      <c r="C32" s="547">
        <v>124.19213017558843</v>
      </c>
      <c r="D32" s="547">
        <v>475.99014039363595</v>
      </c>
      <c r="E32" s="547">
        <v>259.20089503688155</v>
      </c>
      <c r="F32" s="547">
        <v>307.68532862853158</v>
      </c>
      <c r="G32" s="547">
        <v>396.40112196034977</v>
      </c>
      <c r="H32" s="547">
        <v>445.09287402358672</v>
      </c>
      <c r="I32" s="551">
        <v>2008.56</v>
      </c>
    </row>
    <row r="33" spans="1:9" ht="14">
      <c r="A33" s="535"/>
      <c r="B33" s="539" t="s">
        <v>148</v>
      </c>
      <c r="C33" s="540">
        <v>124.19213017558843</v>
      </c>
      <c r="D33" s="540">
        <v>475.99014039363595</v>
      </c>
      <c r="E33" s="540">
        <v>259.20089503688155</v>
      </c>
      <c r="F33" s="540">
        <v>307.68532862853158</v>
      </c>
      <c r="G33" s="540">
        <v>396.40112196034977</v>
      </c>
      <c r="H33" s="540">
        <v>445.09287402358672</v>
      </c>
      <c r="I33" s="541">
        <v>2008.5624902185741</v>
      </c>
    </row>
    <row r="34" spans="1:9" ht="14">
      <c r="A34" s="535"/>
      <c r="B34" s="546" t="s">
        <v>125</v>
      </c>
      <c r="C34" s="547">
        <v>10.920181965699999</v>
      </c>
      <c r="D34" s="547">
        <v>19.649421672798077</v>
      </c>
      <c r="E34" s="547">
        <v>20.514284926573669</v>
      </c>
      <c r="F34" s="547">
        <v>18.129610466573673</v>
      </c>
      <c r="G34" s="547">
        <v>4.1461660299070067</v>
      </c>
      <c r="H34" s="547">
        <v>19.497449107664785</v>
      </c>
      <c r="I34" s="551">
        <v>92.86</v>
      </c>
    </row>
    <row r="35" spans="1:9" ht="14">
      <c r="A35" s="535"/>
      <c r="B35" s="294" t="s">
        <v>126</v>
      </c>
      <c r="C35" s="296">
        <v>7.0099978324999999</v>
      </c>
      <c r="D35" s="296">
        <v>14.0435942975</v>
      </c>
      <c r="E35" s="296">
        <v>14.050862649999999</v>
      </c>
      <c r="F35" s="296">
        <v>14.05535845</v>
      </c>
      <c r="G35" s="296">
        <v>6.0251599999999995E-2</v>
      </c>
      <c r="H35" s="296">
        <v>0.37532154000000001</v>
      </c>
      <c r="I35" s="555">
        <v>49.59538637</v>
      </c>
    </row>
    <row r="36" spans="1:9" ht="14">
      <c r="A36" s="535"/>
      <c r="B36" s="294" t="s">
        <v>127</v>
      </c>
      <c r="C36" s="296">
        <v>2.43929232E-2</v>
      </c>
      <c r="D36" s="296">
        <v>0.20958470949186564</v>
      </c>
      <c r="E36" s="296">
        <v>2.0671796107674623</v>
      </c>
      <c r="F36" s="296">
        <v>0.67800935076746249</v>
      </c>
      <c r="G36" s="296">
        <v>0.69454943076746256</v>
      </c>
      <c r="H36" s="296">
        <v>3.5836759142229582</v>
      </c>
      <c r="I36" s="555">
        <v>7.2573919392172108</v>
      </c>
    </row>
    <row r="37" spans="1:9" ht="14">
      <c r="A37" s="535"/>
      <c r="B37" s="539" t="s">
        <v>128</v>
      </c>
      <c r="C37" s="540">
        <v>3.8857912099999998</v>
      </c>
      <c r="D37" s="540">
        <v>5.3962426658062101</v>
      </c>
      <c r="E37" s="540">
        <v>4.3962426658062101</v>
      </c>
      <c r="F37" s="540">
        <v>3.3962426658062101</v>
      </c>
      <c r="G37" s="540">
        <v>3.3913649991395438</v>
      </c>
      <c r="H37" s="540">
        <v>15.538451653441825</v>
      </c>
      <c r="I37" s="541">
        <v>36.004335859999998</v>
      </c>
    </row>
    <row r="38" spans="1:9" ht="14">
      <c r="A38" s="535"/>
      <c r="B38" s="537" t="s">
        <v>376</v>
      </c>
      <c r="C38" s="538">
        <v>425.27563640626806</v>
      </c>
      <c r="D38" s="538">
        <v>1960.8981718526668</v>
      </c>
      <c r="E38" s="538">
        <v>1019.9120751625161</v>
      </c>
      <c r="F38" s="538">
        <v>1497.1005773271743</v>
      </c>
      <c r="G38" s="538">
        <v>558.06883200939353</v>
      </c>
      <c r="H38" s="538">
        <v>1697.7403231312517</v>
      </c>
      <c r="I38" s="542">
        <v>7158.9879999999985</v>
      </c>
    </row>
    <row r="39" spans="1:9">
      <c r="B39" s="533"/>
      <c r="C39" s="533"/>
      <c r="D39" s="533"/>
      <c r="E39" s="533"/>
      <c r="F39" s="533"/>
      <c r="G39" s="533"/>
      <c r="H39" s="533"/>
      <c r="I39" s="533"/>
    </row>
    <row r="40" spans="1:9" ht="14">
      <c r="A40" s="535"/>
      <c r="B40" s="688" t="s">
        <v>12</v>
      </c>
      <c r="C40" s="689">
        <v>41.857895485895973</v>
      </c>
      <c r="D40" s="689">
        <v>407.22088333313241</v>
      </c>
      <c r="E40" s="689">
        <v>117.92498772457724</v>
      </c>
      <c r="F40" s="689">
        <v>59.117494402723224</v>
      </c>
      <c r="G40" s="689">
        <v>52.876559124335586</v>
      </c>
      <c r="H40" s="689">
        <v>329.29478124454187</v>
      </c>
      <c r="I40" s="690">
        <v>1008.2926013152063</v>
      </c>
    </row>
    <row r="41" spans="1:9" ht="14">
      <c r="A41" s="535"/>
      <c r="B41" s="294" t="s">
        <v>112</v>
      </c>
      <c r="C41" s="296">
        <v>37.509375281735082</v>
      </c>
      <c r="D41" s="296">
        <v>203.08065362646187</v>
      </c>
      <c r="E41" s="296">
        <v>94.089975786887905</v>
      </c>
      <c r="F41" s="296">
        <v>28.070103004142972</v>
      </c>
      <c r="G41" s="296">
        <v>25.449053375783894</v>
      </c>
      <c r="H41" s="296">
        <v>137.35557653558078</v>
      </c>
      <c r="I41" s="543">
        <v>525.5547376105925</v>
      </c>
    </row>
    <row r="42" spans="1:9" ht="14">
      <c r="A42" s="535"/>
      <c r="B42" s="294" t="s">
        <v>113</v>
      </c>
      <c r="C42" s="296">
        <v>4.3383002256956598</v>
      </c>
      <c r="D42" s="296">
        <v>145.10797370396389</v>
      </c>
      <c r="E42" s="296">
        <v>23.83501193768933</v>
      </c>
      <c r="F42" s="296">
        <v>31.047391398580256</v>
      </c>
      <c r="G42" s="296">
        <v>27.427505748551692</v>
      </c>
      <c r="H42" s="296">
        <v>191.93920470896109</v>
      </c>
      <c r="I42" s="543">
        <v>423.69538772344191</v>
      </c>
    </row>
    <row r="43" spans="1:9" ht="14">
      <c r="A43" s="535"/>
      <c r="B43" s="294" t="s">
        <v>72</v>
      </c>
      <c r="C43" s="296">
        <v>1.021997846523324E-2</v>
      </c>
      <c r="D43" s="296">
        <v>59.032256002706589</v>
      </c>
      <c r="E43" s="296">
        <v>0</v>
      </c>
      <c r="F43" s="296">
        <v>0</v>
      </c>
      <c r="G43" s="296">
        <v>0</v>
      </c>
      <c r="H43" s="296">
        <v>0</v>
      </c>
      <c r="I43" s="543">
        <v>59.042475981171819</v>
      </c>
    </row>
    <row r="44" spans="1:9" ht="14">
      <c r="A44" s="535"/>
      <c r="B44" s="539" t="s">
        <v>123</v>
      </c>
      <c r="C44" s="540">
        <v>0</v>
      </c>
      <c r="D44" s="540">
        <v>0</v>
      </c>
      <c r="E44" s="540">
        <v>0</v>
      </c>
      <c r="F44" s="540">
        <v>0</v>
      </c>
      <c r="G44" s="540">
        <v>0</v>
      </c>
      <c r="H44" s="540">
        <v>0</v>
      </c>
      <c r="I44" s="541">
        <v>0</v>
      </c>
    </row>
    <row r="45" spans="1:9" ht="14">
      <c r="A45" s="535"/>
      <c r="B45" s="691" t="s">
        <v>377</v>
      </c>
      <c r="C45" s="689">
        <v>41.857895485895973</v>
      </c>
      <c r="D45" s="689">
        <v>407.22088333313241</v>
      </c>
      <c r="E45" s="689">
        <v>117.92498772457724</v>
      </c>
      <c r="F45" s="689">
        <v>59.117494402723224</v>
      </c>
      <c r="G45" s="689">
        <v>52.876559124335586</v>
      </c>
      <c r="H45" s="689">
        <v>329.29478124454187</v>
      </c>
      <c r="I45" s="690">
        <v>1008.2926013152063</v>
      </c>
    </row>
    <row r="46" spans="1:9">
      <c r="B46" s="533"/>
      <c r="C46" s="533"/>
      <c r="D46" s="533"/>
      <c r="E46" s="533"/>
      <c r="F46" s="533"/>
      <c r="G46" s="533"/>
      <c r="H46" s="533"/>
      <c r="I46" s="533"/>
    </row>
    <row r="47" spans="1:9" ht="14">
      <c r="A47" s="535"/>
      <c r="B47" s="537" t="s">
        <v>378</v>
      </c>
      <c r="C47" s="538">
        <v>467.13353189216406</v>
      </c>
      <c r="D47" s="538">
        <v>2368.119055185799</v>
      </c>
      <c r="E47" s="538">
        <v>1137.8370628870932</v>
      </c>
      <c r="F47" s="538">
        <v>1556.2180717298975</v>
      </c>
      <c r="G47" s="538">
        <v>610.94539113372912</v>
      </c>
      <c r="H47" s="538">
        <v>2027.0351043757935</v>
      </c>
      <c r="I47" s="538">
        <v>8167.2806013152049</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Z47"/>
  <sheetViews>
    <sheetView showGridLines="0" zoomScale="87" zoomScaleNormal="87" workbookViewId="0"/>
  </sheetViews>
  <sheetFormatPr baseColWidth="10" defaultColWidth="11.453125" defaultRowHeight="14"/>
  <cols>
    <col min="1" max="1" width="4.7265625" style="291" customWidth="1"/>
    <col min="2" max="2" width="33.7265625" style="291" customWidth="1"/>
    <col min="3" max="3" width="19" style="291" customWidth="1"/>
    <col min="4" max="4" width="18.26953125" style="291" customWidth="1"/>
    <col min="5" max="5" width="18.90625" style="291" customWidth="1"/>
    <col min="6" max="6" width="18.36328125" style="291" customWidth="1"/>
    <col min="7" max="7" width="19.26953125" style="291" customWidth="1"/>
    <col min="8" max="8" width="17.08984375" style="291" customWidth="1"/>
    <col min="9" max="9" width="18.90625" style="291" customWidth="1"/>
    <col min="10" max="10" width="18.1796875" style="291" customWidth="1"/>
    <col min="11" max="11" width="18.7265625" style="291" customWidth="1"/>
    <col min="12" max="12" width="18.90625" style="291" customWidth="1"/>
    <col min="13" max="13" width="19.7265625" style="291" customWidth="1"/>
    <col min="14" max="14" width="18.26953125" style="291" customWidth="1"/>
    <col min="15" max="15" width="20.453125" style="291" customWidth="1"/>
    <col min="16" max="16" width="19.26953125" style="291" customWidth="1"/>
    <col min="17" max="17" width="20" style="291" customWidth="1"/>
    <col min="18" max="18" width="19.453125" style="291" customWidth="1"/>
    <col min="19" max="16384" width="11.453125" style="291"/>
  </cols>
  <sheetData>
    <row r="1" spans="1:18">
      <c r="A1" s="755"/>
      <c r="B1" s="654"/>
      <c r="C1" s="655"/>
      <c r="D1" s="655"/>
      <c r="E1" s="655"/>
      <c r="F1" s="655"/>
      <c r="H1" s="655"/>
      <c r="I1" s="655"/>
      <c r="J1" s="655"/>
      <c r="K1" s="655"/>
      <c r="L1" s="655"/>
      <c r="M1" s="655"/>
      <c r="N1" s="655"/>
    </row>
    <row r="2" spans="1:18">
      <c r="A2" s="656"/>
      <c r="B2" s="891" t="s">
        <v>379</v>
      </c>
      <c r="C2" s="882" t="s">
        <v>382</v>
      </c>
      <c r="D2" s="882"/>
      <c r="E2" s="882"/>
      <c r="F2" s="883"/>
      <c r="G2" s="878" t="s">
        <v>383</v>
      </c>
      <c r="H2" s="879"/>
      <c r="I2" s="899" t="s">
        <v>206</v>
      </c>
      <c r="J2" s="879"/>
      <c r="K2" s="900" t="s">
        <v>384</v>
      </c>
      <c r="L2" s="901"/>
      <c r="M2" s="900" t="s">
        <v>385</v>
      </c>
      <c r="N2" s="901"/>
    </row>
    <row r="3" spans="1:18">
      <c r="A3" s="656"/>
      <c r="B3" s="892"/>
      <c r="C3" s="887" t="s">
        <v>94</v>
      </c>
      <c r="D3" s="888"/>
      <c r="E3" s="889" t="s">
        <v>165</v>
      </c>
      <c r="F3" s="890"/>
      <c r="G3" s="880"/>
      <c r="H3" s="881"/>
      <c r="I3" s="898"/>
      <c r="J3" s="881"/>
      <c r="K3" s="902"/>
      <c r="L3" s="903"/>
      <c r="M3" s="902"/>
      <c r="N3" s="903"/>
    </row>
    <row r="4" spans="1:18">
      <c r="A4" s="656"/>
      <c r="B4" s="893"/>
      <c r="C4" s="722">
        <v>45170</v>
      </c>
      <c r="D4" s="651">
        <v>44805</v>
      </c>
      <c r="E4" s="722" t="s">
        <v>227</v>
      </c>
      <c r="F4" s="723" t="s">
        <v>228</v>
      </c>
      <c r="G4" s="722">
        <v>45170</v>
      </c>
      <c r="H4" s="651">
        <v>44805</v>
      </c>
      <c r="I4" s="722">
        <v>45170</v>
      </c>
      <c r="J4" s="651">
        <v>44805</v>
      </c>
      <c r="K4" s="722">
        <v>45170</v>
      </c>
      <c r="L4" s="651">
        <v>44805</v>
      </c>
      <c r="M4" s="722">
        <v>45170</v>
      </c>
      <c r="N4" s="651">
        <v>44805</v>
      </c>
    </row>
    <row r="5" spans="1:18">
      <c r="A5" s="656"/>
      <c r="B5" s="733" t="s">
        <v>16</v>
      </c>
      <c r="C5" s="658">
        <v>13.869718980121</v>
      </c>
      <c r="D5" s="760">
        <v>13.147923</v>
      </c>
      <c r="E5" s="658">
        <v>4.6716266043680008</v>
      </c>
      <c r="F5" s="761">
        <v>4.6339430000000013</v>
      </c>
      <c r="G5" s="658">
        <v>2.6389049999999998</v>
      </c>
      <c r="H5" s="753">
        <v>2.5875560000000002</v>
      </c>
      <c r="I5" s="664">
        <v>0.16890368851640963</v>
      </c>
      <c r="J5" s="726">
        <v>0.17478000000000002</v>
      </c>
      <c r="K5" s="658">
        <v>19.533333333333335</v>
      </c>
      <c r="L5" s="724">
        <v>14.066666666666666</v>
      </c>
      <c r="M5" s="658">
        <v>7.47</v>
      </c>
      <c r="N5" s="731">
        <v>4.9000000000000004</v>
      </c>
    </row>
    <row r="6" spans="1:18">
      <c r="A6" s="656"/>
      <c r="B6" s="734" t="s">
        <v>53</v>
      </c>
      <c r="C6" s="659">
        <v>9.6270188616276027</v>
      </c>
      <c r="D6" s="760">
        <v>9.3411929999999987</v>
      </c>
      <c r="E6" s="659">
        <v>3.2171848585780598</v>
      </c>
      <c r="F6" s="761">
        <v>2.8995098263050076</v>
      </c>
      <c r="G6" s="659">
        <v>3.0789770000000001</v>
      </c>
      <c r="H6" s="753">
        <v>3.069045</v>
      </c>
      <c r="I6" s="665">
        <v>0.19731518608765711</v>
      </c>
      <c r="J6" s="726">
        <v>0.19992000000000001</v>
      </c>
      <c r="K6" s="659">
        <v>8.5805976530409112</v>
      </c>
      <c r="L6" s="724">
        <v>9.4833333333333325</v>
      </c>
      <c r="M6" s="659">
        <v>4.1861433145171665</v>
      </c>
      <c r="N6" s="731">
        <v>4.42</v>
      </c>
    </row>
    <row r="7" spans="1:18">
      <c r="A7" s="656"/>
      <c r="B7" s="734" t="s">
        <v>87</v>
      </c>
      <c r="C7" s="659">
        <v>31.826880076813904</v>
      </c>
      <c r="D7" s="760">
        <v>30.867381000000002</v>
      </c>
      <c r="E7" s="659">
        <v>10.65477342926299</v>
      </c>
      <c r="F7" s="761">
        <v>10.193419000000002</v>
      </c>
      <c r="G7" s="659">
        <v>8.348751</v>
      </c>
      <c r="H7" s="753">
        <v>8.1716990000000003</v>
      </c>
      <c r="I7" s="665">
        <v>0.10351842650284154</v>
      </c>
      <c r="J7" s="726">
        <v>0.10990999999999999</v>
      </c>
      <c r="K7" s="659">
        <v>6.1202512953085346</v>
      </c>
      <c r="L7" s="724">
        <v>6.45</v>
      </c>
      <c r="M7" s="659">
        <v>3.2877346450394809</v>
      </c>
      <c r="N7" s="731">
        <v>3.43</v>
      </c>
    </row>
    <row r="8" spans="1:18">
      <c r="A8" s="656"/>
      <c r="B8" s="734" t="s">
        <v>52</v>
      </c>
      <c r="C8" s="659">
        <v>9.7228834577092815</v>
      </c>
      <c r="D8" s="760">
        <v>9.2700400000000016</v>
      </c>
      <c r="E8" s="659">
        <v>3.3705750641814127</v>
      </c>
      <c r="F8" s="761">
        <v>3.1536080000000011</v>
      </c>
      <c r="G8" s="659">
        <v>4.1713300000000002</v>
      </c>
      <c r="H8" s="753">
        <v>4.1080839999999998</v>
      </c>
      <c r="I8" s="665">
        <v>0.1536659600810317</v>
      </c>
      <c r="J8" s="726">
        <v>0.15773000000000001</v>
      </c>
      <c r="K8" s="659">
        <v>9.0522746703346524</v>
      </c>
      <c r="L8" s="724">
        <v>10.366666666666667</v>
      </c>
      <c r="M8" s="659">
        <v>3.9536872723840797</v>
      </c>
      <c r="N8" s="731">
        <v>4.28</v>
      </c>
    </row>
    <row r="9" spans="1:18">
      <c r="A9" s="656"/>
      <c r="B9" s="734" t="s">
        <v>71</v>
      </c>
      <c r="C9" s="660" t="s">
        <v>104</v>
      </c>
      <c r="D9" s="760">
        <v>11.251488</v>
      </c>
      <c r="E9" s="660">
        <v>0</v>
      </c>
      <c r="F9" s="761">
        <v>3.8604789999999993</v>
      </c>
      <c r="G9" s="660" t="s">
        <v>104</v>
      </c>
      <c r="H9" s="753">
        <v>3.3531300000000002</v>
      </c>
      <c r="I9" s="660" t="s">
        <v>104</v>
      </c>
      <c r="J9" s="726">
        <v>0.12233000000000001</v>
      </c>
      <c r="K9" s="660" t="s">
        <v>104</v>
      </c>
      <c r="L9" s="724">
        <v>16.966666666666665</v>
      </c>
      <c r="M9" s="660" t="s">
        <v>104</v>
      </c>
      <c r="N9" s="731">
        <v>7.94</v>
      </c>
    </row>
    <row r="10" spans="1:18">
      <c r="A10" s="656"/>
      <c r="B10" s="734" t="s">
        <v>380</v>
      </c>
      <c r="C10" s="659">
        <v>11.329883999999998</v>
      </c>
      <c r="D10" s="760">
        <v>11.221745</v>
      </c>
      <c r="E10" s="659">
        <v>3.8514939999999989</v>
      </c>
      <c r="F10" s="761">
        <v>3.8036150000000006</v>
      </c>
      <c r="G10" s="659">
        <v>3.8443909999999999</v>
      </c>
      <c r="H10" s="753">
        <v>3.7722470000000001</v>
      </c>
      <c r="I10" s="665">
        <v>7.5134223231616337E-2</v>
      </c>
      <c r="J10" s="726">
        <v>7.4550000000000005E-2</v>
      </c>
      <c r="K10" s="659">
        <v>5.6425000000000001</v>
      </c>
      <c r="L10" s="724">
        <v>5.6226666666666665</v>
      </c>
      <c r="M10" s="659">
        <v>4.2</v>
      </c>
      <c r="N10" s="731">
        <v>4.1900000000000004</v>
      </c>
    </row>
    <row r="11" spans="1:18">
      <c r="A11" s="656"/>
      <c r="B11" s="735" t="s">
        <v>51</v>
      </c>
      <c r="C11" s="661">
        <v>6.4053000000000004</v>
      </c>
      <c r="D11" s="762">
        <v>6.1950000000000003</v>
      </c>
      <c r="E11" s="661">
        <v>2.0732499999999989</v>
      </c>
      <c r="F11" s="763">
        <v>2.0493490000000003</v>
      </c>
      <c r="G11" s="661">
        <v>1.5646070000000001</v>
      </c>
      <c r="H11" s="729">
        <v>1.5219279999999999</v>
      </c>
      <c r="I11" s="725">
        <v>8.4677510357390406E-2</v>
      </c>
      <c r="J11" s="727">
        <v>8.6199999999999999E-2</v>
      </c>
      <c r="K11" s="661">
        <v>10.788333333333332</v>
      </c>
      <c r="L11" s="729">
        <v>10.171666666666665</v>
      </c>
      <c r="M11" s="661">
        <v>2.77</v>
      </c>
      <c r="N11" s="729">
        <v>2.92</v>
      </c>
    </row>
    <row r="12" spans="1:18">
      <c r="A12" s="656"/>
      <c r="B12" s="736" t="s">
        <v>381</v>
      </c>
      <c r="C12" s="662">
        <v>82.781685376271781</v>
      </c>
      <c r="D12" s="764">
        <v>80.043282000000005</v>
      </c>
      <c r="E12" s="662">
        <v>27.83890395639046</v>
      </c>
      <c r="F12" s="765">
        <v>26.733443826305013</v>
      </c>
      <c r="G12" s="663">
        <v>23.646961000000001</v>
      </c>
      <c r="H12" s="754">
        <v>23.230559</v>
      </c>
      <c r="I12" s="666">
        <v>0.12592876459647187</v>
      </c>
      <c r="J12" s="728">
        <v>0.13046809965583098</v>
      </c>
      <c r="K12" s="667">
        <v>8.6858531593847985</v>
      </c>
      <c r="L12" s="730">
        <v>8.5</v>
      </c>
      <c r="M12" s="668">
        <v>4.1029659227468596</v>
      </c>
      <c r="N12" s="732">
        <v>4</v>
      </c>
    </row>
    <row r="13" spans="1:18">
      <c r="A13" s="656"/>
      <c r="B13" s="736" t="s">
        <v>17</v>
      </c>
      <c r="C13" s="663">
        <v>82.781685376271781</v>
      </c>
      <c r="D13" s="764">
        <v>91.29477</v>
      </c>
      <c r="E13" s="663">
        <v>27.83890395639046</v>
      </c>
      <c r="F13" s="765">
        <v>30.593922826305011</v>
      </c>
      <c r="G13" s="663">
        <v>23.646961000000001</v>
      </c>
      <c r="H13" s="754">
        <v>26.583689</v>
      </c>
      <c r="I13" s="666">
        <v>0.12592876459647187</v>
      </c>
      <c r="J13" s="780">
        <v>0.12889311357266139</v>
      </c>
      <c r="K13" s="667">
        <v>8.6858531593847985</v>
      </c>
      <c r="L13" s="730">
        <v>9.5690154692977352</v>
      </c>
      <c r="M13" s="667">
        <v>4.1029659227468596</v>
      </c>
      <c r="N13" s="730">
        <v>4.4662472270120226</v>
      </c>
    </row>
    <row r="14" spans="1:18">
      <c r="L14" s="779"/>
    </row>
    <row r="16" spans="1:18">
      <c r="B16" s="655"/>
      <c r="C16" s="655"/>
      <c r="D16" s="657"/>
      <c r="E16" s="655"/>
      <c r="F16" s="655"/>
      <c r="G16" s="655"/>
      <c r="H16" s="655"/>
      <c r="I16" s="655"/>
      <c r="J16" s="655"/>
      <c r="K16" s="655"/>
      <c r="L16" s="655"/>
      <c r="M16" s="655"/>
      <c r="N16" s="655"/>
      <c r="O16" s="655"/>
      <c r="P16" s="655"/>
      <c r="Q16" s="655"/>
      <c r="R16" s="655"/>
    </row>
    <row r="17" spans="1:26">
      <c r="A17" s="656"/>
      <c r="B17" s="894" t="s">
        <v>388</v>
      </c>
      <c r="C17" s="894"/>
      <c r="D17" s="894"/>
      <c r="E17" s="894"/>
      <c r="F17" s="894"/>
      <c r="G17" s="894"/>
      <c r="H17" s="894"/>
      <c r="I17" s="894"/>
      <c r="J17" s="894"/>
      <c r="K17" s="894"/>
      <c r="L17" s="894"/>
      <c r="M17" s="894"/>
      <c r="N17" s="894"/>
      <c r="O17" s="894"/>
      <c r="P17" s="894"/>
      <c r="Q17" s="894"/>
      <c r="R17" s="895"/>
    </row>
    <row r="18" spans="1:26" ht="15.75" customHeight="1">
      <c r="A18" s="656"/>
      <c r="B18" s="884" t="s">
        <v>386</v>
      </c>
      <c r="C18" s="886" t="s">
        <v>10</v>
      </c>
      <c r="D18" s="883"/>
      <c r="E18" s="882" t="s">
        <v>45</v>
      </c>
      <c r="F18" s="882"/>
      <c r="G18" s="882"/>
      <c r="H18" s="882"/>
      <c r="I18" s="882"/>
      <c r="J18" s="882"/>
      <c r="K18" s="882"/>
      <c r="L18" s="883"/>
      <c r="M18" s="882" t="s">
        <v>14</v>
      </c>
      <c r="N18" s="883"/>
      <c r="O18" s="882" t="s">
        <v>46</v>
      </c>
      <c r="P18" s="883"/>
      <c r="Q18" s="896" t="s">
        <v>17</v>
      </c>
      <c r="R18" s="897"/>
    </row>
    <row r="19" spans="1:26">
      <c r="A19" s="656"/>
      <c r="B19" s="884"/>
      <c r="C19" s="886" t="s">
        <v>16</v>
      </c>
      <c r="D19" s="883"/>
      <c r="E19" s="886" t="s">
        <v>53</v>
      </c>
      <c r="F19" s="883"/>
      <c r="G19" s="886" t="s">
        <v>87</v>
      </c>
      <c r="H19" s="883"/>
      <c r="I19" s="886" t="s">
        <v>52</v>
      </c>
      <c r="J19" s="883"/>
      <c r="K19" s="898" t="s">
        <v>86</v>
      </c>
      <c r="L19" s="881"/>
      <c r="M19" s="898" t="s">
        <v>147</v>
      </c>
      <c r="N19" s="881"/>
      <c r="O19" s="898" t="s">
        <v>51</v>
      </c>
      <c r="P19" s="881"/>
      <c r="Q19" s="898"/>
      <c r="R19" s="881"/>
    </row>
    <row r="20" spans="1:26">
      <c r="A20" s="656"/>
      <c r="B20" s="885"/>
      <c r="C20" s="722">
        <v>45170</v>
      </c>
      <c r="D20" s="651">
        <v>44805</v>
      </c>
      <c r="E20" s="722">
        <v>45170</v>
      </c>
      <c r="F20" s="651">
        <v>44805</v>
      </c>
      <c r="G20" s="722">
        <v>45170</v>
      </c>
      <c r="H20" s="651">
        <v>44805</v>
      </c>
      <c r="I20" s="722">
        <v>45170</v>
      </c>
      <c r="J20" s="651">
        <v>44805</v>
      </c>
      <c r="K20" s="722">
        <v>45170</v>
      </c>
      <c r="L20" s="651">
        <v>44805</v>
      </c>
      <c r="M20" s="722">
        <v>45170</v>
      </c>
      <c r="N20" s="651">
        <v>44805</v>
      </c>
      <c r="O20" s="722">
        <v>45170</v>
      </c>
      <c r="P20" s="651">
        <v>44805</v>
      </c>
      <c r="Q20" s="722">
        <v>45170</v>
      </c>
      <c r="R20" s="651">
        <v>44805</v>
      </c>
    </row>
    <row r="21" spans="1:26">
      <c r="A21" s="656"/>
      <c r="B21" s="733" t="s">
        <v>217</v>
      </c>
      <c r="C21" s="669">
        <v>6.3010451299022243</v>
      </c>
      <c r="D21" s="679">
        <v>5.7711873586469657</v>
      </c>
      <c r="E21" s="669">
        <v>3.2458728519900002</v>
      </c>
      <c r="F21" s="679">
        <v>3.6610770293270081</v>
      </c>
      <c r="G21" s="669">
        <v>12.796779615242999</v>
      </c>
      <c r="H21" s="679">
        <v>12.331634367837998</v>
      </c>
      <c r="I21" s="669">
        <v>3.9604907004000007</v>
      </c>
      <c r="J21" s="679">
        <v>3.6834061864477872</v>
      </c>
      <c r="K21" s="669">
        <v>0</v>
      </c>
      <c r="L21" s="679">
        <v>4.2202534827700005</v>
      </c>
      <c r="M21" s="669">
        <v>4.0040753515943832</v>
      </c>
      <c r="N21" s="679">
        <v>3.9846898043000003</v>
      </c>
      <c r="O21" s="669">
        <v>2.7110542147819214</v>
      </c>
      <c r="P21" s="679">
        <v>2.57239626061628</v>
      </c>
      <c r="Q21" s="669">
        <v>33.019317863911532</v>
      </c>
      <c r="R21" s="744">
        <v>36.224644489946037</v>
      </c>
    </row>
    <row r="22" spans="1:26">
      <c r="A22" s="656"/>
      <c r="B22" s="734" t="s">
        <v>218</v>
      </c>
      <c r="C22" s="670">
        <v>3.0647967800851679</v>
      </c>
      <c r="D22" s="677">
        <v>2.9132620505898421</v>
      </c>
      <c r="E22" s="670">
        <v>1.0516805436300001</v>
      </c>
      <c r="F22" s="677">
        <v>1.0759217375657448</v>
      </c>
      <c r="G22" s="670">
        <v>6.0912559097469989</v>
      </c>
      <c r="H22" s="677">
        <v>6.0931227494879989</v>
      </c>
      <c r="I22" s="670">
        <v>1.06990394371</v>
      </c>
      <c r="J22" s="677">
        <v>1.1324988528819031</v>
      </c>
      <c r="K22" s="670">
        <v>0</v>
      </c>
      <c r="L22" s="677">
        <v>1.5963510698600005</v>
      </c>
      <c r="M22" s="670">
        <v>1.8277906541487801</v>
      </c>
      <c r="N22" s="677">
        <v>1.7931791414</v>
      </c>
      <c r="O22" s="670">
        <v>0.55023608763594156</v>
      </c>
      <c r="P22" s="677">
        <v>0.54142333793000008</v>
      </c>
      <c r="Q22" s="670">
        <v>13.655663918956888</v>
      </c>
      <c r="R22" s="745">
        <v>15.14575893971549</v>
      </c>
    </row>
    <row r="23" spans="1:26">
      <c r="A23" s="656"/>
      <c r="B23" s="734" t="s">
        <v>219</v>
      </c>
      <c r="C23" s="670">
        <v>0.94804027687427972</v>
      </c>
      <c r="D23" s="677">
        <v>0.98361513747227003</v>
      </c>
      <c r="E23" s="670">
        <v>9.9656168609999984E-2</v>
      </c>
      <c r="F23" s="677">
        <v>0.10726410618143271</v>
      </c>
      <c r="G23" s="670">
        <v>1.410893565823</v>
      </c>
      <c r="H23" s="677">
        <v>1.5300817255100003</v>
      </c>
      <c r="I23" s="670">
        <v>0.33001861546000005</v>
      </c>
      <c r="J23" s="677">
        <v>0.38812885514450207</v>
      </c>
      <c r="K23" s="670">
        <v>0</v>
      </c>
      <c r="L23" s="677">
        <v>0.36708562852999999</v>
      </c>
      <c r="M23" s="670">
        <v>0.78186612486997542</v>
      </c>
      <c r="N23" s="677">
        <v>0.80424752560000001</v>
      </c>
      <c r="O23" s="670">
        <v>1.1604080029282762</v>
      </c>
      <c r="P23" s="677">
        <v>1.3291203718607878</v>
      </c>
      <c r="Q23" s="670">
        <v>4.7308827545655312</v>
      </c>
      <c r="R23" s="745">
        <v>5.5095433502989932</v>
      </c>
    </row>
    <row r="24" spans="1:26">
      <c r="A24" s="656"/>
      <c r="B24" s="735" t="s">
        <v>387</v>
      </c>
      <c r="C24" s="671">
        <v>3.5558368131383276</v>
      </c>
      <c r="D24" s="678">
        <v>3.4798598183294156</v>
      </c>
      <c r="E24" s="671">
        <v>5.2298092973976029</v>
      </c>
      <c r="F24" s="678">
        <v>4.4969301269258137</v>
      </c>
      <c r="G24" s="671">
        <v>11.527950986000906</v>
      </c>
      <c r="H24" s="678">
        <v>10.912542157164001</v>
      </c>
      <c r="I24" s="671">
        <v>4.3624701981392819</v>
      </c>
      <c r="J24" s="678">
        <v>4.0660061055258083</v>
      </c>
      <c r="K24" s="671">
        <v>0</v>
      </c>
      <c r="L24" s="678">
        <v>5.067797818839999</v>
      </c>
      <c r="M24" s="671">
        <v>4.7162580958475733</v>
      </c>
      <c r="N24" s="678">
        <v>4.639651733</v>
      </c>
      <c r="O24" s="671">
        <v>1.9835732015031686</v>
      </c>
      <c r="P24" s="678">
        <v>1.7520600295929327</v>
      </c>
      <c r="Q24" s="671">
        <v>31.375898592026864</v>
      </c>
      <c r="R24" s="746">
        <v>34.414847789377973</v>
      </c>
    </row>
    <row r="25" spans="1:26" s="292" customFormat="1">
      <c r="A25" s="739"/>
      <c r="B25" s="736" t="s">
        <v>17</v>
      </c>
      <c r="C25" s="672">
        <v>13.869718980121</v>
      </c>
      <c r="D25" s="680">
        <v>13.147923</v>
      </c>
      <c r="E25" s="672">
        <v>9.6270188616276027</v>
      </c>
      <c r="F25" s="680">
        <v>9.3411929999999987</v>
      </c>
      <c r="G25" s="672">
        <v>31.826880076813904</v>
      </c>
      <c r="H25" s="680">
        <v>30.867381000000002</v>
      </c>
      <c r="I25" s="672">
        <v>9.7228834577092815</v>
      </c>
      <c r="J25" s="680">
        <v>9.2700400000000016</v>
      </c>
      <c r="K25" s="672">
        <v>0</v>
      </c>
      <c r="L25" s="680">
        <v>11.251488</v>
      </c>
      <c r="M25" s="672">
        <v>11.329883999999998</v>
      </c>
      <c r="N25" s="680">
        <v>11.221745</v>
      </c>
      <c r="O25" s="672">
        <v>6.4053000000000004</v>
      </c>
      <c r="P25" s="680">
        <v>6.1950000000000003</v>
      </c>
      <c r="Q25" s="672">
        <v>82.781685376271781</v>
      </c>
      <c r="R25" s="747">
        <v>91.29477</v>
      </c>
      <c r="X25" s="291"/>
      <c r="Y25" s="291"/>
      <c r="Z25" s="291"/>
    </row>
    <row r="26" spans="1:26">
      <c r="A26" s="656"/>
      <c r="B26" s="738"/>
      <c r="C26" s="652">
        <v>43252</v>
      </c>
      <c r="D26" s="653">
        <v>42887</v>
      </c>
      <c r="E26" s="652">
        <v>43252</v>
      </c>
      <c r="F26" s="653">
        <v>42887</v>
      </c>
      <c r="G26" s="652">
        <v>43252</v>
      </c>
      <c r="H26" s="653">
        <v>42887</v>
      </c>
      <c r="I26" s="652">
        <v>43252</v>
      </c>
      <c r="J26" s="653">
        <v>42887</v>
      </c>
      <c r="K26" s="652"/>
      <c r="L26" s="653"/>
      <c r="M26" s="652">
        <v>43252</v>
      </c>
      <c r="N26" s="653">
        <v>42887</v>
      </c>
      <c r="O26" s="652">
        <v>43252</v>
      </c>
      <c r="P26" s="653">
        <v>42887</v>
      </c>
      <c r="Q26" s="652"/>
      <c r="R26" s="748"/>
    </row>
    <row r="27" spans="1:26">
      <c r="A27" s="656"/>
      <c r="B27" s="733" t="s">
        <v>217</v>
      </c>
      <c r="C27" s="673">
        <v>0.45430229256506921</v>
      </c>
      <c r="D27" s="681">
        <v>0.43894289300652017</v>
      </c>
      <c r="E27" s="673">
        <v>0.33716282253561858</v>
      </c>
      <c r="F27" s="681">
        <v>0.3919282075990731</v>
      </c>
      <c r="G27" s="673">
        <v>0.40207458551884695</v>
      </c>
      <c r="H27" s="681">
        <v>0.39950374694367485</v>
      </c>
      <c r="I27" s="673">
        <v>0.40733705362473771</v>
      </c>
      <c r="J27" s="681">
        <v>0.39734523113684367</v>
      </c>
      <c r="K27" s="669">
        <v>0</v>
      </c>
      <c r="L27" s="681">
        <v>0.37508403179828309</v>
      </c>
      <c r="M27" s="673">
        <v>0.35340832718096532</v>
      </c>
      <c r="N27" s="681">
        <v>0.35508646866418725</v>
      </c>
      <c r="O27" s="673">
        <v>0.42325171573258413</v>
      </c>
      <c r="P27" s="681">
        <v>0.41523749162490392</v>
      </c>
      <c r="Q27" s="673">
        <v>0.39887225916973251</v>
      </c>
      <c r="R27" s="749">
        <v>0.39678772935126555</v>
      </c>
    </row>
    <row r="28" spans="1:26">
      <c r="A28" s="656"/>
      <c r="B28" s="734" t="s">
        <v>218</v>
      </c>
      <c r="C28" s="674">
        <v>0.22097035884273053</v>
      </c>
      <c r="D28" s="682">
        <v>0.22157583753645668</v>
      </c>
      <c r="E28" s="674">
        <v>0.10924259718882451</v>
      </c>
      <c r="F28" s="682">
        <v>0.11518033484221395</v>
      </c>
      <c r="G28" s="674">
        <v>0.19138715120821786</v>
      </c>
      <c r="H28" s="682">
        <v>0.19739681670718998</v>
      </c>
      <c r="I28" s="674">
        <v>0.11003977866891661</v>
      </c>
      <c r="J28" s="682">
        <v>0.12216763389175267</v>
      </c>
      <c r="K28" s="670">
        <v>0</v>
      </c>
      <c r="L28" s="682">
        <v>0.14187910699989198</v>
      </c>
      <c r="M28" s="674">
        <v>0.16132474561511664</v>
      </c>
      <c r="N28" s="682">
        <v>0.15979503556710653</v>
      </c>
      <c r="O28" s="674">
        <v>8.5903250064156486E-2</v>
      </c>
      <c r="P28" s="682">
        <v>8.7396826138821646E-2</v>
      </c>
      <c r="Q28" s="674">
        <v>0.16495996495948478</v>
      </c>
      <c r="R28" s="750">
        <v>0.16589952458082199</v>
      </c>
    </row>
    <row r="29" spans="1:26">
      <c r="A29" s="656"/>
      <c r="B29" s="734" t="s">
        <v>219</v>
      </c>
      <c r="C29" s="674">
        <v>6.8353243366579663E-2</v>
      </c>
      <c r="D29" s="682">
        <v>7.4811446452209218E-2</v>
      </c>
      <c r="E29" s="674">
        <v>1.0351716356059108E-2</v>
      </c>
      <c r="F29" s="682">
        <v>1.1482912962127292E-2</v>
      </c>
      <c r="G29" s="674">
        <v>4.4330250480657245E-2</v>
      </c>
      <c r="H29" s="682">
        <v>4.9569535086569222E-2</v>
      </c>
      <c r="I29" s="674">
        <v>3.3942463354153241E-2</v>
      </c>
      <c r="J29" s="682">
        <v>4.1869167246797429E-2</v>
      </c>
      <c r="K29" s="670">
        <v>0</v>
      </c>
      <c r="L29" s="682">
        <v>3.2625518378546908E-2</v>
      </c>
      <c r="M29" s="674">
        <v>6.900919063866634E-2</v>
      </c>
      <c r="N29" s="682">
        <v>7.1668668785469639E-2</v>
      </c>
      <c r="O29" s="674">
        <v>0.18116372424839994</v>
      </c>
      <c r="P29" s="682">
        <v>0.21454727552232247</v>
      </c>
      <c r="Q29" s="674">
        <v>5.7148905981582891E-2</v>
      </c>
      <c r="R29" s="750">
        <v>6.0348948250803343E-2</v>
      </c>
    </row>
    <row r="30" spans="1:26">
      <c r="A30" s="656"/>
      <c r="B30" s="735" t="s">
        <v>387</v>
      </c>
      <c r="C30" s="675">
        <v>0.25637410665888677</v>
      </c>
      <c r="D30" s="683">
        <v>0.26466992682642082</v>
      </c>
      <c r="E30" s="675">
        <v>0.54324286391949783</v>
      </c>
      <c r="F30" s="683">
        <v>0.48140854459658572</v>
      </c>
      <c r="G30" s="675">
        <v>0.36220801279227793</v>
      </c>
      <c r="H30" s="683">
        <v>0.35352990126256584</v>
      </c>
      <c r="I30" s="675">
        <v>0.44868070435219254</v>
      </c>
      <c r="J30" s="683">
        <v>0.43861796772460609</v>
      </c>
      <c r="K30" s="671">
        <v>0</v>
      </c>
      <c r="L30" s="683">
        <v>0.45041134282327805</v>
      </c>
      <c r="M30" s="675">
        <v>0.41626711234180103</v>
      </c>
      <c r="N30" s="683">
        <v>0.41345189478107014</v>
      </c>
      <c r="O30" s="675">
        <v>0.30967686158387092</v>
      </c>
      <c r="P30" s="683">
        <v>0.28281840671395198</v>
      </c>
      <c r="Q30" s="675">
        <v>0.37901980914513161</v>
      </c>
      <c r="R30" s="751">
        <v>0.37696406693809487</v>
      </c>
    </row>
    <row r="31" spans="1:26" s="293" customFormat="1">
      <c r="A31" s="740"/>
      <c r="B31" s="736" t="s">
        <v>17</v>
      </c>
      <c r="C31" s="676">
        <v>1</v>
      </c>
      <c r="D31" s="684">
        <v>1</v>
      </c>
      <c r="E31" s="676">
        <v>1</v>
      </c>
      <c r="F31" s="684">
        <v>1</v>
      </c>
      <c r="G31" s="676">
        <v>1</v>
      </c>
      <c r="H31" s="684">
        <v>1</v>
      </c>
      <c r="I31" s="676">
        <v>1</v>
      </c>
      <c r="J31" s="684">
        <v>1</v>
      </c>
      <c r="K31" s="672">
        <v>0</v>
      </c>
      <c r="L31" s="684">
        <v>1</v>
      </c>
      <c r="M31" s="676">
        <v>1</v>
      </c>
      <c r="N31" s="684">
        <v>1</v>
      </c>
      <c r="O31" s="676">
        <v>1</v>
      </c>
      <c r="P31" s="684">
        <v>1</v>
      </c>
      <c r="Q31" s="676">
        <v>1</v>
      </c>
      <c r="R31" s="752">
        <v>1</v>
      </c>
    </row>
    <row r="32" spans="1:26">
      <c r="B32" s="741"/>
      <c r="C32" s="742"/>
      <c r="D32" s="742"/>
      <c r="E32" s="742"/>
      <c r="F32" s="742"/>
      <c r="G32" s="742"/>
      <c r="H32" s="742"/>
      <c r="I32" s="742"/>
      <c r="J32" s="742"/>
      <c r="K32" s="743"/>
      <c r="L32" s="742"/>
      <c r="M32" s="742"/>
      <c r="N32" s="742"/>
      <c r="O32" s="742"/>
      <c r="P32" s="742"/>
      <c r="Q32" s="742"/>
      <c r="R32" s="742"/>
    </row>
    <row r="33" spans="1:18">
      <c r="A33" s="656"/>
      <c r="B33" s="904" t="s">
        <v>389</v>
      </c>
      <c r="C33" s="894"/>
      <c r="D33" s="894"/>
      <c r="E33" s="894"/>
      <c r="F33" s="894"/>
      <c r="G33" s="894"/>
      <c r="H33" s="894"/>
      <c r="I33" s="894"/>
      <c r="J33" s="894"/>
      <c r="K33" s="894"/>
      <c r="L33" s="894"/>
      <c r="M33" s="894"/>
      <c r="N33" s="894"/>
      <c r="O33" s="894"/>
      <c r="P33" s="894"/>
      <c r="Q33" s="894"/>
      <c r="R33" s="895"/>
    </row>
    <row r="34" spans="1:18">
      <c r="A34" s="656"/>
      <c r="B34" s="905" t="s">
        <v>386</v>
      </c>
      <c r="C34" s="886" t="s">
        <v>10</v>
      </c>
      <c r="D34" s="883"/>
      <c r="E34" s="882" t="s">
        <v>45</v>
      </c>
      <c r="F34" s="882"/>
      <c r="G34" s="882"/>
      <c r="H34" s="882"/>
      <c r="I34" s="882"/>
      <c r="J34" s="882"/>
      <c r="K34" s="882"/>
      <c r="L34" s="883"/>
      <c r="M34" s="882" t="s">
        <v>14</v>
      </c>
      <c r="N34" s="883"/>
      <c r="O34" s="882" t="s">
        <v>46</v>
      </c>
      <c r="P34" s="883"/>
      <c r="Q34" s="896" t="s">
        <v>17</v>
      </c>
      <c r="R34" s="897"/>
    </row>
    <row r="35" spans="1:18">
      <c r="A35" s="656"/>
      <c r="B35" s="906"/>
      <c r="C35" s="886" t="s">
        <v>16</v>
      </c>
      <c r="D35" s="883"/>
      <c r="E35" s="886" t="s">
        <v>53</v>
      </c>
      <c r="F35" s="883"/>
      <c r="G35" s="886" t="s">
        <v>87</v>
      </c>
      <c r="H35" s="883"/>
      <c r="I35" s="886" t="s">
        <v>52</v>
      </c>
      <c r="J35" s="883"/>
      <c r="K35" s="898" t="s">
        <v>86</v>
      </c>
      <c r="L35" s="881"/>
      <c r="M35" s="898" t="s">
        <v>147</v>
      </c>
      <c r="N35" s="881"/>
      <c r="O35" s="898" t="s">
        <v>51</v>
      </c>
      <c r="P35" s="881"/>
      <c r="Q35" s="898"/>
      <c r="R35" s="881"/>
    </row>
    <row r="36" spans="1:18">
      <c r="A36" s="656"/>
      <c r="B36" s="907"/>
      <c r="C36" s="737" t="s">
        <v>227</v>
      </c>
      <c r="D36" s="651" t="s">
        <v>228</v>
      </c>
      <c r="E36" s="737" t="s">
        <v>227</v>
      </c>
      <c r="F36" s="651" t="s">
        <v>228</v>
      </c>
      <c r="G36" s="737" t="s">
        <v>227</v>
      </c>
      <c r="H36" s="651" t="s">
        <v>228</v>
      </c>
      <c r="I36" s="737" t="s">
        <v>227</v>
      </c>
      <c r="J36" s="651" t="s">
        <v>228</v>
      </c>
      <c r="K36" s="737" t="s">
        <v>227</v>
      </c>
      <c r="L36" s="651" t="s">
        <v>228</v>
      </c>
      <c r="M36" s="737" t="s">
        <v>227</v>
      </c>
      <c r="N36" s="651" t="s">
        <v>228</v>
      </c>
      <c r="O36" s="737" t="s">
        <v>227</v>
      </c>
      <c r="P36" s="651" t="s">
        <v>228</v>
      </c>
      <c r="Q36" s="737" t="s">
        <v>227</v>
      </c>
      <c r="R36" s="651" t="s">
        <v>228</v>
      </c>
    </row>
    <row r="37" spans="1:18">
      <c r="A37" s="656"/>
      <c r="B37" s="733" t="s">
        <v>217</v>
      </c>
      <c r="C37" s="669">
        <v>2.2861836575690728</v>
      </c>
      <c r="D37" s="679">
        <v>2.1644107568295157</v>
      </c>
      <c r="E37" s="669">
        <v>0.69071028682000002</v>
      </c>
      <c r="F37" s="679">
        <v>1.0613775876970084</v>
      </c>
      <c r="G37" s="669">
        <v>4.270720994023999</v>
      </c>
      <c r="H37" s="679">
        <v>4.1573863422499988</v>
      </c>
      <c r="I37" s="669">
        <v>1.3319590533400001</v>
      </c>
      <c r="J37" s="679">
        <v>1.2193484842877873</v>
      </c>
      <c r="K37" s="669">
        <v>0</v>
      </c>
      <c r="L37" s="679">
        <v>1.4133227623900002</v>
      </c>
      <c r="M37" s="669">
        <v>1.3540360303943835</v>
      </c>
      <c r="N37" s="679">
        <v>1.3364865561000001</v>
      </c>
      <c r="O37" s="669">
        <v>0.82753442474000027</v>
      </c>
      <c r="P37" s="679">
        <v>0.76615827977999607</v>
      </c>
      <c r="Q37" s="669">
        <v>10.761144446887455</v>
      </c>
      <c r="R37" s="744">
        <v>12.118490769334308</v>
      </c>
    </row>
    <row r="38" spans="1:18">
      <c r="A38" s="656"/>
      <c r="B38" s="734" t="s">
        <v>218</v>
      </c>
      <c r="C38" s="670">
        <v>0.91629427670778429</v>
      </c>
      <c r="D38" s="677">
        <v>0.92900608395518791</v>
      </c>
      <c r="E38" s="670">
        <v>0.31195527739000012</v>
      </c>
      <c r="F38" s="677">
        <v>0.31427208434574505</v>
      </c>
      <c r="G38" s="670">
        <v>1.9211085960819991</v>
      </c>
      <c r="H38" s="677">
        <v>1.9577189710029987</v>
      </c>
      <c r="I38" s="670">
        <v>0.34847291208000003</v>
      </c>
      <c r="J38" s="677">
        <v>0.36558341923190313</v>
      </c>
      <c r="K38" s="670">
        <v>0</v>
      </c>
      <c r="L38" s="677">
        <v>0.51945800472000014</v>
      </c>
      <c r="M38" s="670">
        <v>0.61675627654878029</v>
      </c>
      <c r="N38" s="677">
        <v>0.61179094450000004</v>
      </c>
      <c r="O38" s="670">
        <v>0.18866387157999998</v>
      </c>
      <c r="P38" s="677">
        <v>0.16811376544000023</v>
      </c>
      <c r="Q38" s="670">
        <v>4.3032512103885638</v>
      </c>
      <c r="R38" s="745">
        <v>4.8659432731958354</v>
      </c>
    </row>
    <row r="39" spans="1:18">
      <c r="A39" s="656"/>
      <c r="B39" s="734" t="s">
        <v>219</v>
      </c>
      <c r="C39" s="670">
        <v>0.29600261214206558</v>
      </c>
      <c r="D39" s="677">
        <v>0.33199617741665782</v>
      </c>
      <c r="E39" s="670">
        <v>3.2420839289999989E-2</v>
      </c>
      <c r="F39" s="677">
        <v>3.5349362351432718E-2</v>
      </c>
      <c r="G39" s="670">
        <v>0.47790078612400011</v>
      </c>
      <c r="H39" s="677">
        <v>0.51689430309200035</v>
      </c>
      <c r="I39" s="670">
        <v>0.11096170902000003</v>
      </c>
      <c r="J39" s="677">
        <v>0.13514201479450208</v>
      </c>
      <c r="K39" s="670">
        <v>0</v>
      </c>
      <c r="L39" s="677">
        <v>0.12526665722000002</v>
      </c>
      <c r="M39" s="670">
        <v>0.26273494316997553</v>
      </c>
      <c r="N39" s="677">
        <v>0.27816485009999997</v>
      </c>
      <c r="O39" s="670">
        <v>0.40657343044276306</v>
      </c>
      <c r="P39" s="677">
        <v>0.54381168668952773</v>
      </c>
      <c r="Q39" s="670">
        <v>1.5865943201888044</v>
      </c>
      <c r="R39" s="745">
        <v>1.9666250516641208</v>
      </c>
    </row>
    <row r="40" spans="1:18">
      <c r="A40" s="656"/>
      <c r="B40" s="735" t="s">
        <v>387</v>
      </c>
      <c r="C40" s="671">
        <v>1.173257599280956</v>
      </c>
      <c r="D40" s="678">
        <v>1.2085327683539522</v>
      </c>
      <c r="E40" s="671">
        <v>2.1818724581276023</v>
      </c>
      <c r="F40" s="678">
        <v>1.4885107919108214</v>
      </c>
      <c r="G40" s="671">
        <v>3.985079700583904</v>
      </c>
      <c r="H40" s="678">
        <v>3.5614193836550001</v>
      </c>
      <c r="I40" s="671">
        <v>1.5791897832692823</v>
      </c>
      <c r="J40" s="678">
        <v>1.4335340816858089</v>
      </c>
      <c r="K40" s="671">
        <v>0</v>
      </c>
      <c r="L40" s="678">
        <v>1.8024315756699998</v>
      </c>
      <c r="M40" s="671">
        <v>1.6180575089213733</v>
      </c>
      <c r="N40" s="678">
        <v>1.5772258535999994</v>
      </c>
      <c r="O40" s="671">
        <v>0.65500242918105411</v>
      </c>
      <c r="P40" s="678">
        <v>0.57128050381064899</v>
      </c>
      <c r="Q40" s="671">
        <v>11.192459479364173</v>
      </c>
      <c r="R40" s="746">
        <v>11.642934958686233</v>
      </c>
    </row>
    <row r="41" spans="1:18">
      <c r="A41" s="656"/>
      <c r="B41" s="736" t="s">
        <v>17</v>
      </c>
      <c r="C41" s="672">
        <v>4.6716266043680008</v>
      </c>
      <c r="D41" s="680">
        <v>4.6339430000000013</v>
      </c>
      <c r="E41" s="672">
        <v>3.2171848585780598</v>
      </c>
      <c r="F41" s="680">
        <v>2.8995098263050076</v>
      </c>
      <c r="G41" s="672">
        <v>10.65477342926299</v>
      </c>
      <c r="H41" s="680">
        <v>10.193419000000002</v>
      </c>
      <c r="I41" s="672">
        <v>3.3705750641814127</v>
      </c>
      <c r="J41" s="680">
        <v>3.1536080000000011</v>
      </c>
      <c r="K41" s="672">
        <v>0</v>
      </c>
      <c r="L41" s="680">
        <v>3.8604789999999993</v>
      </c>
      <c r="M41" s="672">
        <v>3.8514939999999989</v>
      </c>
      <c r="N41" s="680">
        <v>3.8036150000000006</v>
      </c>
      <c r="O41" s="672">
        <v>2.0732499999999989</v>
      </c>
      <c r="P41" s="680">
        <v>2.0493490000000003</v>
      </c>
      <c r="Q41" s="672">
        <v>27.83890395639046</v>
      </c>
      <c r="R41" s="747">
        <v>30.593922826305011</v>
      </c>
    </row>
    <row r="42" spans="1:18">
      <c r="A42" s="656"/>
      <c r="B42" s="738"/>
      <c r="C42" s="652"/>
      <c r="D42" s="653"/>
      <c r="E42" s="652"/>
      <c r="F42" s="653"/>
      <c r="G42" s="652"/>
      <c r="H42" s="653"/>
      <c r="I42" s="652"/>
      <c r="J42" s="653"/>
      <c r="K42" s="652"/>
      <c r="L42" s="653"/>
      <c r="M42" s="652"/>
      <c r="N42" s="653"/>
      <c r="O42" s="652"/>
      <c r="P42" s="653"/>
      <c r="Q42" s="652"/>
      <c r="R42" s="748"/>
    </row>
    <row r="43" spans="1:18">
      <c r="A43" s="656"/>
      <c r="B43" s="733" t="s">
        <v>217</v>
      </c>
      <c r="C43" s="673">
        <v>0.48937636741589674</v>
      </c>
      <c r="D43" s="681">
        <v>0.46707755292404657</v>
      </c>
      <c r="E43" s="673">
        <v>0.21469400024631535</v>
      </c>
      <c r="F43" s="681">
        <v>0.36605414407219844</v>
      </c>
      <c r="G43" s="673">
        <v>0.40082701170299895</v>
      </c>
      <c r="H43" s="681">
        <v>0.407850039545122</v>
      </c>
      <c r="I43" s="673">
        <v>0.39517264204987623</v>
      </c>
      <c r="J43" s="681">
        <v>0.38665188707277087</v>
      </c>
      <c r="K43" s="669">
        <v>0</v>
      </c>
      <c r="L43" s="681">
        <v>0.36610036277622554</v>
      </c>
      <c r="M43" s="673">
        <v>0.35156124620585777</v>
      </c>
      <c r="N43" s="681">
        <v>0.35137272202891195</v>
      </c>
      <c r="O43" s="673">
        <v>0.39914840214156549</v>
      </c>
      <c r="P43" s="681">
        <v>0.37385446782368253</v>
      </c>
      <c r="Q43" s="673">
        <v>0.38655057913719404</v>
      </c>
      <c r="R43" s="749">
        <v>0.39610777729081176</v>
      </c>
    </row>
    <row r="44" spans="1:18">
      <c r="A44" s="656"/>
      <c r="B44" s="734" t="s">
        <v>218</v>
      </c>
      <c r="C44" s="674">
        <v>0.19614030707228255</v>
      </c>
      <c r="D44" s="682">
        <v>0.20047853069301622</v>
      </c>
      <c r="E44" s="674">
        <v>9.6965294536378921E-2</v>
      </c>
      <c r="F44" s="682">
        <v>0.10838800458429138</v>
      </c>
      <c r="G44" s="674">
        <v>0.18030496930190337</v>
      </c>
      <c r="H44" s="682">
        <v>0.19205714696933368</v>
      </c>
      <c r="I44" s="674">
        <v>0.1033867828024863</v>
      </c>
      <c r="J44" s="682">
        <v>0.11592544768782391</v>
      </c>
      <c r="K44" s="670">
        <v>0</v>
      </c>
      <c r="L44" s="682">
        <v>0.1345579148908724</v>
      </c>
      <c r="M44" s="674">
        <v>0.16013429504207471</v>
      </c>
      <c r="N44" s="682">
        <v>0.16084460296323363</v>
      </c>
      <c r="O44" s="674">
        <v>9.0999093973230472E-2</v>
      </c>
      <c r="P44" s="682">
        <v>8.2032765253746531E-2</v>
      </c>
      <c r="Q44" s="674">
        <v>0.15457689056758811</v>
      </c>
      <c r="R44" s="750">
        <v>0.15904934129637147</v>
      </c>
    </row>
    <row r="45" spans="1:18">
      <c r="A45" s="656"/>
      <c r="B45" s="734" t="s">
        <v>219</v>
      </c>
      <c r="C45" s="674">
        <v>6.3361787490742782E-2</v>
      </c>
      <c r="D45" s="682">
        <v>7.1644424071823448E-2</v>
      </c>
      <c r="E45" s="674">
        <v>1.0077393968691449E-2</v>
      </c>
      <c r="F45" s="682">
        <v>1.2191495966226885E-2</v>
      </c>
      <c r="G45" s="674">
        <v>4.48532096244732E-2</v>
      </c>
      <c r="H45" s="682">
        <v>5.0708629076465929E-2</v>
      </c>
      <c r="I45" s="674">
        <v>3.2920705490043285E-2</v>
      </c>
      <c r="J45" s="682">
        <v>4.2853143064864763E-2</v>
      </c>
      <c r="K45" s="670">
        <v>0</v>
      </c>
      <c r="L45" s="682">
        <v>3.2448475233254746E-2</v>
      </c>
      <c r="M45" s="674">
        <v>6.8216370886200417E-2</v>
      </c>
      <c r="N45" s="682">
        <v>7.3131704996431013E-2</v>
      </c>
      <c r="O45" s="674">
        <v>0.19610439186917317</v>
      </c>
      <c r="P45" s="682">
        <v>0.26535826093531539</v>
      </c>
      <c r="Q45" s="674">
        <v>5.6991982251679105E-2</v>
      </c>
      <c r="R45" s="750">
        <v>6.4281558884406731E-2</v>
      </c>
    </row>
    <row r="46" spans="1:18">
      <c r="A46" s="656"/>
      <c r="B46" s="735" t="s">
        <v>387</v>
      </c>
      <c r="C46" s="675">
        <v>0.25114541435823501</v>
      </c>
      <c r="D46" s="683">
        <v>0.26080009364680401</v>
      </c>
      <c r="E46" s="675">
        <v>0.67819306444577521</v>
      </c>
      <c r="F46" s="683">
        <v>0.51336635537728326</v>
      </c>
      <c r="G46" s="675">
        <v>0.37401824891358193</v>
      </c>
      <c r="H46" s="683">
        <v>0.34938418440907798</v>
      </c>
      <c r="I46" s="675">
        <v>0.46852235989374375</v>
      </c>
      <c r="J46" s="683">
        <v>0.4545695221745405</v>
      </c>
      <c r="K46" s="671">
        <v>0</v>
      </c>
      <c r="L46" s="683">
        <v>0.46689324709964752</v>
      </c>
      <c r="M46" s="675">
        <v>0.42011165249676458</v>
      </c>
      <c r="N46" s="683">
        <v>0.41466495783616353</v>
      </c>
      <c r="O46" s="675">
        <v>0.31593026850647749</v>
      </c>
      <c r="P46" s="683">
        <v>0.27876194040675789</v>
      </c>
      <c r="Q46" s="675">
        <v>0.40204382675758782</v>
      </c>
      <c r="R46" s="751">
        <v>0.38056365065664288</v>
      </c>
    </row>
    <row r="47" spans="1:18">
      <c r="A47" s="656"/>
      <c r="B47" s="736" t="s">
        <v>17</v>
      </c>
      <c r="C47" s="676">
        <v>1</v>
      </c>
      <c r="D47" s="684">
        <v>1</v>
      </c>
      <c r="E47" s="676">
        <v>1</v>
      </c>
      <c r="F47" s="684">
        <v>1</v>
      </c>
      <c r="G47" s="676">
        <v>1</v>
      </c>
      <c r="H47" s="684">
        <v>1</v>
      </c>
      <c r="I47" s="676">
        <v>1</v>
      </c>
      <c r="J47" s="684">
        <v>1</v>
      </c>
      <c r="K47" s="672">
        <v>0</v>
      </c>
      <c r="L47" s="684">
        <v>1</v>
      </c>
      <c r="M47" s="676">
        <v>1</v>
      </c>
      <c r="N47" s="684">
        <v>1</v>
      </c>
      <c r="O47" s="676">
        <v>1</v>
      </c>
      <c r="P47" s="684">
        <v>1</v>
      </c>
      <c r="Q47" s="676">
        <v>1</v>
      </c>
      <c r="R47" s="752">
        <v>1</v>
      </c>
    </row>
  </sheetData>
  <mergeCells count="36">
    <mergeCell ref="B33:R33"/>
    <mergeCell ref="B34:B36"/>
    <mergeCell ref="C34:D34"/>
    <mergeCell ref="E34:L34"/>
    <mergeCell ref="M34:N34"/>
    <mergeCell ref="O34:P34"/>
    <mergeCell ref="Q34:R35"/>
    <mergeCell ref="C35:D35"/>
    <mergeCell ref="E35:F35"/>
    <mergeCell ref="G35:H35"/>
    <mergeCell ref="I35:J35"/>
    <mergeCell ref="K35:L35"/>
    <mergeCell ref="M35:N35"/>
    <mergeCell ref="O35:P35"/>
    <mergeCell ref="M19:N19"/>
    <mergeCell ref="K19:L19"/>
    <mergeCell ref="I2:J3"/>
    <mergeCell ref="K2:L3"/>
    <mergeCell ref="M2:N3"/>
    <mergeCell ref="I19:J19"/>
    <mergeCell ref="G2:H3"/>
    <mergeCell ref="C2:F2"/>
    <mergeCell ref="B18:B20"/>
    <mergeCell ref="C18:D18"/>
    <mergeCell ref="C19:D19"/>
    <mergeCell ref="E19:F19"/>
    <mergeCell ref="C3:D3"/>
    <mergeCell ref="E3:F3"/>
    <mergeCell ref="B2:B4"/>
    <mergeCell ref="G19:H19"/>
    <mergeCell ref="E18:L18"/>
    <mergeCell ref="B17:R17"/>
    <mergeCell ref="M18:N18"/>
    <mergeCell ref="O18:P18"/>
    <mergeCell ref="Q18:R19"/>
    <mergeCell ref="O19:P19"/>
  </mergeCells>
  <pageMargins left="0.7" right="0.7" top="0.75" bottom="0.75" header="0.3" footer="0.3"/>
  <pageSetup orientation="portrait" horizontalDpi="4294967293"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76F8-A75A-4FD2-A81B-5B1CB25B3D05}">
  <dimension ref="A2:H16"/>
  <sheetViews>
    <sheetView workbookViewId="0"/>
  </sheetViews>
  <sheetFormatPr baseColWidth="10" defaultColWidth="11.453125" defaultRowHeight="12.5"/>
  <cols>
    <col min="1" max="1" width="11.453125" style="104"/>
    <col min="2" max="2" width="62.1796875" style="104" customWidth="1"/>
    <col min="3" max="3" width="15.453125" style="104" customWidth="1"/>
    <col min="4" max="4" width="16.1796875" style="104" customWidth="1"/>
    <col min="5" max="16384" width="11.453125" style="104"/>
  </cols>
  <sheetData>
    <row r="2" spans="1:8">
      <c r="B2" s="444"/>
      <c r="C2" s="444"/>
      <c r="D2" s="444"/>
      <c r="E2" s="444"/>
    </row>
    <row r="3" spans="1:8" ht="27" customHeight="1">
      <c r="B3" s="452" t="s">
        <v>526</v>
      </c>
      <c r="C3" s="805" t="s">
        <v>183</v>
      </c>
      <c r="D3" s="805"/>
      <c r="E3" s="805"/>
      <c r="F3" s="805" t="s">
        <v>185</v>
      </c>
      <c r="G3" s="805"/>
      <c r="H3" s="805"/>
    </row>
    <row r="4" spans="1:8" ht="13">
      <c r="B4" s="532"/>
      <c r="C4" s="798">
        <v>45170</v>
      </c>
      <c r="D4" s="799">
        <v>44805</v>
      </c>
      <c r="E4" s="443" t="s">
        <v>18</v>
      </c>
      <c r="F4" s="517" t="s">
        <v>227</v>
      </c>
      <c r="G4" s="443" t="s">
        <v>228</v>
      </c>
      <c r="H4" s="443" t="s">
        <v>18</v>
      </c>
    </row>
    <row r="5" spans="1:8" ht="13">
      <c r="B5" s="562" t="s">
        <v>527</v>
      </c>
      <c r="C5" s="559">
        <v>2899.348</v>
      </c>
      <c r="D5" s="560">
        <v>2930.056</v>
      </c>
      <c r="E5" s="487">
        <v>-1.0480345768135517E-2</v>
      </c>
      <c r="F5" s="559">
        <v>999.85399999999981</v>
      </c>
      <c r="G5" s="560">
        <v>894.0200000000001</v>
      </c>
      <c r="H5" s="487">
        <v>0.11837990201561453</v>
      </c>
    </row>
    <row r="6" spans="1:8">
      <c r="B6" s="531" t="s">
        <v>528</v>
      </c>
      <c r="C6" s="309">
        <v>-30</v>
      </c>
      <c r="D6" s="561">
        <v>-340.7</v>
      </c>
      <c r="E6" s="314">
        <v>-0.91194599354270622</v>
      </c>
      <c r="F6" s="776">
        <v>0</v>
      </c>
      <c r="G6" s="561">
        <v>-105.2</v>
      </c>
      <c r="H6" s="721" t="s">
        <v>104</v>
      </c>
    </row>
    <row r="7" spans="1:8" ht="13">
      <c r="B7" s="173" t="s">
        <v>529</v>
      </c>
      <c r="C7" s="372">
        <v>2869.348</v>
      </c>
      <c r="D7" s="317">
        <v>2589.3560000000002</v>
      </c>
      <c r="E7" s="318">
        <v>0.10813190615736103</v>
      </c>
      <c r="F7" s="372">
        <v>999.85399999999981</v>
      </c>
      <c r="G7" s="317">
        <v>788.82</v>
      </c>
      <c r="H7" s="318">
        <v>0.26753124920767696</v>
      </c>
    </row>
    <row r="8" spans="1:8" ht="14.25" customHeight="1">
      <c r="A8" s="534"/>
      <c r="B8" s="533" t="s">
        <v>530</v>
      </c>
      <c r="C8" s="557">
        <v>157</v>
      </c>
      <c r="D8" s="558">
        <v>0</v>
      </c>
      <c r="E8" s="721" t="s">
        <v>104</v>
      </c>
      <c r="F8" s="557">
        <v>-7.6</v>
      </c>
      <c r="G8" s="558">
        <v>0</v>
      </c>
      <c r="H8" s="721" t="s">
        <v>104</v>
      </c>
    </row>
    <row r="9" spans="1:8" ht="13">
      <c r="B9" s="173" t="s">
        <v>531</v>
      </c>
      <c r="C9" s="372">
        <v>3026.348</v>
      </c>
      <c r="D9" s="317">
        <v>2589.3560000000002</v>
      </c>
      <c r="E9" s="318">
        <v>0.16876474304807826</v>
      </c>
      <c r="F9" s="372">
        <v>992.25399999999979</v>
      </c>
      <c r="G9" s="317">
        <v>788.82</v>
      </c>
      <c r="H9" s="318">
        <v>0.25600000000000001</v>
      </c>
    </row>
    <row r="10" spans="1:8" ht="14.25" customHeight="1">
      <c r="A10" s="534"/>
      <c r="B10" s="533" t="s">
        <v>532</v>
      </c>
      <c r="C10" s="557">
        <v>516</v>
      </c>
      <c r="D10" s="558">
        <v>494.5</v>
      </c>
      <c r="E10" s="314">
        <v>4.3478260869565216E-2</v>
      </c>
      <c r="F10" s="557">
        <v>149.4</v>
      </c>
      <c r="G10" s="558">
        <v>165.5</v>
      </c>
      <c r="H10" s="314">
        <v>-9.7280966767371524E-2</v>
      </c>
    </row>
    <row r="11" spans="1:8" ht="13">
      <c r="A11" s="447"/>
      <c r="B11" s="563" t="s">
        <v>533</v>
      </c>
      <c r="C11" s="559">
        <v>3542.348</v>
      </c>
      <c r="D11" s="560">
        <v>3083.8560000000002</v>
      </c>
      <c r="E11" s="564">
        <v>0.14799999999999999</v>
      </c>
      <c r="F11" s="559">
        <v>1141.6539999999998</v>
      </c>
      <c r="G11" s="560">
        <v>955</v>
      </c>
      <c r="H11" s="564">
        <v>0.19600000000000001</v>
      </c>
    </row>
    <row r="12" spans="1:8" ht="16.5" customHeight="1"/>
    <row r="13" spans="1:8" ht="47.25" customHeight="1">
      <c r="B13" s="806" t="s">
        <v>534</v>
      </c>
      <c r="C13" s="806"/>
      <c r="D13" s="806"/>
      <c r="E13" s="806"/>
      <c r="F13" s="806"/>
      <c r="G13" s="806"/>
      <c r="H13" s="806"/>
    </row>
    <row r="14" spans="1:8" ht="46.5" customHeight="1">
      <c r="B14" s="803" t="s">
        <v>535</v>
      </c>
      <c r="C14" s="804"/>
      <c r="D14" s="804"/>
      <c r="E14" s="804"/>
      <c r="F14" s="804"/>
      <c r="G14" s="804"/>
      <c r="H14" s="804"/>
    </row>
    <row r="15" spans="1:8" ht="24.75" customHeight="1">
      <c r="B15" s="803" t="s">
        <v>536</v>
      </c>
      <c r="C15" s="804"/>
      <c r="D15" s="804"/>
      <c r="E15" s="804"/>
      <c r="F15" s="804"/>
      <c r="G15" s="804"/>
      <c r="H15" s="804"/>
    </row>
    <row r="16" spans="1:8" ht="45.75" customHeight="1">
      <c r="B16" s="803" t="s">
        <v>537</v>
      </c>
      <c r="C16" s="804"/>
      <c r="D16" s="804"/>
      <c r="E16" s="804"/>
      <c r="F16" s="804"/>
      <c r="G16" s="804"/>
      <c r="H16" s="804"/>
    </row>
  </sheetData>
  <mergeCells count="6">
    <mergeCell ref="B16:H16"/>
    <mergeCell ref="C3:E3"/>
    <mergeCell ref="F3:H3"/>
    <mergeCell ref="B13:H13"/>
    <mergeCell ref="B14:H14"/>
    <mergeCell ref="B15:H15"/>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X49"/>
  <sheetViews>
    <sheetView showGridLines="0" zoomScale="80" zoomScaleNormal="80" workbookViewId="0"/>
  </sheetViews>
  <sheetFormatPr baseColWidth="10" defaultColWidth="23.26953125" defaultRowHeight="15.5"/>
  <cols>
    <col min="1" max="1" width="56.36328125" style="269" customWidth="1"/>
    <col min="2" max="3" width="20.7265625" style="269" customWidth="1"/>
    <col min="4" max="4" width="19.7265625" style="269" customWidth="1"/>
    <col min="5" max="5" width="19.26953125" style="269" customWidth="1"/>
    <col min="6" max="6" width="19.7265625" style="269" customWidth="1"/>
    <col min="7" max="7" width="19.26953125" style="269" customWidth="1"/>
    <col min="8" max="8" width="20.7265625" style="269" customWidth="1"/>
    <col min="9" max="9" width="21" style="269" customWidth="1"/>
    <col min="10" max="10" width="22.90625" style="269" customWidth="1"/>
    <col min="11" max="11" width="21" style="269" customWidth="1"/>
    <col min="12" max="12" width="21.54296875" style="269" customWidth="1"/>
    <col min="13" max="13" width="19.36328125" style="269" customWidth="1"/>
    <col min="14" max="14" width="20.7265625" style="269" customWidth="1"/>
    <col min="15" max="15" width="21" style="269" customWidth="1"/>
    <col min="16" max="17" width="19.26953125" style="269" customWidth="1"/>
    <col min="18" max="18" width="22.36328125" style="269" customWidth="1"/>
    <col min="19" max="19" width="22.1796875" style="269" customWidth="1"/>
    <col min="20" max="20" width="21.54296875" style="269" customWidth="1"/>
    <col min="21" max="21" width="21.36328125" style="269" customWidth="1"/>
    <col min="22" max="22" width="19.7265625" style="269" customWidth="1"/>
    <col min="23" max="23" width="19.26953125" style="269" customWidth="1"/>
    <col min="24" max="24" width="19.7265625" style="269" customWidth="1"/>
    <col min="25" max="25" width="19.26953125" style="269" customWidth="1"/>
    <col min="26" max="26" width="19.7265625" style="269" customWidth="1"/>
    <col min="27" max="27" width="19.26953125" style="269" customWidth="1"/>
    <col min="28" max="28" width="20.26953125" style="269" customWidth="1"/>
    <col min="29" max="29" width="20" style="269" customWidth="1"/>
    <col min="30" max="30" width="21.26953125" style="269" customWidth="1"/>
    <col min="31" max="31" width="19.7265625" style="269" customWidth="1"/>
    <col min="32" max="32" width="22.7265625" style="269" customWidth="1"/>
    <col min="33" max="33" width="20.453125" style="269" customWidth="1"/>
    <col min="34" max="34" width="19.7265625" style="269" customWidth="1"/>
    <col min="35" max="35" width="19.26953125" style="269" customWidth="1"/>
    <col min="36" max="36" width="19.7265625" style="269" customWidth="1"/>
    <col min="37" max="37" width="21.453125" style="269" customWidth="1"/>
    <col min="38" max="38" width="19.7265625" style="269" customWidth="1"/>
    <col min="39" max="39" width="19.26953125" style="269" customWidth="1"/>
    <col min="40" max="40" width="19.7265625" style="269" customWidth="1"/>
    <col min="41" max="41" width="19.26953125" style="269" customWidth="1"/>
    <col min="42" max="42" width="19.7265625" style="269" customWidth="1"/>
    <col min="43" max="43" width="19.26953125" style="269" customWidth="1"/>
    <col min="44" max="44" width="19.7265625" style="269" bestFit="1" customWidth="1"/>
    <col min="45" max="45" width="19.26953125" style="269" bestFit="1" customWidth="1"/>
    <col min="46" max="46" width="8.54296875" style="269" customWidth="1"/>
    <col min="47" max="47" width="11.54296875" style="269" customWidth="1"/>
    <col min="48" max="48" width="9.7265625" style="269" customWidth="1"/>
    <col min="49" max="16384" width="23.26953125" style="269"/>
  </cols>
  <sheetData>
    <row r="1" spans="1:50" s="789" customFormat="1">
      <c r="A1" s="788"/>
      <c r="B1" s="788"/>
      <c r="C1" s="788"/>
      <c r="H1" s="788"/>
      <c r="I1" s="788"/>
      <c r="J1" s="788"/>
      <c r="K1" s="788"/>
      <c r="L1" s="788"/>
      <c r="M1" s="788"/>
      <c r="N1" s="788"/>
      <c r="O1" s="788"/>
      <c r="R1" s="788"/>
      <c r="S1" s="788"/>
      <c r="T1" s="788"/>
      <c r="U1" s="788"/>
      <c r="AB1" s="788"/>
      <c r="AC1" s="788"/>
      <c r="AD1" s="788"/>
      <c r="AE1" s="788"/>
      <c r="AF1" s="788"/>
      <c r="AG1" s="788"/>
    </row>
    <row r="2" spans="1:50" s="789" customFormat="1">
      <c r="A2" s="790"/>
      <c r="B2" s="790"/>
      <c r="C2" s="790"/>
      <c r="D2" s="790"/>
      <c r="E2" s="790"/>
      <c r="F2" s="790"/>
      <c r="G2" s="790"/>
      <c r="H2" s="790"/>
      <c r="I2" s="790"/>
      <c r="J2" s="790"/>
      <c r="K2" s="790"/>
      <c r="L2" s="790"/>
      <c r="M2" s="790"/>
      <c r="N2" s="791"/>
      <c r="O2" s="790"/>
      <c r="P2" s="790"/>
      <c r="Q2" s="790"/>
      <c r="R2" s="790"/>
      <c r="S2" s="790"/>
      <c r="T2" s="790"/>
      <c r="U2" s="790"/>
      <c r="V2" s="790"/>
      <c r="W2" s="790"/>
      <c r="X2" s="790"/>
      <c r="Y2" s="790"/>
      <c r="Z2" s="790"/>
      <c r="AA2" s="790"/>
      <c r="AB2" s="790"/>
      <c r="AC2" s="790"/>
      <c r="AD2" s="790"/>
      <c r="AE2" s="790"/>
      <c r="AF2" s="790"/>
      <c r="AG2" s="790"/>
      <c r="AH2" s="790"/>
      <c r="AI2" s="792"/>
      <c r="AJ2" s="790"/>
      <c r="AK2" s="790"/>
      <c r="AL2" s="793"/>
      <c r="AM2" s="790"/>
      <c r="AN2" s="790"/>
      <c r="AO2" s="790"/>
      <c r="AP2" s="790"/>
      <c r="AQ2" s="790"/>
      <c r="AR2" s="790"/>
      <c r="AS2" s="790"/>
    </row>
    <row r="3" spans="1:50" s="271" customFormat="1" ht="15" customHeight="1">
      <c r="A3" s="913" t="s">
        <v>390</v>
      </c>
      <c r="B3" s="910" t="s">
        <v>75</v>
      </c>
      <c r="C3" s="910"/>
      <c r="D3" s="910" t="s">
        <v>74</v>
      </c>
      <c r="E3" s="910"/>
      <c r="F3" s="910" t="s">
        <v>76</v>
      </c>
      <c r="G3" s="910"/>
      <c r="H3" s="910" t="s">
        <v>60</v>
      </c>
      <c r="I3" s="910"/>
      <c r="J3" s="910" t="s">
        <v>91</v>
      </c>
      <c r="K3" s="910"/>
      <c r="L3" s="910" t="s">
        <v>176</v>
      </c>
      <c r="M3" s="910"/>
      <c r="N3" s="910" t="s">
        <v>124</v>
      </c>
      <c r="O3" s="910"/>
      <c r="P3" s="910" t="s">
        <v>73</v>
      </c>
      <c r="Q3" s="910"/>
      <c r="R3" s="910" t="s">
        <v>414</v>
      </c>
      <c r="S3" s="910"/>
      <c r="T3" s="910" t="s">
        <v>413</v>
      </c>
      <c r="U3" s="910"/>
      <c r="V3" s="910" t="s">
        <v>175</v>
      </c>
      <c r="W3" s="910"/>
      <c r="X3" s="910" t="s">
        <v>72</v>
      </c>
      <c r="Y3" s="910"/>
      <c r="Z3" s="910" t="s">
        <v>412</v>
      </c>
      <c r="AA3" s="910"/>
      <c r="AB3" s="910" t="s">
        <v>411</v>
      </c>
      <c r="AC3" s="910"/>
      <c r="AD3" s="910" t="s">
        <v>129</v>
      </c>
      <c r="AE3" s="910"/>
      <c r="AF3" s="910" t="s">
        <v>130</v>
      </c>
      <c r="AG3" s="910"/>
      <c r="AH3" s="911" t="s">
        <v>10</v>
      </c>
      <c r="AI3" s="911"/>
      <c r="AJ3" s="911" t="s">
        <v>32</v>
      </c>
      <c r="AK3" s="911"/>
      <c r="AL3" s="911" t="s">
        <v>14</v>
      </c>
      <c r="AM3" s="911"/>
      <c r="AN3" s="911" t="s">
        <v>12</v>
      </c>
      <c r="AO3" s="911"/>
      <c r="AP3" s="911" t="s">
        <v>210</v>
      </c>
      <c r="AQ3" s="912"/>
      <c r="AR3" s="908" t="s">
        <v>161</v>
      </c>
      <c r="AS3" s="909"/>
      <c r="AT3" s="269"/>
      <c r="AU3" s="269"/>
      <c r="AV3" s="269"/>
      <c r="AW3" s="269"/>
      <c r="AX3" s="269"/>
    </row>
    <row r="4" spans="1:50" s="272" customFormat="1" ht="18.5" customHeight="1">
      <c r="A4" s="914"/>
      <c r="B4" s="571" t="s">
        <v>415</v>
      </c>
      <c r="C4" s="570" t="s">
        <v>416</v>
      </c>
      <c r="D4" s="571" t="s">
        <v>415</v>
      </c>
      <c r="E4" s="570" t="s">
        <v>416</v>
      </c>
      <c r="F4" s="571" t="s">
        <v>415</v>
      </c>
      <c r="G4" s="570" t="s">
        <v>416</v>
      </c>
      <c r="H4" s="571" t="s">
        <v>415</v>
      </c>
      <c r="I4" s="570" t="s">
        <v>416</v>
      </c>
      <c r="J4" s="571" t="s">
        <v>415</v>
      </c>
      <c r="K4" s="570" t="s">
        <v>416</v>
      </c>
      <c r="L4" s="571" t="s">
        <v>415</v>
      </c>
      <c r="M4" s="570" t="s">
        <v>416</v>
      </c>
      <c r="N4" s="571" t="s">
        <v>415</v>
      </c>
      <c r="O4" s="570" t="s">
        <v>416</v>
      </c>
      <c r="P4" s="571" t="s">
        <v>415</v>
      </c>
      <c r="Q4" s="570" t="s">
        <v>416</v>
      </c>
      <c r="R4" s="571" t="s">
        <v>415</v>
      </c>
      <c r="S4" s="570" t="s">
        <v>416</v>
      </c>
      <c r="T4" s="571" t="s">
        <v>415</v>
      </c>
      <c r="U4" s="570" t="s">
        <v>416</v>
      </c>
      <c r="V4" s="571" t="s">
        <v>415</v>
      </c>
      <c r="W4" s="570" t="s">
        <v>416</v>
      </c>
      <c r="X4" s="571" t="s">
        <v>415</v>
      </c>
      <c r="Y4" s="570" t="s">
        <v>416</v>
      </c>
      <c r="Z4" s="571" t="s">
        <v>415</v>
      </c>
      <c r="AA4" s="570" t="s">
        <v>416</v>
      </c>
      <c r="AB4" s="571" t="s">
        <v>415</v>
      </c>
      <c r="AC4" s="570" t="s">
        <v>416</v>
      </c>
      <c r="AD4" s="571" t="s">
        <v>415</v>
      </c>
      <c r="AE4" s="570" t="s">
        <v>416</v>
      </c>
      <c r="AF4" s="571" t="s">
        <v>415</v>
      </c>
      <c r="AG4" s="570" t="s">
        <v>416</v>
      </c>
      <c r="AH4" s="571" t="s">
        <v>415</v>
      </c>
      <c r="AI4" s="570" t="s">
        <v>416</v>
      </c>
      <c r="AJ4" s="571" t="s">
        <v>415</v>
      </c>
      <c r="AK4" s="570" t="s">
        <v>416</v>
      </c>
      <c r="AL4" s="571" t="s">
        <v>415</v>
      </c>
      <c r="AM4" s="570" t="s">
        <v>416</v>
      </c>
      <c r="AN4" s="571" t="s">
        <v>415</v>
      </c>
      <c r="AO4" s="570" t="s">
        <v>416</v>
      </c>
      <c r="AP4" s="571" t="s">
        <v>415</v>
      </c>
      <c r="AQ4" s="570" t="s">
        <v>416</v>
      </c>
      <c r="AR4" s="603" t="s">
        <v>415</v>
      </c>
      <c r="AS4" s="603" t="s">
        <v>416</v>
      </c>
      <c r="AT4" s="269"/>
      <c r="AU4" s="269"/>
      <c r="AV4" s="269"/>
      <c r="AW4" s="269"/>
      <c r="AX4" s="269"/>
    </row>
    <row r="5" spans="1:50" s="273" customFormat="1">
      <c r="A5" s="572" t="s">
        <v>159</v>
      </c>
      <c r="B5" s="573"/>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2"/>
      <c r="AJ5" s="573"/>
      <c r="AK5" s="572"/>
      <c r="AL5" s="573"/>
      <c r="AM5" s="572"/>
      <c r="AN5" s="574"/>
      <c r="AO5" s="572"/>
      <c r="AP5" s="573"/>
      <c r="AQ5" s="572"/>
      <c r="AR5" s="575"/>
      <c r="AS5" s="589"/>
      <c r="AT5" s="269"/>
      <c r="AU5" s="269"/>
      <c r="AV5" s="269"/>
      <c r="AW5" s="269"/>
      <c r="AX5" s="269"/>
    </row>
    <row r="6" spans="1:50" s="270" customFormat="1">
      <c r="A6" s="576" t="s">
        <v>391</v>
      </c>
      <c r="B6" s="577">
        <v>1.9314257399999999</v>
      </c>
      <c r="C6" s="578">
        <v>1.063326467677</v>
      </c>
      <c r="D6" s="577">
        <v>1.069</v>
      </c>
      <c r="E6" s="578">
        <v>3.9683336931460005</v>
      </c>
      <c r="F6" s="577">
        <v>0.63961000000000001</v>
      </c>
      <c r="G6" s="578">
        <v>3.7492430400000001</v>
      </c>
      <c r="H6" s="577">
        <v>1.10622322426259</v>
      </c>
      <c r="I6" s="578">
        <v>1.5240337516904401</v>
      </c>
      <c r="J6" s="577">
        <v>1.18100524240823</v>
      </c>
      <c r="K6" s="578">
        <v>1.0276683313058901</v>
      </c>
      <c r="L6" s="577">
        <v>0</v>
      </c>
      <c r="M6" s="578">
        <v>0</v>
      </c>
      <c r="N6" s="577">
        <v>10.969320000000002</v>
      </c>
      <c r="O6" s="578">
        <v>10.138622000000002</v>
      </c>
      <c r="P6" s="577">
        <v>0</v>
      </c>
      <c r="Q6" s="579">
        <v>0</v>
      </c>
      <c r="R6" s="577">
        <v>12.759599130660002</v>
      </c>
      <c r="S6" s="578">
        <v>10.33245</v>
      </c>
      <c r="T6" s="577">
        <v>0.18215923491000002</v>
      </c>
      <c r="U6" s="578">
        <v>0.11497</v>
      </c>
      <c r="V6" s="577">
        <v>6.7991840000000012</v>
      </c>
      <c r="W6" s="578">
        <v>5.7163899999999996</v>
      </c>
      <c r="X6" s="577">
        <v>0.54298000000000002</v>
      </c>
      <c r="Y6" s="578">
        <v>0.47772000000000003</v>
      </c>
      <c r="Z6" s="577">
        <v>0.47813</v>
      </c>
      <c r="AA6" s="578">
        <v>0.78789000000000009</v>
      </c>
      <c r="AB6" s="577">
        <v>1.1296950011648601</v>
      </c>
      <c r="AC6" s="578">
        <v>1.0131399999999999</v>
      </c>
      <c r="AD6" s="577">
        <v>0.143217432495471</v>
      </c>
      <c r="AE6" s="578">
        <v>0.15142</v>
      </c>
      <c r="AF6" s="577">
        <v>0.35835765265435759</v>
      </c>
      <c r="AG6" s="578">
        <v>0.45138</v>
      </c>
      <c r="AH6" s="577">
        <v>3.6400357400000001</v>
      </c>
      <c r="AI6" s="578">
        <v>8.7809032008230012</v>
      </c>
      <c r="AJ6" s="577">
        <v>13.256548466670822</v>
      </c>
      <c r="AK6" s="578">
        <v>12.690324082996332</v>
      </c>
      <c r="AL6" s="577">
        <v>12.941758365570001</v>
      </c>
      <c r="AM6" s="578">
        <v>10.447419999999999</v>
      </c>
      <c r="AN6" s="577">
        <v>7.8202940000000014</v>
      </c>
      <c r="AO6" s="578">
        <v>6.9819999999999993</v>
      </c>
      <c r="AP6" s="577">
        <v>1.6312700863146885</v>
      </c>
      <c r="AQ6" s="610">
        <v>1.6159399999999997</v>
      </c>
      <c r="AR6" s="604">
        <v>39.289906658555509</v>
      </c>
      <c r="AS6" s="617">
        <v>40.516587283819334</v>
      </c>
      <c r="AT6" s="269"/>
      <c r="AU6" s="269"/>
      <c r="AV6" s="269"/>
      <c r="AW6" s="269"/>
      <c r="AX6" s="269"/>
    </row>
    <row r="7" spans="1:50">
      <c r="A7" s="274" t="s">
        <v>394</v>
      </c>
      <c r="B7" s="569">
        <v>1.9314257399999999</v>
      </c>
      <c r="C7" s="275">
        <v>1.0490559277</v>
      </c>
      <c r="D7" s="569">
        <v>0</v>
      </c>
      <c r="E7" s="275">
        <v>0</v>
      </c>
      <c r="F7" s="569">
        <v>0</v>
      </c>
      <c r="G7" s="275">
        <v>0</v>
      </c>
      <c r="H7" s="569">
        <v>1.1062232242625936</v>
      </c>
      <c r="I7" s="275">
        <v>1.5240337516904379</v>
      </c>
      <c r="J7" s="569">
        <v>1.1810052424082274</v>
      </c>
      <c r="K7" s="275">
        <v>1.0276683313058863</v>
      </c>
      <c r="L7" s="569">
        <v>0</v>
      </c>
      <c r="M7" s="275">
        <v>0</v>
      </c>
      <c r="N7" s="569">
        <v>0.86149904123063592</v>
      </c>
      <c r="O7" s="275">
        <v>0.76270364441607963</v>
      </c>
      <c r="P7" s="569">
        <v>0</v>
      </c>
      <c r="Q7" s="298">
        <v>0</v>
      </c>
      <c r="R7" s="569">
        <v>12.29482154009</v>
      </c>
      <c r="S7" s="275">
        <v>10.120443223560002</v>
      </c>
      <c r="T7" s="569">
        <v>0</v>
      </c>
      <c r="U7" s="275">
        <v>0</v>
      </c>
      <c r="V7" s="569">
        <v>3.0447259545005814</v>
      </c>
      <c r="W7" s="275">
        <v>3.2048572375041413</v>
      </c>
      <c r="X7" s="569">
        <v>0</v>
      </c>
      <c r="Y7" s="275">
        <v>0</v>
      </c>
      <c r="Z7" s="569">
        <v>0</v>
      </c>
      <c r="AA7" s="275">
        <v>0</v>
      </c>
      <c r="AB7" s="569">
        <v>1.0071030505648584</v>
      </c>
      <c r="AC7" s="275">
        <v>0.92959728519231333</v>
      </c>
      <c r="AD7" s="569">
        <v>0.14321743249547111</v>
      </c>
      <c r="AE7" s="275">
        <v>0.15142</v>
      </c>
      <c r="AF7" s="569">
        <v>0.35835765265435804</v>
      </c>
      <c r="AG7" s="275">
        <v>0.45138058612557097</v>
      </c>
      <c r="AH7" s="569">
        <v>1.9314257399999999</v>
      </c>
      <c r="AI7" s="275">
        <v>1.0490559277</v>
      </c>
      <c r="AJ7" s="569">
        <v>3.1487275079014569</v>
      </c>
      <c r="AK7" s="275">
        <v>3.3144057274124039</v>
      </c>
      <c r="AL7" s="569">
        <v>12.29482154009</v>
      </c>
      <c r="AM7" s="275">
        <v>10.120443223560002</v>
      </c>
      <c r="AN7" s="569">
        <v>3.0447259545005814</v>
      </c>
      <c r="AO7" s="275">
        <v>3.2048572375041413</v>
      </c>
      <c r="AP7" s="569">
        <v>1.5086781357146877</v>
      </c>
      <c r="AQ7" s="611">
        <v>1.5323978713178845</v>
      </c>
      <c r="AR7" s="607">
        <v>21.928378878206729</v>
      </c>
      <c r="AS7" s="618">
        <v>19.221159987494431</v>
      </c>
    </row>
    <row r="8" spans="1:50">
      <c r="A8" s="274" t="s">
        <v>393</v>
      </c>
      <c r="B8" s="569">
        <v>0</v>
      </c>
      <c r="C8" s="275">
        <v>1.4270539977E-2</v>
      </c>
      <c r="D8" s="569">
        <v>1.069</v>
      </c>
      <c r="E8" s="275">
        <v>3.9683336931460005</v>
      </c>
      <c r="F8" s="569">
        <v>0.63961000000000001</v>
      </c>
      <c r="G8" s="275">
        <v>3.7492430400000001</v>
      </c>
      <c r="H8" s="569">
        <v>0</v>
      </c>
      <c r="I8" s="275">
        <v>0</v>
      </c>
      <c r="J8" s="569">
        <v>0</v>
      </c>
      <c r="K8" s="275">
        <v>0</v>
      </c>
      <c r="L8" s="569">
        <v>0</v>
      </c>
      <c r="M8" s="275">
        <v>0</v>
      </c>
      <c r="N8" s="569">
        <v>0</v>
      </c>
      <c r="O8" s="275">
        <v>0</v>
      </c>
      <c r="P8" s="569">
        <v>0</v>
      </c>
      <c r="Q8" s="298">
        <v>0</v>
      </c>
      <c r="R8" s="569">
        <v>0.46477759056999995</v>
      </c>
      <c r="S8" s="275">
        <v>0.21201252974000001</v>
      </c>
      <c r="T8" s="569">
        <v>0</v>
      </c>
      <c r="U8" s="275">
        <v>0</v>
      </c>
      <c r="V8" s="569">
        <v>3.5360106412841059</v>
      </c>
      <c r="W8" s="275">
        <v>2.5115316972173636</v>
      </c>
      <c r="X8" s="569">
        <v>0.54298125604107983</v>
      </c>
      <c r="Y8" s="275">
        <v>0.47771759650970808</v>
      </c>
      <c r="Z8" s="569">
        <v>0</v>
      </c>
      <c r="AA8" s="275">
        <v>0</v>
      </c>
      <c r="AB8" s="569">
        <v>0</v>
      </c>
      <c r="AC8" s="275">
        <v>0</v>
      </c>
      <c r="AD8" s="597">
        <v>0</v>
      </c>
      <c r="AE8" s="297">
        <v>0</v>
      </c>
      <c r="AF8" s="569">
        <v>0</v>
      </c>
      <c r="AG8" s="275">
        <v>0</v>
      </c>
      <c r="AH8" s="569">
        <v>1.70861</v>
      </c>
      <c r="AI8" s="275">
        <v>7.7318472731229999</v>
      </c>
      <c r="AJ8" s="569">
        <v>0</v>
      </c>
      <c r="AK8" s="275">
        <v>0</v>
      </c>
      <c r="AL8" s="569">
        <v>0.46477759056999995</v>
      </c>
      <c r="AM8" s="275">
        <v>0.21201252974000001</v>
      </c>
      <c r="AN8" s="569">
        <v>4.078991897325186</v>
      </c>
      <c r="AO8" s="275">
        <v>2.9892492937270716</v>
      </c>
      <c r="AP8" s="569">
        <v>0</v>
      </c>
      <c r="AQ8" s="611">
        <v>0</v>
      </c>
      <c r="AR8" s="608">
        <v>6.2523794878951859</v>
      </c>
      <c r="AS8" s="619">
        <v>10.933109096590071</v>
      </c>
    </row>
    <row r="9" spans="1:50">
      <c r="A9" s="274" t="s">
        <v>396</v>
      </c>
      <c r="B9" s="569">
        <v>0</v>
      </c>
      <c r="C9" s="275">
        <v>0</v>
      </c>
      <c r="D9" s="569">
        <v>0</v>
      </c>
      <c r="E9" s="275">
        <v>0</v>
      </c>
      <c r="F9" s="569">
        <v>0</v>
      </c>
      <c r="G9" s="275">
        <v>0</v>
      </c>
      <c r="H9" s="569">
        <v>0</v>
      </c>
      <c r="I9" s="275">
        <v>0</v>
      </c>
      <c r="J9" s="569">
        <v>0</v>
      </c>
      <c r="K9" s="275">
        <v>0</v>
      </c>
      <c r="L9" s="569">
        <v>0</v>
      </c>
      <c r="M9" s="275">
        <v>0</v>
      </c>
      <c r="N9" s="569">
        <v>8.4937632147629483</v>
      </c>
      <c r="O9" s="275">
        <v>7.8586549302034268</v>
      </c>
      <c r="P9" s="569">
        <v>0</v>
      </c>
      <c r="Q9" s="298">
        <v>0</v>
      </c>
      <c r="R9" s="569">
        <v>0</v>
      </c>
      <c r="S9" s="275">
        <v>0</v>
      </c>
      <c r="T9" s="569">
        <v>0</v>
      </c>
      <c r="U9" s="275">
        <v>0</v>
      </c>
      <c r="V9" s="569">
        <v>9.290000000000001E-2</v>
      </c>
      <c r="W9" s="275">
        <v>0</v>
      </c>
      <c r="X9" s="569">
        <v>0</v>
      </c>
      <c r="Y9" s="275">
        <v>0</v>
      </c>
      <c r="Z9" s="569">
        <v>0.23768433778681208</v>
      </c>
      <c r="AA9" s="275">
        <v>0.47098016000000004</v>
      </c>
      <c r="AB9" s="569">
        <v>0</v>
      </c>
      <c r="AC9" s="275">
        <v>0</v>
      </c>
      <c r="AD9" s="597">
        <v>0</v>
      </c>
      <c r="AE9" s="297">
        <v>0</v>
      </c>
      <c r="AF9" s="569">
        <v>0</v>
      </c>
      <c r="AG9" s="275">
        <v>0</v>
      </c>
      <c r="AH9" s="569">
        <v>0</v>
      </c>
      <c r="AI9" s="275">
        <v>0</v>
      </c>
      <c r="AJ9" s="569">
        <v>8.4937632147629483</v>
      </c>
      <c r="AK9" s="275">
        <v>7.8586549302034268</v>
      </c>
      <c r="AL9" s="569">
        <v>0</v>
      </c>
      <c r="AM9" s="275">
        <v>0</v>
      </c>
      <c r="AN9" s="569">
        <v>0.33058433778681207</v>
      </c>
      <c r="AO9" s="275">
        <v>0.47098016000000004</v>
      </c>
      <c r="AP9" s="569">
        <v>0</v>
      </c>
      <c r="AQ9" s="611">
        <v>0</v>
      </c>
      <c r="AR9" s="608">
        <v>8.8243475525497601</v>
      </c>
      <c r="AS9" s="619">
        <v>8.3296350902034266</v>
      </c>
    </row>
    <row r="10" spans="1:50">
      <c r="A10" s="274" t="s">
        <v>395</v>
      </c>
      <c r="B10" s="581">
        <v>0</v>
      </c>
      <c r="C10" s="582">
        <v>0</v>
      </c>
      <c r="D10" s="581">
        <v>0</v>
      </c>
      <c r="E10" s="582">
        <v>0</v>
      </c>
      <c r="F10" s="581">
        <v>0</v>
      </c>
      <c r="G10" s="582">
        <v>0</v>
      </c>
      <c r="H10" s="581">
        <v>0</v>
      </c>
      <c r="I10" s="582">
        <v>0</v>
      </c>
      <c r="J10" s="581">
        <v>0</v>
      </c>
      <c r="K10" s="582">
        <v>0</v>
      </c>
      <c r="L10" s="581">
        <v>0</v>
      </c>
      <c r="M10" s="582">
        <v>0</v>
      </c>
      <c r="N10" s="581">
        <v>1.6140582224072875</v>
      </c>
      <c r="O10" s="582">
        <v>1.5172592527450592</v>
      </c>
      <c r="P10" s="581">
        <v>0</v>
      </c>
      <c r="Q10" s="583">
        <v>0</v>
      </c>
      <c r="R10" s="581">
        <v>0</v>
      </c>
      <c r="S10" s="582">
        <v>0</v>
      </c>
      <c r="T10" s="581">
        <v>0.18215923491000002</v>
      </c>
      <c r="U10" s="582">
        <v>0.11496920589</v>
      </c>
      <c r="V10" s="581">
        <v>0.1255</v>
      </c>
      <c r="W10" s="582">
        <v>0</v>
      </c>
      <c r="X10" s="581">
        <v>0</v>
      </c>
      <c r="Y10" s="582">
        <v>0</v>
      </c>
      <c r="Z10" s="581">
        <v>0.24044513116311023</v>
      </c>
      <c r="AA10" s="582">
        <v>0.31691223000000002</v>
      </c>
      <c r="AB10" s="581">
        <v>0.1225919505999999</v>
      </c>
      <c r="AC10" s="582">
        <v>8.3531018243148375E-2</v>
      </c>
      <c r="AD10" s="598">
        <v>0</v>
      </c>
      <c r="AE10" s="584">
        <v>0</v>
      </c>
      <c r="AF10" s="581">
        <v>0</v>
      </c>
      <c r="AG10" s="582">
        <v>0</v>
      </c>
      <c r="AH10" s="581">
        <v>0</v>
      </c>
      <c r="AI10" s="582">
        <v>0</v>
      </c>
      <c r="AJ10" s="581">
        <v>1.6140582224072875</v>
      </c>
      <c r="AK10" s="582">
        <v>1.5172592527450592</v>
      </c>
      <c r="AL10" s="581">
        <v>0.18215923491000002</v>
      </c>
      <c r="AM10" s="582">
        <v>0.11496920589</v>
      </c>
      <c r="AN10" s="581">
        <v>0.36594513116311023</v>
      </c>
      <c r="AO10" s="582">
        <v>0.31691223000000002</v>
      </c>
      <c r="AP10" s="581">
        <v>0.1225919505999999</v>
      </c>
      <c r="AQ10" s="612">
        <v>8.3531018243148375E-2</v>
      </c>
      <c r="AR10" s="605">
        <v>2.2847545390803976</v>
      </c>
      <c r="AS10" s="620">
        <v>2.0326717068782076</v>
      </c>
    </row>
    <row r="11" spans="1:50" s="270" customFormat="1">
      <c r="A11" s="587" t="s">
        <v>392</v>
      </c>
      <c r="B11" s="585">
        <v>1.3306832500000001E-3</v>
      </c>
      <c r="C11" s="586">
        <v>1.9E-3</v>
      </c>
      <c r="D11" s="585">
        <v>0</v>
      </c>
      <c r="E11" s="586">
        <v>0</v>
      </c>
      <c r="F11" s="585">
        <v>0</v>
      </c>
      <c r="G11" s="586">
        <v>0</v>
      </c>
      <c r="H11" s="585">
        <v>2.53211328384416</v>
      </c>
      <c r="I11" s="586">
        <v>2.6996643091753199</v>
      </c>
      <c r="J11" s="585">
        <v>0.10197121455000001</v>
      </c>
      <c r="K11" s="586">
        <v>0.20135372135899998</v>
      </c>
      <c r="L11" s="585">
        <v>19.325968029000002</v>
      </c>
      <c r="M11" s="586">
        <v>26.406694786333333</v>
      </c>
      <c r="N11" s="585">
        <v>4.0646459999999998</v>
      </c>
      <c r="O11" s="586">
        <v>3.8832439999999981</v>
      </c>
      <c r="P11" s="585">
        <v>0</v>
      </c>
      <c r="Q11" s="586">
        <v>2.9870337600000005</v>
      </c>
      <c r="R11" s="585">
        <v>1.8013304500321943</v>
      </c>
      <c r="S11" s="586">
        <v>2.8435004946053573</v>
      </c>
      <c r="T11" s="585">
        <v>1.8110400858138056</v>
      </c>
      <c r="U11" s="586">
        <v>0.7926589907099999</v>
      </c>
      <c r="V11" s="585">
        <v>0.61542035234656634</v>
      </c>
      <c r="W11" s="586">
        <v>1.8008566252081841</v>
      </c>
      <c r="X11" s="585">
        <v>0</v>
      </c>
      <c r="Y11" s="586">
        <v>0</v>
      </c>
      <c r="Z11" s="585">
        <v>0</v>
      </c>
      <c r="AA11" s="586">
        <v>0</v>
      </c>
      <c r="AB11" s="585">
        <v>0.67466776227019731</v>
      </c>
      <c r="AC11" s="586">
        <v>0.40612637453743095</v>
      </c>
      <c r="AD11" s="585">
        <v>0</v>
      </c>
      <c r="AE11" s="586">
        <v>0</v>
      </c>
      <c r="AF11" s="585">
        <v>0.40645463885475219</v>
      </c>
      <c r="AG11" s="586">
        <v>0.46192928226368923</v>
      </c>
      <c r="AH11" s="585">
        <v>1.3306832500000001E-3</v>
      </c>
      <c r="AI11" s="586">
        <v>1.9E-3</v>
      </c>
      <c r="AJ11" s="585">
        <v>26.024698527394161</v>
      </c>
      <c r="AK11" s="586">
        <v>36.17799057686765</v>
      </c>
      <c r="AL11" s="585">
        <v>3.6123705358459999</v>
      </c>
      <c r="AM11" s="586">
        <v>3.6361594853153569</v>
      </c>
      <c r="AN11" s="585">
        <v>0.61542035234656634</v>
      </c>
      <c r="AO11" s="586">
        <v>1.8008566252081841</v>
      </c>
      <c r="AP11" s="585">
        <v>1.0811224011249494</v>
      </c>
      <c r="AQ11" s="613">
        <v>0.86805565680112018</v>
      </c>
      <c r="AR11" s="600">
        <v>31.334942499961681</v>
      </c>
      <c r="AS11" s="621">
        <v>42.484962344192304</v>
      </c>
      <c r="AT11" s="269"/>
      <c r="AU11" s="269"/>
      <c r="AV11" s="269"/>
      <c r="AW11" s="269"/>
      <c r="AX11" s="269"/>
    </row>
    <row r="12" spans="1:50" s="270" customFormat="1">
      <c r="A12" s="587" t="s">
        <v>397</v>
      </c>
      <c r="B12" s="577">
        <v>1.3306832500000001E-3</v>
      </c>
      <c r="C12" s="578">
        <v>1.9E-3</v>
      </c>
      <c r="D12" s="577">
        <v>0</v>
      </c>
      <c r="E12" s="578">
        <v>0</v>
      </c>
      <c r="F12" s="577">
        <v>0</v>
      </c>
      <c r="G12" s="578">
        <v>0</v>
      </c>
      <c r="H12" s="577">
        <v>2.53211328384416</v>
      </c>
      <c r="I12" s="578">
        <v>2.0717071891753198</v>
      </c>
      <c r="J12" s="577">
        <v>0.10197121455000001</v>
      </c>
      <c r="K12" s="578">
        <v>0.20135372135899998</v>
      </c>
      <c r="L12" s="577">
        <v>6.8506369530000022</v>
      </c>
      <c r="M12" s="578">
        <v>13.405697743333338</v>
      </c>
      <c r="N12" s="577">
        <v>3.0056338299999998</v>
      </c>
      <c r="O12" s="578">
        <v>2.0300150959999974</v>
      </c>
      <c r="P12" s="577">
        <v>0</v>
      </c>
      <c r="Q12" s="578">
        <v>2.9870337600000005</v>
      </c>
      <c r="R12" s="577">
        <v>1.8013304500321943</v>
      </c>
      <c r="S12" s="578">
        <v>2.8197326300653569</v>
      </c>
      <c r="T12" s="577">
        <v>1.8110400858138056</v>
      </c>
      <c r="U12" s="578">
        <v>0.7926589907099999</v>
      </c>
      <c r="V12" s="577">
        <v>0.61542035234656634</v>
      </c>
      <c r="W12" s="578">
        <v>1.8008566252081841</v>
      </c>
      <c r="X12" s="577">
        <v>0</v>
      </c>
      <c r="Y12" s="578">
        <v>0</v>
      </c>
      <c r="Z12" s="577">
        <v>0</v>
      </c>
      <c r="AA12" s="578">
        <v>0</v>
      </c>
      <c r="AB12" s="577">
        <v>0.61353592327301887</v>
      </c>
      <c r="AC12" s="578">
        <v>0.35076179991671991</v>
      </c>
      <c r="AD12" s="577">
        <v>0</v>
      </c>
      <c r="AE12" s="578">
        <v>0</v>
      </c>
      <c r="AF12" s="577">
        <v>0.16348576817331992</v>
      </c>
      <c r="AG12" s="578">
        <v>0.1597450371527134</v>
      </c>
      <c r="AH12" s="577">
        <v>1.3306832500000001E-3</v>
      </c>
      <c r="AI12" s="578">
        <v>1.9E-3</v>
      </c>
      <c r="AJ12" s="577">
        <v>12.490355281394162</v>
      </c>
      <c r="AK12" s="578">
        <v>20.695807509867656</v>
      </c>
      <c r="AL12" s="577">
        <v>3.6123705358459999</v>
      </c>
      <c r="AM12" s="578">
        <v>3.612391620775357</v>
      </c>
      <c r="AN12" s="577">
        <v>0.61542035234656634</v>
      </c>
      <c r="AO12" s="578">
        <v>1.8008566252081841</v>
      </c>
      <c r="AP12" s="577">
        <v>0.77702169144633881</v>
      </c>
      <c r="AQ12" s="610">
        <v>0.51050683706943334</v>
      </c>
      <c r="AR12" s="602">
        <v>17.496498544283071</v>
      </c>
      <c r="AS12" s="622">
        <v>26.645230457460631</v>
      </c>
      <c r="AT12" s="269"/>
      <c r="AU12" s="269"/>
      <c r="AV12" s="269"/>
      <c r="AW12" s="269"/>
      <c r="AX12" s="269"/>
    </row>
    <row r="13" spans="1:50">
      <c r="A13" s="274" t="s">
        <v>400</v>
      </c>
      <c r="B13" s="569">
        <v>0</v>
      </c>
      <c r="C13" s="275">
        <v>0</v>
      </c>
      <c r="D13" s="569">
        <v>0</v>
      </c>
      <c r="E13" s="275">
        <v>0</v>
      </c>
      <c r="F13" s="569">
        <v>0</v>
      </c>
      <c r="G13" s="275">
        <v>0</v>
      </c>
      <c r="H13" s="569">
        <v>0</v>
      </c>
      <c r="I13" s="275">
        <v>0.62795712000000004</v>
      </c>
      <c r="J13" s="569">
        <v>0</v>
      </c>
      <c r="K13" s="275">
        <v>0</v>
      </c>
      <c r="L13" s="569">
        <v>12.475331076</v>
      </c>
      <c r="M13" s="275">
        <v>13.000997042999995</v>
      </c>
      <c r="N13" s="569">
        <v>1.0590121699999999</v>
      </c>
      <c r="O13" s="275">
        <v>1.8532289040000005</v>
      </c>
      <c r="P13" s="569">
        <v>0</v>
      </c>
      <c r="Q13" s="275">
        <v>0</v>
      </c>
      <c r="R13" s="569">
        <v>0</v>
      </c>
      <c r="S13" s="275">
        <v>2.3767864539999996E-2</v>
      </c>
      <c r="T13" s="569">
        <v>0</v>
      </c>
      <c r="U13" s="275">
        <v>0</v>
      </c>
      <c r="V13" s="569">
        <v>0</v>
      </c>
      <c r="W13" s="275">
        <v>0</v>
      </c>
      <c r="X13" s="569">
        <v>0</v>
      </c>
      <c r="Y13" s="275">
        <v>0</v>
      </c>
      <c r="Z13" s="569">
        <v>0</v>
      </c>
      <c r="AA13" s="275">
        <v>0</v>
      </c>
      <c r="AB13" s="569">
        <v>6.1131838997178396E-2</v>
      </c>
      <c r="AC13" s="275">
        <v>5.5364574620711045E-2</v>
      </c>
      <c r="AD13" s="597">
        <v>0</v>
      </c>
      <c r="AE13" s="297">
        <v>0</v>
      </c>
      <c r="AF13" s="569">
        <v>0.24296887068143225</v>
      </c>
      <c r="AG13" s="275">
        <v>0.30218424511097586</v>
      </c>
      <c r="AH13" s="569">
        <v>0</v>
      </c>
      <c r="AI13" s="275">
        <v>0</v>
      </c>
      <c r="AJ13" s="569">
        <v>13.534343245999999</v>
      </c>
      <c r="AK13" s="275">
        <v>15.482183066999994</v>
      </c>
      <c r="AL13" s="569">
        <v>0</v>
      </c>
      <c r="AM13" s="275">
        <v>2.3767864539999996E-2</v>
      </c>
      <c r="AN13" s="569">
        <v>0</v>
      </c>
      <c r="AO13" s="275">
        <v>0</v>
      </c>
      <c r="AP13" s="569">
        <v>0.30410070967861064</v>
      </c>
      <c r="AQ13" s="611">
        <v>0.3575488197316869</v>
      </c>
      <c r="AR13" s="607">
        <v>13.83844395567861</v>
      </c>
      <c r="AS13" s="618">
        <v>15.86349975127168</v>
      </c>
    </row>
    <row r="14" spans="1:50">
      <c r="A14" s="274" t="s">
        <v>401</v>
      </c>
      <c r="B14" s="569">
        <v>0</v>
      </c>
      <c r="C14" s="275">
        <v>0</v>
      </c>
      <c r="D14" s="569">
        <v>0</v>
      </c>
      <c r="E14" s="275">
        <v>0</v>
      </c>
      <c r="F14" s="569">
        <v>0</v>
      </c>
      <c r="G14" s="275">
        <v>0</v>
      </c>
      <c r="H14" s="569">
        <v>1.5247525345468462</v>
      </c>
      <c r="I14" s="275">
        <v>1.1686446378943198</v>
      </c>
      <c r="J14" s="569">
        <v>0</v>
      </c>
      <c r="K14" s="275">
        <v>0</v>
      </c>
      <c r="L14" s="569">
        <v>4.7858113670000035</v>
      </c>
      <c r="M14" s="275">
        <v>4.7608961963333369</v>
      </c>
      <c r="N14" s="569">
        <v>7.7040250386684425E-2</v>
      </c>
      <c r="O14" s="275">
        <v>1.7201678922967856E-2</v>
      </c>
      <c r="P14" s="569">
        <v>0</v>
      </c>
      <c r="Q14" s="275">
        <v>1.7910072000000006</v>
      </c>
      <c r="R14" s="569">
        <v>0.5088443322253674</v>
      </c>
      <c r="S14" s="275">
        <v>0.50750162131999998</v>
      </c>
      <c r="T14" s="569">
        <v>1.0775361654946325</v>
      </c>
      <c r="U14" s="275">
        <v>0.34512189372000002</v>
      </c>
      <c r="V14" s="569">
        <v>0</v>
      </c>
      <c r="W14" s="275">
        <v>0</v>
      </c>
      <c r="X14" s="569">
        <v>0</v>
      </c>
      <c r="Y14" s="275">
        <v>0</v>
      </c>
      <c r="Z14" s="569">
        <v>0</v>
      </c>
      <c r="AA14" s="275">
        <v>0</v>
      </c>
      <c r="AB14" s="569">
        <v>5.9673540486169574E-2</v>
      </c>
      <c r="AC14" s="275">
        <v>0</v>
      </c>
      <c r="AD14" s="597">
        <v>0</v>
      </c>
      <c r="AE14" s="297">
        <v>0</v>
      </c>
      <c r="AF14" s="569">
        <v>0</v>
      </c>
      <c r="AG14" s="275">
        <v>0</v>
      </c>
      <c r="AH14" s="569">
        <v>0</v>
      </c>
      <c r="AI14" s="275">
        <v>0</v>
      </c>
      <c r="AJ14" s="569">
        <v>6.3876041519335338</v>
      </c>
      <c r="AK14" s="275">
        <v>7.7377497131506248</v>
      </c>
      <c r="AL14" s="569">
        <v>1.58638049772</v>
      </c>
      <c r="AM14" s="275">
        <v>0.85262351504</v>
      </c>
      <c r="AN14" s="569">
        <v>0</v>
      </c>
      <c r="AO14" s="275">
        <v>0</v>
      </c>
      <c r="AP14" s="569">
        <v>5.9673540486169574E-2</v>
      </c>
      <c r="AQ14" s="611">
        <v>0</v>
      </c>
      <c r="AR14" s="608">
        <v>8.0336581901397039</v>
      </c>
      <c r="AS14" s="619">
        <v>8.5903732281906251</v>
      </c>
    </row>
    <row r="15" spans="1:50">
      <c r="A15" s="580" t="s">
        <v>399</v>
      </c>
      <c r="B15" s="581">
        <v>1.3306832500000001E-3</v>
      </c>
      <c r="C15" s="582">
        <v>1.9E-3</v>
      </c>
      <c r="D15" s="581">
        <v>0</v>
      </c>
      <c r="E15" s="582">
        <v>0</v>
      </c>
      <c r="F15" s="581">
        <v>0</v>
      </c>
      <c r="G15" s="582">
        <v>0</v>
      </c>
      <c r="H15" s="581">
        <v>1.0073607492973138</v>
      </c>
      <c r="I15" s="582">
        <v>0.90306255128099999</v>
      </c>
      <c r="J15" s="581">
        <v>0.10197121455000001</v>
      </c>
      <c r="K15" s="582">
        <v>0.20135372135899998</v>
      </c>
      <c r="L15" s="581">
        <v>2.0648255859999991</v>
      </c>
      <c r="M15" s="582">
        <v>8.6448015470000019</v>
      </c>
      <c r="N15" s="581">
        <v>2.9285935796133153</v>
      </c>
      <c r="O15" s="582">
        <v>2.0128134170770298</v>
      </c>
      <c r="P15" s="581">
        <v>0</v>
      </c>
      <c r="Q15" s="582">
        <v>1.19602656</v>
      </c>
      <c r="R15" s="581">
        <v>1.4153886580298267</v>
      </c>
      <c r="S15" s="582">
        <v>2.4002034983899501</v>
      </c>
      <c r="T15" s="581">
        <v>0.73350392031917311</v>
      </c>
      <c r="U15" s="582">
        <v>0.44753709698999994</v>
      </c>
      <c r="V15" s="581">
        <v>0.61542035234656634</v>
      </c>
      <c r="W15" s="582">
        <v>1.8008566252081841</v>
      </c>
      <c r="X15" s="581">
        <v>0</v>
      </c>
      <c r="Y15" s="582">
        <v>0</v>
      </c>
      <c r="Z15" s="581">
        <v>0</v>
      </c>
      <c r="AA15" s="582">
        <v>0</v>
      </c>
      <c r="AB15" s="581">
        <v>0.55386238278684929</v>
      </c>
      <c r="AC15" s="582">
        <v>0.35076179991671991</v>
      </c>
      <c r="AD15" s="598">
        <v>0</v>
      </c>
      <c r="AE15" s="584">
        <v>0</v>
      </c>
      <c r="AF15" s="581">
        <v>0.16348576817331992</v>
      </c>
      <c r="AG15" s="582">
        <v>0.1597450371527134</v>
      </c>
      <c r="AH15" s="581">
        <v>1.3306832500000001E-3</v>
      </c>
      <c r="AI15" s="582">
        <v>1.9E-3</v>
      </c>
      <c r="AJ15" s="581">
        <v>6.1027511294606285</v>
      </c>
      <c r="AK15" s="582">
        <v>12.958057796717032</v>
      </c>
      <c r="AL15" s="581">
        <v>2.1488925783489998</v>
      </c>
      <c r="AM15" s="582">
        <v>2.8477405953799502</v>
      </c>
      <c r="AN15" s="581">
        <v>0.61542035234656634</v>
      </c>
      <c r="AO15" s="582">
        <v>1.8008566252081841</v>
      </c>
      <c r="AP15" s="581">
        <v>0.71734815096016924</v>
      </c>
      <c r="AQ15" s="612">
        <v>0.51050683706943334</v>
      </c>
      <c r="AR15" s="605">
        <v>9.5857428943663656</v>
      </c>
      <c r="AS15" s="620">
        <v>18.119061854374596</v>
      </c>
    </row>
    <row r="16" spans="1:50" s="270" customFormat="1">
      <c r="A16" s="591" t="s">
        <v>398</v>
      </c>
      <c r="B16" s="595">
        <v>0</v>
      </c>
      <c r="C16" s="591">
        <v>0</v>
      </c>
      <c r="D16" s="595">
        <v>0</v>
      </c>
      <c r="E16" s="591">
        <v>0</v>
      </c>
      <c r="F16" s="595">
        <v>0</v>
      </c>
      <c r="G16" s="591">
        <v>0</v>
      </c>
      <c r="H16" s="595">
        <v>0</v>
      </c>
      <c r="I16" s="591">
        <v>0</v>
      </c>
      <c r="J16" s="595">
        <v>0</v>
      </c>
      <c r="K16" s="591">
        <v>0</v>
      </c>
      <c r="L16" s="595">
        <v>0</v>
      </c>
      <c r="M16" s="591">
        <v>0</v>
      </c>
      <c r="N16" s="592">
        <v>0</v>
      </c>
      <c r="O16" s="593">
        <v>0</v>
      </c>
      <c r="P16" s="595">
        <v>0</v>
      </c>
      <c r="Q16" s="593">
        <v>0</v>
      </c>
      <c r="R16" s="592">
        <v>0.12290254022299998</v>
      </c>
      <c r="S16" s="593">
        <v>8.7972489644593019E-2</v>
      </c>
      <c r="T16" s="592">
        <v>0</v>
      </c>
      <c r="U16" s="593">
        <v>0</v>
      </c>
      <c r="V16" s="595">
        <v>0</v>
      </c>
      <c r="W16" s="591">
        <v>0</v>
      </c>
      <c r="X16" s="595">
        <v>0</v>
      </c>
      <c r="Y16" s="591">
        <v>0</v>
      </c>
      <c r="Z16" s="595">
        <v>0</v>
      </c>
      <c r="AA16" s="591">
        <v>0</v>
      </c>
      <c r="AB16" s="595">
        <v>0</v>
      </c>
      <c r="AC16" s="591">
        <v>0</v>
      </c>
      <c r="AD16" s="599">
        <v>0</v>
      </c>
      <c r="AE16" s="594">
        <v>0</v>
      </c>
      <c r="AF16" s="595">
        <v>0</v>
      </c>
      <c r="AG16" s="591">
        <v>0</v>
      </c>
      <c r="AH16" s="595">
        <v>0</v>
      </c>
      <c r="AI16" s="591">
        <v>0</v>
      </c>
      <c r="AJ16" s="595">
        <v>0</v>
      </c>
      <c r="AK16" s="591">
        <v>0</v>
      </c>
      <c r="AL16" s="592">
        <v>0.12290254022299998</v>
      </c>
      <c r="AM16" s="593">
        <v>8.7972489644593019E-2</v>
      </c>
      <c r="AN16" s="595">
        <v>0</v>
      </c>
      <c r="AO16" s="591">
        <v>0</v>
      </c>
      <c r="AP16" s="595">
        <v>0</v>
      </c>
      <c r="AQ16" s="614">
        <v>0</v>
      </c>
      <c r="AR16" s="601">
        <v>0.12290254022299998</v>
      </c>
      <c r="AS16" s="623">
        <v>8.7972489644593019E-2</v>
      </c>
      <c r="AT16" s="269"/>
      <c r="AU16" s="269"/>
      <c r="AV16" s="269"/>
      <c r="AW16" s="269"/>
      <c r="AX16" s="269"/>
    </row>
    <row r="17" spans="1:50" s="270" customFormat="1">
      <c r="A17" s="591" t="s">
        <v>402</v>
      </c>
      <c r="B17" s="592">
        <v>1.9327564232499999</v>
      </c>
      <c r="C17" s="593">
        <v>1.065226467677</v>
      </c>
      <c r="D17" s="592">
        <v>1.069</v>
      </c>
      <c r="E17" s="593">
        <v>3.968333693146</v>
      </c>
      <c r="F17" s="592">
        <v>0.63961000000000001</v>
      </c>
      <c r="G17" s="593">
        <v>3.7492430399999996</v>
      </c>
      <c r="H17" s="592">
        <v>3.6383365081067494</v>
      </c>
      <c r="I17" s="593">
        <v>4.2236980608657611</v>
      </c>
      <c r="J17" s="592">
        <v>1.2829764569582272</v>
      </c>
      <c r="K17" s="593">
        <v>1.2290220526648863</v>
      </c>
      <c r="L17" s="592">
        <v>19.325968028999998</v>
      </c>
      <c r="M17" s="593">
        <v>26.406694786333308</v>
      </c>
      <c r="N17" s="592">
        <v>15.033965999999992</v>
      </c>
      <c r="O17" s="593">
        <v>14.021865</v>
      </c>
      <c r="P17" s="596" t="s">
        <v>162</v>
      </c>
      <c r="Q17" s="593">
        <v>2.9870337600000001</v>
      </c>
      <c r="R17" s="592">
        <v>14.560873122566193</v>
      </c>
      <c r="S17" s="593">
        <v>13.175927866819949</v>
      </c>
      <c r="T17" s="592">
        <v>1.9945845387438057</v>
      </c>
      <c r="U17" s="593">
        <v>0.90819247028000016</v>
      </c>
      <c r="V17" s="592">
        <v>7.4145569481312545</v>
      </c>
      <c r="W17" s="593">
        <v>7.5172455599296901</v>
      </c>
      <c r="X17" s="592">
        <v>0.54298125604107983</v>
      </c>
      <c r="Y17" s="593">
        <v>0.47771759650970802</v>
      </c>
      <c r="Z17" s="592">
        <v>0.47812946894992231</v>
      </c>
      <c r="AA17" s="593">
        <v>0.78789239</v>
      </c>
      <c r="AB17" s="592">
        <v>1.8044032575005926</v>
      </c>
      <c r="AC17" s="593">
        <v>1.419266374537431</v>
      </c>
      <c r="AD17" s="592">
        <v>0.14321743249547111</v>
      </c>
      <c r="AE17" s="593">
        <v>0.15142</v>
      </c>
      <c r="AF17" s="592">
        <v>0.76481229150911023</v>
      </c>
      <c r="AG17" s="593">
        <v>0.91332668288492214</v>
      </c>
      <c r="AH17" s="592">
        <v>3.64136642325</v>
      </c>
      <c r="AI17" s="593">
        <v>8.7828032008230004</v>
      </c>
      <c r="AJ17" s="592">
        <v>39.281246994064972</v>
      </c>
      <c r="AK17" s="593">
        <v>48.868313659863958</v>
      </c>
      <c r="AL17" s="592">
        <v>16.555457661309998</v>
      </c>
      <c r="AM17" s="593">
        <v>14.084120337099948</v>
      </c>
      <c r="AN17" s="592">
        <v>8.4356676731222571</v>
      </c>
      <c r="AO17" s="593">
        <v>8.7828555464393983</v>
      </c>
      <c r="AP17" s="592">
        <v>2.7124329815051738</v>
      </c>
      <c r="AQ17" s="615">
        <v>2.4840130574223531</v>
      </c>
      <c r="AR17" s="600">
        <v>70.626171733252392</v>
      </c>
      <c r="AS17" s="621">
        <v>83.002105801648668</v>
      </c>
      <c r="AT17" s="269"/>
      <c r="AU17" s="269"/>
      <c r="AV17" s="269"/>
      <c r="AW17" s="269"/>
      <c r="AX17" s="269"/>
    </row>
    <row r="18" spans="1:50" s="270" customFormat="1">
      <c r="A18" s="591" t="s">
        <v>403</v>
      </c>
      <c r="B18" s="592">
        <v>1.9327564232499999</v>
      </c>
      <c r="C18" s="593">
        <v>1.065226467677</v>
      </c>
      <c r="D18" s="592">
        <v>1.069</v>
      </c>
      <c r="E18" s="593">
        <v>3.968333693146</v>
      </c>
      <c r="F18" s="592">
        <v>0.63961000000000001</v>
      </c>
      <c r="G18" s="593">
        <v>3.7492430399999996</v>
      </c>
      <c r="H18" s="592">
        <v>0.14309650810674959</v>
      </c>
      <c r="I18" s="593">
        <v>1.1155515408657612</v>
      </c>
      <c r="J18" s="592">
        <v>0.88985645695822713</v>
      </c>
      <c r="K18" s="593">
        <v>0.7932288766648864</v>
      </c>
      <c r="L18" s="592">
        <v>18.266955858999999</v>
      </c>
      <c r="M18" s="593">
        <v>23.925508762333308</v>
      </c>
      <c r="N18" s="592">
        <v>6.4487949239999924</v>
      </c>
      <c r="O18" s="593">
        <v>4.5648076530000079</v>
      </c>
      <c r="P18" s="592">
        <v>0</v>
      </c>
      <c r="Q18" s="593">
        <v>2.9870337600000001</v>
      </c>
      <c r="R18" s="592">
        <v>14.560873122566193</v>
      </c>
      <c r="S18" s="593">
        <v>13.175927866819949</v>
      </c>
      <c r="T18" s="592">
        <v>1.9945845387438057</v>
      </c>
      <c r="U18" s="593">
        <v>0.90819247028000016</v>
      </c>
      <c r="V18" s="592">
        <v>7.4145569481312545</v>
      </c>
      <c r="W18" s="593">
        <v>7.5172455599296901</v>
      </c>
      <c r="X18" s="592">
        <v>0.54298125604107983</v>
      </c>
      <c r="Y18" s="593">
        <v>0.47771759650970802</v>
      </c>
      <c r="Z18" s="592">
        <v>0.47812946894992231</v>
      </c>
      <c r="AA18" s="593">
        <v>0.78789239</v>
      </c>
      <c r="AB18" s="592">
        <v>1.7432714185034142</v>
      </c>
      <c r="AC18" s="593">
        <v>1.36390179991672</v>
      </c>
      <c r="AD18" s="592">
        <v>0.14321743249547111</v>
      </c>
      <c r="AE18" s="593">
        <v>0.15142</v>
      </c>
      <c r="AF18" s="592">
        <v>0.52184342082767798</v>
      </c>
      <c r="AG18" s="593">
        <v>0.61114243777394628</v>
      </c>
      <c r="AH18" s="592">
        <v>3.64136642325</v>
      </c>
      <c r="AI18" s="593">
        <v>8.7828032008230004</v>
      </c>
      <c r="AJ18" s="592">
        <v>25.748703748064969</v>
      </c>
      <c r="AK18" s="593">
        <v>33.386130592863964</v>
      </c>
      <c r="AL18" s="592">
        <v>16.555457661309998</v>
      </c>
      <c r="AM18" s="593">
        <v>14.084120337099948</v>
      </c>
      <c r="AN18" s="592">
        <v>8.4356676731222571</v>
      </c>
      <c r="AO18" s="593">
        <v>8.7828555464393983</v>
      </c>
      <c r="AP18" s="592">
        <v>2.4083322718265632</v>
      </c>
      <c r="AQ18" s="615">
        <v>2.1264642376906662</v>
      </c>
      <c r="AR18" s="602">
        <v>56.789527777573788</v>
      </c>
      <c r="AS18" s="622">
        <v>67.162373914916984</v>
      </c>
      <c r="AT18" s="269"/>
      <c r="AU18" s="269"/>
      <c r="AV18" s="269"/>
      <c r="AW18" s="269"/>
      <c r="AX18" s="269"/>
    </row>
    <row r="19" spans="1:50">
      <c r="A19" s="274" t="s">
        <v>404</v>
      </c>
      <c r="B19" s="569">
        <v>1.9327564232499999</v>
      </c>
      <c r="C19" s="275">
        <v>1.065226467677</v>
      </c>
      <c r="D19" s="569">
        <v>1.069</v>
      </c>
      <c r="E19" s="275">
        <v>3.968333693146</v>
      </c>
      <c r="F19" s="569">
        <v>0.63961000000000001</v>
      </c>
      <c r="G19" s="275">
        <v>3.7492430399999996</v>
      </c>
      <c r="H19" s="569">
        <v>0</v>
      </c>
      <c r="I19" s="275">
        <v>0</v>
      </c>
      <c r="J19" s="569">
        <v>0.82670366955943186</v>
      </c>
      <c r="K19" s="275">
        <v>0.71845473794809855</v>
      </c>
      <c r="L19" s="569">
        <v>0</v>
      </c>
      <c r="M19" s="275">
        <v>0</v>
      </c>
      <c r="N19" s="569">
        <v>4.5691951653539284</v>
      </c>
      <c r="O19" s="275">
        <v>2.6092801438833209</v>
      </c>
      <c r="P19" s="569">
        <v>0</v>
      </c>
      <c r="Q19" s="275">
        <v>1.7908767119041096</v>
      </c>
      <c r="R19" s="569">
        <v>7.720485469519998</v>
      </c>
      <c r="S19" s="275">
        <v>7.4841002615899992</v>
      </c>
      <c r="T19" s="569">
        <v>1.9054939242999998</v>
      </c>
      <c r="U19" s="275">
        <v>0.90819247028000016</v>
      </c>
      <c r="V19" s="569">
        <v>3.5211347240329998</v>
      </c>
      <c r="W19" s="275">
        <v>3.259846915889058</v>
      </c>
      <c r="X19" s="569">
        <v>0.45240158585058926</v>
      </c>
      <c r="Y19" s="275">
        <v>0.43494177843556348</v>
      </c>
      <c r="Z19" s="569">
        <v>0</v>
      </c>
      <c r="AA19" s="275">
        <v>0</v>
      </c>
      <c r="AB19" s="569">
        <v>1.0725697543932844</v>
      </c>
      <c r="AC19" s="275">
        <v>0.7104684742520001</v>
      </c>
      <c r="AD19" s="569">
        <v>0.14321743249547111</v>
      </c>
      <c r="AE19" s="275">
        <v>0.15142</v>
      </c>
      <c r="AF19" s="569">
        <v>9.0011151999999581E-2</v>
      </c>
      <c r="AG19" s="275">
        <v>8.9653860387999704E-2</v>
      </c>
      <c r="AH19" s="569">
        <v>3.64136642325</v>
      </c>
      <c r="AI19" s="275">
        <v>8.7828032008230004</v>
      </c>
      <c r="AJ19" s="569">
        <v>5.3958988349133605</v>
      </c>
      <c r="AK19" s="275">
        <v>5.1186115937355297</v>
      </c>
      <c r="AL19" s="569">
        <v>9.625979393819998</v>
      </c>
      <c r="AM19" s="275">
        <v>8.3922927318699987</v>
      </c>
      <c r="AN19" s="569">
        <v>3.9735363098835892</v>
      </c>
      <c r="AO19" s="275">
        <v>3.6947886943246213</v>
      </c>
      <c r="AP19" s="569">
        <v>1.3057983388887551</v>
      </c>
      <c r="AQ19" s="611">
        <v>0.95154233463999982</v>
      </c>
      <c r="AR19" s="607">
        <v>23.942579300755703</v>
      </c>
      <c r="AS19" s="618">
        <v>26.940038555393148</v>
      </c>
    </row>
    <row r="20" spans="1:50">
      <c r="A20" s="274" t="s">
        <v>405</v>
      </c>
      <c r="B20" s="569">
        <v>0</v>
      </c>
      <c r="C20" s="275">
        <v>0</v>
      </c>
      <c r="D20" s="569">
        <v>0</v>
      </c>
      <c r="E20" s="275">
        <v>0</v>
      </c>
      <c r="F20" s="569">
        <v>0</v>
      </c>
      <c r="G20" s="275">
        <v>0</v>
      </c>
      <c r="H20" s="569">
        <v>0</v>
      </c>
      <c r="I20" s="275">
        <v>6.5520000000000439E-2</v>
      </c>
      <c r="J20" s="569">
        <v>0</v>
      </c>
      <c r="K20" s="275">
        <v>0</v>
      </c>
      <c r="L20" s="569">
        <v>14.198144822000001</v>
      </c>
      <c r="M20" s="275">
        <v>14.260729210666643</v>
      </c>
      <c r="N20" s="569">
        <v>0.59361875864606373</v>
      </c>
      <c r="O20" s="275">
        <v>0.35865850911668712</v>
      </c>
      <c r="P20" s="569">
        <v>0</v>
      </c>
      <c r="Q20" s="275">
        <v>1.196043207</v>
      </c>
      <c r="R20" s="569">
        <v>3.4625104519790004</v>
      </c>
      <c r="S20" s="275">
        <v>3.4147908604199992</v>
      </c>
      <c r="T20" s="569">
        <v>0</v>
      </c>
      <c r="U20" s="275">
        <v>0</v>
      </c>
      <c r="V20" s="569">
        <v>3.5049152831421986</v>
      </c>
      <c r="W20" s="275">
        <v>3.2751143833547887</v>
      </c>
      <c r="X20" s="569">
        <v>1.1223376582702003E-2</v>
      </c>
      <c r="Y20" s="275">
        <v>1.1594718897263996E-2</v>
      </c>
      <c r="Z20" s="569">
        <v>0</v>
      </c>
      <c r="AA20" s="275">
        <v>0</v>
      </c>
      <c r="AB20" s="569">
        <v>0.45622042696111731</v>
      </c>
      <c r="AC20" s="275">
        <v>0.43057663793512729</v>
      </c>
      <c r="AD20" s="569">
        <v>0</v>
      </c>
      <c r="AE20" s="275">
        <v>0</v>
      </c>
      <c r="AF20" s="569">
        <v>0.26613260063757416</v>
      </c>
      <c r="AG20" s="275">
        <v>0.25821963511190243</v>
      </c>
      <c r="AH20" s="569">
        <v>0</v>
      </c>
      <c r="AI20" s="275">
        <v>0</v>
      </c>
      <c r="AJ20" s="569">
        <v>14.791763580646066</v>
      </c>
      <c r="AK20" s="275">
        <v>15.880950926783331</v>
      </c>
      <c r="AL20" s="569">
        <v>3.4625104519790004</v>
      </c>
      <c r="AM20" s="275">
        <v>3.4147908604199992</v>
      </c>
      <c r="AN20" s="569">
        <v>3.5161386597249007</v>
      </c>
      <c r="AO20" s="275">
        <v>3.2867091022520527</v>
      </c>
      <c r="AP20" s="569">
        <v>0.72235302759869147</v>
      </c>
      <c r="AQ20" s="611">
        <v>0.68879627304702973</v>
      </c>
      <c r="AR20" s="608">
        <v>22.492765719948661</v>
      </c>
      <c r="AS20" s="619">
        <v>23.271247162502412</v>
      </c>
    </row>
    <row r="21" spans="1:50">
      <c r="A21" s="274" t="s">
        <v>406</v>
      </c>
      <c r="B21" s="569">
        <v>0</v>
      </c>
      <c r="C21" s="275">
        <v>0</v>
      </c>
      <c r="D21" s="569">
        <v>0</v>
      </c>
      <c r="E21" s="275">
        <v>0</v>
      </c>
      <c r="F21" s="569">
        <v>0</v>
      </c>
      <c r="G21" s="275">
        <v>0</v>
      </c>
      <c r="H21" s="569">
        <v>0.14309650810674959</v>
      </c>
      <c r="I21" s="275">
        <v>1.0500315408657608</v>
      </c>
      <c r="J21" s="569">
        <v>6.315278739879529E-2</v>
      </c>
      <c r="K21" s="275">
        <v>7.47741387167878E-2</v>
      </c>
      <c r="L21" s="569">
        <v>4.0688110369999997</v>
      </c>
      <c r="M21" s="275">
        <v>9.6647795516666672</v>
      </c>
      <c r="N21" s="569">
        <v>1.285981</v>
      </c>
      <c r="O21" s="275">
        <v>1.5968690000000001</v>
      </c>
      <c r="P21" s="569">
        <v>0</v>
      </c>
      <c r="Q21" s="275">
        <v>1.1384109589067499E-4</v>
      </c>
      <c r="R21" s="569">
        <v>3.3778772010671942</v>
      </c>
      <c r="S21" s="275">
        <v>2.27703674480995</v>
      </c>
      <c r="T21" s="569">
        <v>8.9090614443805921E-2</v>
      </c>
      <c r="U21" s="275">
        <v>0</v>
      </c>
      <c r="V21" s="569">
        <v>0.38850694095605603</v>
      </c>
      <c r="W21" s="275">
        <v>0.98228426068584374</v>
      </c>
      <c r="X21" s="569">
        <v>7.9356293607788592E-2</v>
      </c>
      <c r="Y21" s="275">
        <v>3.1181099176880535E-2</v>
      </c>
      <c r="Z21" s="569">
        <v>0.47812946894992231</v>
      </c>
      <c r="AA21" s="275">
        <v>0.78789239</v>
      </c>
      <c r="AB21" s="569">
        <v>0.21448123714901265</v>
      </c>
      <c r="AC21" s="275">
        <v>0.22285668772959255</v>
      </c>
      <c r="AD21" s="569">
        <v>0</v>
      </c>
      <c r="AE21" s="275">
        <v>0</v>
      </c>
      <c r="AF21" s="569">
        <v>0.1656996681901042</v>
      </c>
      <c r="AG21" s="275">
        <v>0.26326894227404418</v>
      </c>
      <c r="AH21" s="569">
        <v>0</v>
      </c>
      <c r="AI21" s="275">
        <v>0</v>
      </c>
      <c r="AJ21" s="569">
        <v>5.5610413325055443</v>
      </c>
      <c r="AK21" s="275">
        <v>12.386568072345106</v>
      </c>
      <c r="AL21" s="569">
        <v>3.466967815511</v>
      </c>
      <c r="AM21" s="275">
        <v>2.27703674480995</v>
      </c>
      <c r="AN21" s="569">
        <v>0.94599270351376696</v>
      </c>
      <c r="AO21" s="275">
        <v>1.8013577498627242</v>
      </c>
      <c r="AP21" s="569">
        <v>0.38018090533911686</v>
      </c>
      <c r="AQ21" s="611">
        <v>0.48612563000363673</v>
      </c>
      <c r="AR21" s="608">
        <v>10.354182756869427</v>
      </c>
      <c r="AS21" s="619">
        <v>16.951088197021416</v>
      </c>
    </row>
    <row r="22" spans="1:50">
      <c r="A22" s="580" t="s">
        <v>407</v>
      </c>
      <c r="B22" s="581">
        <v>0</v>
      </c>
      <c r="C22" s="582">
        <v>0</v>
      </c>
      <c r="D22" s="581">
        <v>0</v>
      </c>
      <c r="E22" s="582">
        <v>0</v>
      </c>
      <c r="F22" s="581">
        <v>0</v>
      </c>
      <c r="G22" s="582">
        <v>0</v>
      </c>
      <c r="H22" s="581">
        <v>3.4952399999999999</v>
      </c>
      <c r="I22" s="582">
        <v>3.10814652</v>
      </c>
      <c r="J22" s="581">
        <v>0.39312000000000002</v>
      </c>
      <c r="K22" s="582">
        <v>0.43579317599999995</v>
      </c>
      <c r="L22" s="581">
        <v>1.0590121699999999</v>
      </c>
      <c r="M22" s="582">
        <v>2.4811860240000003</v>
      </c>
      <c r="N22" s="581">
        <v>8.585171076</v>
      </c>
      <c r="O22" s="582">
        <v>9.4570573469999921</v>
      </c>
      <c r="P22" s="581">
        <v>0</v>
      </c>
      <c r="Q22" s="582">
        <v>0</v>
      </c>
      <c r="R22" s="581">
        <v>0</v>
      </c>
      <c r="S22" s="582">
        <v>0</v>
      </c>
      <c r="T22" s="581">
        <v>0</v>
      </c>
      <c r="U22" s="582">
        <v>0</v>
      </c>
      <c r="V22" s="581">
        <v>0</v>
      </c>
      <c r="W22" s="582">
        <v>0</v>
      </c>
      <c r="X22" s="581">
        <v>0</v>
      </c>
      <c r="Y22" s="582">
        <v>0</v>
      </c>
      <c r="Z22" s="581">
        <v>0</v>
      </c>
      <c r="AA22" s="582">
        <v>0</v>
      </c>
      <c r="AB22" s="581">
        <v>6.1131838997178396E-2</v>
      </c>
      <c r="AC22" s="582">
        <v>5.5364574620711045E-2</v>
      </c>
      <c r="AD22" s="581">
        <v>0</v>
      </c>
      <c r="AE22" s="582">
        <v>0</v>
      </c>
      <c r="AF22" s="581">
        <v>0.24296887068143225</v>
      </c>
      <c r="AG22" s="582">
        <v>0.30218424511097586</v>
      </c>
      <c r="AH22" s="581">
        <v>0</v>
      </c>
      <c r="AI22" s="582">
        <v>0</v>
      </c>
      <c r="AJ22" s="581">
        <v>13.532543245999999</v>
      </c>
      <c r="AK22" s="582">
        <v>15.48218306699999</v>
      </c>
      <c r="AL22" s="581">
        <v>0</v>
      </c>
      <c r="AM22" s="582">
        <v>0</v>
      </c>
      <c r="AN22" s="581">
        <v>0</v>
      </c>
      <c r="AO22" s="582">
        <v>0</v>
      </c>
      <c r="AP22" s="581">
        <v>0.30410070967861064</v>
      </c>
      <c r="AQ22" s="612">
        <v>0.3575488197316869</v>
      </c>
      <c r="AR22" s="626">
        <v>13.83664395567861</v>
      </c>
      <c r="AS22" s="627">
        <v>15.839731886731677</v>
      </c>
    </row>
    <row r="23" spans="1:50" s="270" customFormat="1">
      <c r="A23" s="576" t="s">
        <v>408</v>
      </c>
      <c r="B23" s="577">
        <v>108.19199999999999</v>
      </c>
      <c r="C23" s="578">
        <v>167.85812723167319</v>
      </c>
      <c r="D23" s="577">
        <v>108.19199999999999</v>
      </c>
      <c r="E23" s="578">
        <v>167.85812723167319</v>
      </c>
      <c r="F23" s="577">
        <v>108.19199999999999</v>
      </c>
      <c r="G23" s="578">
        <v>167.85812723167319</v>
      </c>
      <c r="H23" s="577">
        <v>341.823375</v>
      </c>
      <c r="I23" s="578">
        <v>380.12287500000002</v>
      </c>
      <c r="J23" s="577">
        <v>341.823375</v>
      </c>
      <c r="K23" s="578">
        <v>380.12287500000002</v>
      </c>
      <c r="L23" s="577">
        <v>341.823375</v>
      </c>
      <c r="M23" s="578">
        <v>380.12287500000002</v>
      </c>
      <c r="N23" s="577">
        <v>341.823375</v>
      </c>
      <c r="O23" s="578">
        <v>380.12287500000002</v>
      </c>
      <c r="P23" s="577">
        <v>341.823375</v>
      </c>
      <c r="Q23" s="578">
        <v>380.12287500000002</v>
      </c>
      <c r="R23" s="577">
        <v>59.455984483080016</v>
      </c>
      <c r="S23" s="578">
        <v>57.348002419110017</v>
      </c>
      <c r="T23" s="577">
        <v>59.455984483080016</v>
      </c>
      <c r="U23" s="578">
        <v>57.348002419110017</v>
      </c>
      <c r="V23" s="577">
        <v>43.659896762785003</v>
      </c>
      <c r="W23" s="578">
        <v>41.343377147357501</v>
      </c>
      <c r="X23" s="577">
        <v>43.659896762785003</v>
      </c>
      <c r="Y23" s="578">
        <v>41.343377147357501</v>
      </c>
      <c r="Z23" s="577">
        <v>43.659896762785003</v>
      </c>
      <c r="AA23" s="578">
        <v>41.343377147357501</v>
      </c>
      <c r="AB23" s="577">
        <v>8.9858694487097122</v>
      </c>
      <c r="AC23" s="578">
        <v>8.7263899999999985</v>
      </c>
      <c r="AD23" s="577">
        <v>9.0652030585999999</v>
      </c>
      <c r="AE23" s="578">
        <v>9.4764099999999996</v>
      </c>
      <c r="AF23" s="577">
        <v>9.3058030642500018</v>
      </c>
      <c r="AG23" s="578">
        <v>8.9842199999999988</v>
      </c>
      <c r="AH23" s="577">
        <v>108.19199999999999</v>
      </c>
      <c r="AI23" s="578">
        <v>167.85812723167319</v>
      </c>
      <c r="AJ23" s="577">
        <v>341.823375</v>
      </c>
      <c r="AK23" s="578">
        <v>380.12287500000002</v>
      </c>
      <c r="AL23" s="577">
        <v>59.455984483080016</v>
      </c>
      <c r="AM23" s="578">
        <v>57.348002419110017</v>
      </c>
      <c r="AN23" s="577">
        <v>43.659896762785003</v>
      </c>
      <c r="AO23" s="578">
        <v>41.343377147357501</v>
      </c>
      <c r="AP23" s="577">
        <v>27.356875571559712</v>
      </c>
      <c r="AQ23" s="610">
        <v>27.187019999999997</v>
      </c>
      <c r="AR23" s="609" t="s">
        <v>104</v>
      </c>
      <c r="AS23" s="625" t="s">
        <v>104</v>
      </c>
      <c r="AT23" s="269"/>
      <c r="AU23" s="269"/>
      <c r="AV23" s="269"/>
      <c r="AW23" s="269"/>
      <c r="AX23" s="269"/>
    </row>
    <row r="24" spans="1:50" s="270" customFormat="1">
      <c r="A24" s="587" t="s">
        <v>409</v>
      </c>
      <c r="B24" s="588">
        <v>1.7864134346809377E-2</v>
      </c>
      <c r="C24" s="589">
        <v>6.3459928050239927E-3</v>
      </c>
      <c r="D24" s="588">
        <v>9.8805826678497483E-3</v>
      </c>
      <c r="E24" s="589">
        <v>2.3640998256039245E-2</v>
      </c>
      <c r="F24" s="588">
        <v>5.9118049393670517E-3</v>
      </c>
      <c r="G24" s="589">
        <v>2.2335784997919089E-2</v>
      </c>
      <c r="H24" s="588">
        <v>1.0643907860621731E-2</v>
      </c>
      <c r="I24" s="589">
        <v>1.1111401966708163E-2</v>
      </c>
      <c r="J24" s="588">
        <v>3.7533315472010223E-3</v>
      </c>
      <c r="K24" s="589">
        <v>3.2332230799445739E-3</v>
      </c>
      <c r="L24" s="588">
        <v>5.6537877285308541E-2</v>
      </c>
      <c r="M24" s="589">
        <v>6.9468838954596754E-2</v>
      </c>
      <c r="N24" s="588">
        <v>4.398167913472855E-2</v>
      </c>
      <c r="O24" s="590">
        <v>3.6887722160893359E-2</v>
      </c>
      <c r="P24" s="588">
        <v>0</v>
      </c>
      <c r="Q24" s="589">
        <v>7.8580742082412173E-3</v>
      </c>
      <c r="R24" s="588">
        <v>0.24490172434551019</v>
      </c>
      <c r="S24" s="589">
        <v>0.22975391140092</v>
      </c>
      <c r="T24" s="588">
        <v>3.3547246018799409E-2</v>
      </c>
      <c r="U24" s="590">
        <v>1.5836619096907936E-2</v>
      </c>
      <c r="V24" s="588">
        <v>0.16982539011223802</v>
      </c>
      <c r="W24" s="589">
        <v>0.18182452713542949</v>
      </c>
      <c r="X24" s="588">
        <v>1.2436492989209817E-2</v>
      </c>
      <c r="Y24" s="589">
        <v>1.1554876003646493E-2</v>
      </c>
      <c r="Z24" s="588">
        <v>1.0951227657447698E-2</v>
      </c>
      <c r="AA24" s="590">
        <v>1.9057281827552851E-2</v>
      </c>
      <c r="AB24" s="588">
        <v>0.20080452623977177</v>
      </c>
      <c r="AC24" s="590">
        <v>0.16264072251382658</v>
      </c>
      <c r="AD24" s="588">
        <v>1.5798590673553985E-2</v>
      </c>
      <c r="AE24" s="590">
        <v>1.5978624816781882E-2</v>
      </c>
      <c r="AF24" s="588">
        <v>8.2186597570206632E-2</v>
      </c>
      <c r="AG24" s="590">
        <v>0.10165601465680939</v>
      </c>
      <c r="AH24" s="767">
        <v>3.3656521954026172E-2</v>
      </c>
      <c r="AI24" s="590">
        <v>5.2322776058982327E-2</v>
      </c>
      <c r="AJ24" s="767">
        <v>7.4999999999999997E-2</v>
      </c>
      <c r="AK24" s="590">
        <v>8.7999999999999995E-2</v>
      </c>
      <c r="AL24" s="767">
        <v>0.2784489703643096</v>
      </c>
      <c r="AM24" s="590">
        <v>0.24559053049782792</v>
      </c>
      <c r="AN24" s="767">
        <v>0.19321311075889552</v>
      </c>
      <c r="AO24" s="590">
        <v>0.21243668496662882</v>
      </c>
      <c r="AP24" s="767">
        <v>8.8033893546318298E-2</v>
      </c>
      <c r="AQ24" s="768">
        <v>7.8216157478482998E-2</v>
      </c>
      <c r="AR24" s="616" t="s">
        <v>104</v>
      </c>
      <c r="AS24" s="624" t="s">
        <v>104</v>
      </c>
      <c r="AT24" s="269"/>
      <c r="AU24" s="269"/>
      <c r="AV24" s="269"/>
      <c r="AW24" s="269"/>
      <c r="AX24" s="269"/>
    </row>
    <row r="25" spans="1:50">
      <c r="A25" s="772" t="s">
        <v>410</v>
      </c>
      <c r="B25" s="268"/>
      <c r="C25" s="268"/>
      <c r="D25" s="276"/>
      <c r="E25" s="766"/>
      <c r="J25" s="565"/>
      <c r="K25" s="565"/>
      <c r="L25" s="268"/>
      <c r="M25" s="268"/>
      <c r="N25" s="268"/>
      <c r="O25" s="268"/>
      <c r="P25" s="276"/>
      <c r="Q25" s="766"/>
      <c r="R25" s="268"/>
      <c r="S25" s="268"/>
      <c r="T25" s="268"/>
      <c r="U25" s="268"/>
      <c r="V25" s="276"/>
      <c r="W25" s="276"/>
      <c r="X25" s="766"/>
      <c r="Y25" s="276"/>
      <c r="Z25" s="276"/>
      <c r="AA25" s="276"/>
      <c r="AB25" s="268"/>
      <c r="AC25" s="268"/>
      <c r="AD25" s="268"/>
      <c r="AE25" s="268"/>
      <c r="AF25" s="268"/>
      <c r="AG25" s="268"/>
      <c r="AH25" s="276"/>
      <c r="AI25" s="276"/>
      <c r="AJ25" s="276"/>
      <c r="AK25" s="276"/>
      <c r="AL25" s="276"/>
      <c r="AM25" s="276"/>
      <c r="AN25" s="276"/>
      <c r="AO25" s="276"/>
      <c r="AP25" s="276"/>
      <c r="AQ25" s="276"/>
      <c r="AR25" s="276"/>
    </row>
    <row r="26" spans="1:50">
      <c r="A26" s="268"/>
      <c r="B26" s="268"/>
      <c r="C26" s="268"/>
      <c r="D26" s="276"/>
      <c r="E26" s="276"/>
      <c r="AI26" s="777"/>
      <c r="AJ26" s="276"/>
      <c r="AK26" s="276"/>
      <c r="AL26" s="276"/>
      <c r="AM26" s="276"/>
      <c r="AN26" s="276"/>
      <c r="AO26" s="276"/>
      <c r="AP26" s="276"/>
      <c r="AQ26" s="276"/>
      <c r="AR26" s="276"/>
      <c r="AS26" s="276"/>
    </row>
    <row r="27" spans="1:50">
      <c r="A27" s="913" t="s">
        <v>390</v>
      </c>
      <c r="B27" s="910" t="s">
        <v>75</v>
      </c>
      <c r="C27" s="910"/>
      <c r="D27" s="910" t="s">
        <v>74</v>
      </c>
      <c r="E27" s="910"/>
      <c r="F27" s="910" t="s">
        <v>76</v>
      </c>
      <c r="G27" s="910"/>
      <c r="H27" s="910" t="s">
        <v>60</v>
      </c>
      <c r="I27" s="910"/>
      <c r="J27" s="910" t="s">
        <v>91</v>
      </c>
      <c r="K27" s="910"/>
      <c r="L27" s="910" t="s">
        <v>176</v>
      </c>
      <c r="M27" s="910"/>
      <c r="N27" s="910" t="s">
        <v>124</v>
      </c>
      <c r="O27" s="910"/>
      <c r="P27" s="910" t="s">
        <v>73</v>
      </c>
      <c r="Q27" s="910"/>
      <c r="R27" s="910" t="s">
        <v>414</v>
      </c>
      <c r="S27" s="910"/>
      <c r="T27" s="910" t="s">
        <v>413</v>
      </c>
      <c r="U27" s="910"/>
      <c r="V27" s="910" t="s">
        <v>175</v>
      </c>
      <c r="W27" s="910"/>
      <c r="X27" s="910" t="s">
        <v>72</v>
      </c>
      <c r="Y27" s="910"/>
      <c r="Z27" s="910" t="s">
        <v>412</v>
      </c>
      <c r="AA27" s="910"/>
      <c r="AB27" s="910" t="s">
        <v>411</v>
      </c>
      <c r="AC27" s="910"/>
      <c r="AD27" s="910" t="s">
        <v>129</v>
      </c>
      <c r="AE27" s="910"/>
      <c r="AF27" s="910" t="s">
        <v>130</v>
      </c>
      <c r="AG27" s="910"/>
      <c r="AH27" s="911" t="s">
        <v>10</v>
      </c>
      <c r="AI27" s="911"/>
      <c r="AJ27" s="911" t="s">
        <v>32</v>
      </c>
      <c r="AK27" s="911"/>
      <c r="AL27" s="911" t="s">
        <v>14</v>
      </c>
      <c r="AM27" s="911"/>
      <c r="AN27" s="911" t="s">
        <v>12</v>
      </c>
      <c r="AO27" s="911"/>
      <c r="AP27" s="911" t="s">
        <v>210</v>
      </c>
      <c r="AQ27" s="912"/>
      <c r="AR27" s="908" t="s">
        <v>161</v>
      </c>
      <c r="AS27" s="909"/>
    </row>
    <row r="28" spans="1:50">
      <c r="A28" s="914"/>
      <c r="B28" s="571" t="s">
        <v>227</v>
      </c>
      <c r="C28" s="570" t="s">
        <v>228</v>
      </c>
      <c r="D28" s="571" t="s">
        <v>227</v>
      </c>
      <c r="E28" s="570" t="s">
        <v>228</v>
      </c>
      <c r="F28" s="571" t="s">
        <v>227</v>
      </c>
      <c r="G28" s="570" t="s">
        <v>228</v>
      </c>
      <c r="H28" s="571" t="s">
        <v>227</v>
      </c>
      <c r="I28" s="570" t="s">
        <v>228</v>
      </c>
      <c r="J28" s="571" t="s">
        <v>227</v>
      </c>
      <c r="K28" s="570" t="s">
        <v>228</v>
      </c>
      <c r="L28" s="571" t="s">
        <v>227</v>
      </c>
      <c r="M28" s="570" t="s">
        <v>228</v>
      </c>
      <c r="N28" s="571" t="s">
        <v>227</v>
      </c>
      <c r="O28" s="570" t="s">
        <v>228</v>
      </c>
      <c r="P28" s="571" t="s">
        <v>227</v>
      </c>
      <c r="Q28" s="570" t="s">
        <v>228</v>
      </c>
      <c r="R28" s="571" t="s">
        <v>227</v>
      </c>
      <c r="S28" s="570" t="s">
        <v>228</v>
      </c>
      <c r="T28" s="571" t="s">
        <v>227</v>
      </c>
      <c r="U28" s="570" t="s">
        <v>228</v>
      </c>
      <c r="V28" s="571" t="s">
        <v>227</v>
      </c>
      <c r="W28" s="570" t="s">
        <v>228</v>
      </c>
      <c r="X28" s="571" t="s">
        <v>227</v>
      </c>
      <c r="Y28" s="570" t="s">
        <v>228</v>
      </c>
      <c r="Z28" s="571" t="s">
        <v>227</v>
      </c>
      <c r="AA28" s="570" t="s">
        <v>228</v>
      </c>
      <c r="AB28" s="571" t="s">
        <v>227</v>
      </c>
      <c r="AC28" s="570" t="s">
        <v>228</v>
      </c>
      <c r="AD28" s="571" t="s">
        <v>227</v>
      </c>
      <c r="AE28" s="570" t="s">
        <v>228</v>
      </c>
      <c r="AF28" s="571" t="s">
        <v>227</v>
      </c>
      <c r="AG28" s="570" t="s">
        <v>228</v>
      </c>
      <c r="AH28" s="571" t="s">
        <v>227</v>
      </c>
      <c r="AI28" s="570" t="s">
        <v>228</v>
      </c>
      <c r="AJ28" s="571" t="s">
        <v>227</v>
      </c>
      <c r="AK28" s="570" t="s">
        <v>228</v>
      </c>
      <c r="AL28" s="571" t="s">
        <v>227</v>
      </c>
      <c r="AM28" s="570" t="s">
        <v>228</v>
      </c>
      <c r="AN28" s="571" t="s">
        <v>227</v>
      </c>
      <c r="AO28" s="570" t="s">
        <v>228</v>
      </c>
      <c r="AP28" s="571" t="s">
        <v>227</v>
      </c>
      <c r="AQ28" s="570" t="s">
        <v>228</v>
      </c>
      <c r="AR28" s="603" t="s">
        <v>227</v>
      </c>
      <c r="AS28" s="606" t="s">
        <v>228</v>
      </c>
    </row>
    <row r="29" spans="1:50">
      <c r="A29" s="572" t="s">
        <v>159</v>
      </c>
      <c r="B29" s="573"/>
      <c r="C29" s="573"/>
      <c r="D29" s="573"/>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2"/>
      <c r="AJ29" s="573"/>
      <c r="AK29" s="572"/>
      <c r="AL29" s="573"/>
      <c r="AM29" s="572"/>
      <c r="AN29" s="574"/>
      <c r="AO29" s="572"/>
      <c r="AP29" s="573"/>
      <c r="AQ29" s="572"/>
      <c r="AR29" s="575"/>
      <c r="AS29" s="589"/>
    </row>
    <row r="30" spans="1:50">
      <c r="A30" s="576" t="s">
        <v>391</v>
      </c>
      <c r="B30" s="577">
        <v>0.97456338999999992</v>
      </c>
      <c r="C30" s="578">
        <v>0.31529043670000001</v>
      </c>
      <c r="D30" s="577">
        <v>-7.0000000000000007E-2</v>
      </c>
      <c r="E30" s="578">
        <v>1.1861210432300004</v>
      </c>
      <c r="F30" s="577">
        <v>0</v>
      </c>
      <c r="G30" s="578">
        <v>1.3644404370000007</v>
      </c>
      <c r="H30" s="577">
        <v>0.48235024102699608</v>
      </c>
      <c r="I30" s="578">
        <v>0.8323690920906921</v>
      </c>
      <c r="J30" s="577">
        <v>0.36964254264554713</v>
      </c>
      <c r="K30" s="578">
        <v>0.40448132796828795</v>
      </c>
      <c r="L30" s="577">
        <v>0</v>
      </c>
      <c r="M30" s="578">
        <v>0</v>
      </c>
      <c r="N30" s="577">
        <v>4.1302890000000012</v>
      </c>
      <c r="O30" s="578">
        <v>4.2185160000000002</v>
      </c>
      <c r="P30" s="577">
        <v>0</v>
      </c>
      <c r="Q30" s="579">
        <v>0</v>
      </c>
      <c r="R30" s="577">
        <v>4.3912291306600002</v>
      </c>
      <c r="S30" s="578">
        <v>3.5218499999999993</v>
      </c>
      <c r="T30" s="577">
        <v>9.2031040420000002E-2</v>
      </c>
      <c r="U30" s="578">
        <v>3.7929999999999992E-2</v>
      </c>
      <c r="V30" s="577">
        <v>2.5730150000000012</v>
      </c>
      <c r="W30" s="578">
        <v>1.9175099999999994</v>
      </c>
      <c r="X30" s="577">
        <v>0.19414000000000003</v>
      </c>
      <c r="Y30" s="578">
        <v>0.19139000000000003</v>
      </c>
      <c r="Z30" s="577">
        <v>8.1659999999999969E-2</v>
      </c>
      <c r="AA30" s="578">
        <v>0.28969000000000011</v>
      </c>
      <c r="AB30" s="577">
        <v>0.39754265975198222</v>
      </c>
      <c r="AC30" s="578">
        <v>0.36485772465988497</v>
      </c>
      <c r="AD30" s="577">
        <v>7.01925269796978E-2</v>
      </c>
      <c r="AE30" s="578">
        <v>7.3253999999999986E-2</v>
      </c>
      <c r="AF30" s="577">
        <v>0.16628666586267563</v>
      </c>
      <c r="AG30" s="578">
        <v>0.2110624457059849</v>
      </c>
      <c r="AH30" s="577">
        <v>0.90456338999999986</v>
      </c>
      <c r="AI30" s="578">
        <v>2.8658519169300014</v>
      </c>
      <c r="AJ30" s="577">
        <v>4.9822817836725442</v>
      </c>
      <c r="AK30" s="578">
        <v>5.4553664200589802</v>
      </c>
      <c r="AL30" s="577">
        <v>4.4832601710800004</v>
      </c>
      <c r="AM30" s="578">
        <v>3.5597799999999991</v>
      </c>
      <c r="AN30" s="577">
        <v>2.848815000000001</v>
      </c>
      <c r="AO30" s="578">
        <v>2.3985899999999996</v>
      </c>
      <c r="AP30" s="577">
        <v>0.63402185259435562</v>
      </c>
      <c r="AQ30" s="610">
        <v>0.64917417036586988</v>
      </c>
      <c r="AR30" s="604">
        <v>13.8529421973469</v>
      </c>
      <c r="AS30" s="617">
        <v>14.928762507354849</v>
      </c>
    </row>
    <row r="31" spans="1:50">
      <c r="A31" s="274" t="s">
        <v>394</v>
      </c>
      <c r="B31" s="569">
        <v>0.97456338999999992</v>
      </c>
      <c r="C31" s="275">
        <v>0.31531989672299993</v>
      </c>
      <c r="D31" s="569">
        <v>0</v>
      </c>
      <c r="E31" s="275">
        <v>0</v>
      </c>
      <c r="F31" s="569">
        <v>0</v>
      </c>
      <c r="G31" s="275">
        <v>0</v>
      </c>
      <c r="H31" s="569">
        <v>0.48235024102699969</v>
      </c>
      <c r="I31" s="275">
        <v>0.83236909209068954</v>
      </c>
      <c r="J31" s="569">
        <v>0.36964254264554403</v>
      </c>
      <c r="K31" s="275">
        <v>0.40448132796828395</v>
      </c>
      <c r="L31" s="569">
        <v>0</v>
      </c>
      <c r="M31" s="275">
        <v>0</v>
      </c>
      <c r="N31" s="569">
        <v>0.14476453065190595</v>
      </c>
      <c r="O31" s="275">
        <v>0.1135033489765782</v>
      </c>
      <c r="P31" s="569">
        <v>0</v>
      </c>
      <c r="Q31" s="298">
        <v>0</v>
      </c>
      <c r="R31" s="569">
        <v>4.264388353550002</v>
      </c>
      <c r="S31" s="275">
        <v>3.4790709276900005</v>
      </c>
      <c r="T31" s="569">
        <v>0</v>
      </c>
      <c r="U31" s="275">
        <v>0</v>
      </c>
      <c r="V31" s="569">
        <v>0.80637273588248082</v>
      </c>
      <c r="W31" s="275">
        <v>0.86117351970330991</v>
      </c>
      <c r="X31" s="569">
        <v>0</v>
      </c>
      <c r="Y31" s="275">
        <v>0</v>
      </c>
      <c r="Z31" s="569">
        <v>0</v>
      </c>
      <c r="AA31" s="275">
        <v>0</v>
      </c>
      <c r="AB31" s="569">
        <v>0.35955246475197999</v>
      </c>
      <c r="AC31" s="275">
        <v>0.33434216219231383</v>
      </c>
      <c r="AD31" s="569">
        <v>7.0192526979697883E-2</v>
      </c>
      <c r="AE31" s="275">
        <v>7.3249999999999982E-2</v>
      </c>
      <c r="AF31" s="569">
        <v>0.16628860373882162</v>
      </c>
      <c r="AG31" s="275">
        <v>0.21106303183155598</v>
      </c>
      <c r="AH31" s="569">
        <v>0.97456338999999992</v>
      </c>
      <c r="AI31" s="275">
        <v>0.31531989672299993</v>
      </c>
      <c r="AJ31" s="569">
        <v>0.99675731432444969</v>
      </c>
      <c r="AK31" s="275">
        <v>1.3503537690355516</v>
      </c>
      <c r="AL31" s="569">
        <v>4.264388353550002</v>
      </c>
      <c r="AM31" s="275">
        <v>3.4790709276900005</v>
      </c>
      <c r="AN31" s="569">
        <v>0.80637273588248082</v>
      </c>
      <c r="AO31" s="275">
        <v>0.86117351970330991</v>
      </c>
      <c r="AP31" s="569">
        <v>0.5960335954704995</v>
      </c>
      <c r="AQ31" s="611">
        <v>0.61865519402386981</v>
      </c>
      <c r="AR31" s="607">
        <v>7.6381153892274325</v>
      </c>
      <c r="AS31" s="618">
        <v>6.6245733071757318</v>
      </c>
    </row>
    <row r="32" spans="1:50">
      <c r="A32" s="274" t="s">
        <v>393</v>
      </c>
      <c r="B32" s="569">
        <v>0</v>
      </c>
      <c r="C32" s="275">
        <v>0</v>
      </c>
      <c r="D32" s="569">
        <v>-7.0000000000000007E-2</v>
      </c>
      <c r="E32" s="275">
        <v>1.1861210432300004</v>
      </c>
      <c r="F32" s="569">
        <v>0</v>
      </c>
      <c r="G32" s="275">
        <v>1.3644404370000007</v>
      </c>
      <c r="H32" s="569">
        <v>0</v>
      </c>
      <c r="I32" s="275">
        <v>0</v>
      </c>
      <c r="J32" s="569">
        <v>0</v>
      </c>
      <c r="K32" s="275">
        <v>0</v>
      </c>
      <c r="L32" s="569">
        <v>0</v>
      </c>
      <c r="M32" s="275">
        <v>0</v>
      </c>
      <c r="N32" s="569">
        <v>0</v>
      </c>
      <c r="O32" s="275">
        <v>0</v>
      </c>
      <c r="P32" s="569">
        <v>0</v>
      </c>
      <c r="Q32" s="298">
        <v>0</v>
      </c>
      <c r="R32" s="569">
        <v>0.12696723369000001</v>
      </c>
      <c r="S32" s="275">
        <v>4.2784731469999997E-2</v>
      </c>
      <c r="T32" s="569">
        <v>0</v>
      </c>
      <c r="U32" s="275">
        <v>0</v>
      </c>
      <c r="V32" s="569">
        <v>1.5481962383650003</v>
      </c>
      <c r="W32" s="275">
        <v>1.0563253108664834</v>
      </c>
      <c r="X32" s="569">
        <v>0.19414154562800001</v>
      </c>
      <c r="Y32" s="275">
        <v>0.1913886913070208</v>
      </c>
      <c r="Z32" s="569">
        <v>0</v>
      </c>
      <c r="AA32" s="275">
        <v>0</v>
      </c>
      <c r="AB32" s="569">
        <v>0</v>
      </c>
      <c r="AC32" s="275">
        <v>0</v>
      </c>
      <c r="AD32" s="597">
        <v>0</v>
      </c>
      <c r="AE32" s="297">
        <v>0</v>
      </c>
      <c r="AF32" s="569">
        <v>0</v>
      </c>
      <c r="AG32" s="275">
        <v>0</v>
      </c>
      <c r="AH32" s="569">
        <v>-7.0000000000000007E-2</v>
      </c>
      <c r="AI32" s="275">
        <v>2.5505614802300012</v>
      </c>
      <c r="AJ32" s="569">
        <v>0</v>
      </c>
      <c r="AK32" s="275">
        <v>0</v>
      </c>
      <c r="AL32" s="569">
        <v>0.12696723369000001</v>
      </c>
      <c r="AM32" s="275">
        <v>4.2784731469999997E-2</v>
      </c>
      <c r="AN32" s="569">
        <v>1.7423377839930003</v>
      </c>
      <c r="AO32" s="275">
        <v>1.2477140021735043</v>
      </c>
      <c r="AP32" s="569">
        <v>0</v>
      </c>
      <c r="AQ32" s="611">
        <v>0</v>
      </c>
      <c r="AR32" s="608">
        <v>1.7993050176830003</v>
      </c>
      <c r="AS32" s="619">
        <v>3.8410602138735053</v>
      </c>
    </row>
    <row r="33" spans="1:45">
      <c r="A33" s="274" t="s">
        <v>396</v>
      </c>
      <c r="B33" s="569">
        <v>0</v>
      </c>
      <c r="C33" s="275">
        <v>0</v>
      </c>
      <c r="D33" s="569">
        <v>0</v>
      </c>
      <c r="E33" s="275">
        <v>0</v>
      </c>
      <c r="F33" s="569">
        <v>0</v>
      </c>
      <c r="G33" s="275">
        <v>0</v>
      </c>
      <c r="H33" s="569">
        <v>0</v>
      </c>
      <c r="I33" s="275">
        <v>0</v>
      </c>
      <c r="J33" s="569">
        <v>0</v>
      </c>
      <c r="K33" s="275">
        <v>0</v>
      </c>
      <c r="L33" s="569">
        <v>0</v>
      </c>
      <c r="M33" s="275">
        <v>0</v>
      </c>
      <c r="N33" s="569">
        <v>3.3785997281324898</v>
      </c>
      <c r="O33" s="275">
        <v>3.5235162991509594</v>
      </c>
      <c r="P33" s="569">
        <v>0</v>
      </c>
      <c r="Q33" s="298">
        <v>0</v>
      </c>
      <c r="R33" s="569">
        <v>0</v>
      </c>
      <c r="S33" s="275">
        <v>0</v>
      </c>
      <c r="T33" s="569">
        <v>0</v>
      </c>
      <c r="U33" s="275">
        <v>0</v>
      </c>
      <c r="V33" s="569">
        <v>9.290000000000001E-2</v>
      </c>
      <c r="W33" s="275">
        <v>0</v>
      </c>
      <c r="X33" s="569">
        <v>0</v>
      </c>
      <c r="Y33" s="275">
        <v>0</v>
      </c>
      <c r="Z33" s="569">
        <v>4.0830153799133226E-2</v>
      </c>
      <c r="AA33" s="275">
        <v>0.17846464000000004</v>
      </c>
      <c r="AB33" s="569">
        <v>0</v>
      </c>
      <c r="AC33" s="275">
        <v>0</v>
      </c>
      <c r="AD33" s="597">
        <v>0</v>
      </c>
      <c r="AE33" s="297">
        <v>0</v>
      </c>
      <c r="AF33" s="569">
        <v>0</v>
      </c>
      <c r="AG33" s="275">
        <v>0</v>
      </c>
      <c r="AH33" s="569">
        <v>0</v>
      </c>
      <c r="AI33" s="275">
        <v>0</v>
      </c>
      <c r="AJ33" s="569">
        <v>3.3785997281324898</v>
      </c>
      <c r="AK33" s="275">
        <v>3.5235162991509594</v>
      </c>
      <c r="AL33" s="569">
        <v>0</v>
      </c>
      <c r="AM33" s="275">
        <v>0</v>
      </c>
      <c r="AN33" s="569">
        <v>0.13373015379913322</v>
      </c>
      <c r="AO33" s="275">
        <v>0.17846464000000004</v>
      </c>
      <c r="AP33" s="569">
        <v>0</v>
      </c>
      <c r="AQ33" s="611">
        <v>0</v>
      </c>
      <c r="AR33" s="608">
        <v>3.5123298819316231</v>
      </c>
      <c r="AS33" s="619">
        <v>3.7019809391509595</v>
      </c>
    </row>
    <row r="34" spans="1:45">
      <c r="A34" s="274" t="s">
        <v>395</v>
      </c>
      <c r="B34" s="581">
        <v>0</v>
      </c>
      <c r="C34" s="582">
        <v>0</v>
      </c>
      <c r="D34" s="581">
        <v>0</v>
      </c>
      <c r="E34" s="582">
        <v>0</v>
      </c>
      <c r="F34" s="581">
        <v>0</v>
      </c>
      <c r="G34" s="582">
        <v>0</v>
      </c>
      <c r="H34" s="581">
        <v>0</v>
      </c>
      <c r="I34" s="582">
        <v>0</v>
      </c>
      <c r="J34" s="581">
        <v>0</v>
      </c>
      <c r="K34" s="582">
        <v>0</v>
      </c>
      <c r="L34" s="581">
        <v>0</v>
      </c>
      <c r="M34" s="582">
        <v>0</v>
      </c>
      <c r="N34" s="581">
        <v>0.60692756817553228</v>
      </c>
      <c r="O34" s="582">
        <v>0.58148893993955575</v>
      </c>
      <c r="P34" s="581">
        <v>0</v>
      </c>
      <c r="Q34" s="583">
        <v>0</v>
      </c>
      <c r="R34" s="581">
        <v>0</v>
      </c>
      <c r="S34" s="582">
        <v>0</v>
      </c>
      <c r="T34" s="581">
        <v>9.2031040420000002E-2</v>
      </c>
      <c r="U34" s="582">
        <v>3.7934431550000015E-2</v>
      </c>
      <c r="V34" s="581">
        <v>0.1255</v>
      </c>
      <c r="W34" s="582">
        <v>0</v>
      </c>
      <c r="X34" s="581">
        <v>0</v>
      </c>
      <c r="Y34" s="582">
        <v>0</v>
      </c>
      <c r="Z34" s="581">
        <v>4.0828150665351927E-2</v>
      </c>
      <c r="AA34" s="582">
        <v>0.11123551000000001</v>
      </c>
      <c r="AB34" s="581">
        <v>3.7990194999999914E-2</v>
      </c>
      <c r="AC34" s="582">
        <v>3.0503865903032376E-2</v>
      </c>
      <c r="AD34" s="598">
        <v>0</v>
      </c>
      <c r="AE34" s="584">
        <v>0</v>
      </c>
      <c r="AF34" s="581">
        <v>0</v>
      </c>
      <c r="AG34" s="582">
        <v>0</v>
      </c>
      <c r="AH34" s="581">
        <v>0</v>
      </c>
      <c r="AI34" s="582">
        <v>0</v>
      </c>
      <c r="AJ34" s="581">
        <v>0.60692756817553228</v>
      </c>
      <c r="AK34" s="582">
        <v>0.58148893993955575</v>
      </c>
      <c r="AL34" s="581">
        <v>9.2031040420000002E-2</v>
      </c>
      <c r="AM34" s="582">
        <v>3.7934431550000015E-2</v>
      </c>
      <c r="AN34" s="581">
        <v>0.16632815066535192</v>
      </c>
      <c r="AO34" s="582">
        <v>0.11123551000000001</v>
      </c>
      <c r="AP34" s="581">
        <v>3.7990194999999914E-2</v>
      </c>
      <c r="AQ34" s="612">
        <v>3.0503865903032376E-2</v>
      </c>
      <c r="AR34" s="605">
        <v>0.90327695426088406</v>
      </c>
      <c r="AS34" s="620">
        <v>0.76116274739258816</v>
      </c>
    </row>
    <row r="35" spans="1:45">
      <c r="A35" s="587" t="s">
        <v>392</v>
      </c>
      <c r="B35" s="585">
        <v>3.306832500000001E-4</v>
      </c>
      <c r="C35" s="586">
        <v>7.9999999999999982E-4</v>
      </c>
      <c r="D35" s="585">
        <v>0</v>
      </c>
      <c r="E35" s="586">
        <v>0</v>
      </c>
      <c r="F35" s="585">
        <v>-1E-3</v>
      </c>
      <c r="G35" s="586">
        <v>0</v>
      </c>
      <c r="H35" s="585">
        <v>0.42430543079875011</v>
      </c>
      <c r="I35" s="586">
        <v>0.60509787217107003</v>
      </c>
      <c r="J35" s="585">
        <v>3.7687762352000005E-2</v>
      </c>
      <c r="K35" s="586">
        <v>5.9702439129000001E-2</v>
      </c>
      <c r="L35" s="585">
        <v>6.1117558880000065</v>
      </c>
      <c r="M35" s="586">
        <v>9.016570397333334</v>
      </c>
      <c r="N35" s="585">
        <v>1.3097390000000013</v>
      </c>
      <c r="O35" s="586">
        <v>1.3529259999999976</v>
      </c>
      <c r="P35" s="585">
        <v>0</v>
      </c>
      <c r="Q35" s="586">
        <v>0.76212384000000011</v>
      </c>
      <c r="R35" s="585">
        <v>0.78734604325399982</v>
      </c>
      <c r="S35" s="586">
        <v>1.1476591328889376</v>
      </c>
      <c r="T35" s="585">
        <v>0.59096706700000001</v>
      </c>
      <c r="U35" s="586">
        <v>0.29862870811999997</v>
      </c>
      <c r="V35" s="585">
        <v>-0.33687198534435187</v>
      </c>
      <c r="W35" s="586">
        <v>0.41652577368769583</v>
      </c>
      <c r="X35" s="585">
        <v>0</v>
      </c>
      <c r="Y35" s="586">
        <v>-1.2746081727290687E-2</v>
      </c>
      <c r="Z35" s="585">
        <v>0</v>
      </c>
      <c r="AA35" s="586">
        <v>0</v>
      </c>
      <c r="AB35" s="585">
        <v>0.35791227281093507</v>
      </c>
      <c r="AC35" s="586">
        <v>0.19102637453743093</v>
      </c>
      <c r="AD35" s="585">
        <v>0</v>
      </c>
      <c r="AE35" s="586">
        <v>0</v>
      </c>
      <c r="AF35" s="585">
        <v>0.18126837929222861</v>
      </c>
      <c r="AG35" s="586">
        <v>6.5776520893411253E-2</v>
      </c>
      <c r="AH35" s="585">
        <v>-6.6931674999999992E-4</v>
      </c>
      <c r="AI35" s="586">
        <v>7.9999999999999982E-4</v>
      </c>
      <c r="AJ35" s="585">
        <v>7.8834880811507588</v>
      </c>
      <c r="AK35" s="586">
        <v>11.7964205486334</v>
      </c>
      <c r="AL35" s="585">
        <v>1.3783131102539998</v>
      </c>
      <c r="AM35" s="586">
        <v>1.4462878410089375</v>
      </c>
      <c r="AN35" s="585">
        <v>-0.33687198534435187</v>
      </c>
      <c r="AO35" s="586">
        <v>0.40377969196040514</v>
      </c>
      <c r="AP35" s="585">
        <v>0.53918065210316368</v>
      </c>
      <c r="AQ35" s="613">
        <v>0.25680289543084217</v>
      </c>
      <c r="AR35" s="600">
        <v>9.4634405414135703</v>
      </c>
      <c r="AS35" s="621">
        <v>13.904090977033585</v>
      </c>
    </row>
    <row r="36" spans="1:45">
      <c r="A36" s="587" t="s">
        <v>397</v>
      </c>
      <c r="B36" s="577">
        <v>3.306832500000001E-4</v>
      </c>
      <c r="C36" s="578">
        <v>7.9999999999999982E-4</v>
      </c>
      <c r="D36" s="577">
        <v>0</v>
      </c>
      <c r="E36" s="578">
        <v>0</v>
      </c>
      <c r="F36" s="577">
        <v>-1E-3</v>
      </c>
      <c r="G36" s="578">
        <v>0</v>
      </c>
      <c r="H36" s="577">
        <v>0.42430543079875011</v>
      </c>
      <c r="I36" s="578">
        <v>0.51605787217106991</v>
      </c>
      <c r="J36" s="577">
        <v>3.7687762352000005E-2</v>
      </c>
      <c r="K36" s="578">
        <v>5.9702439129000001E-2</v>
      </c>
      <c r="L36" s="577">
        <v>2.543547273000009</v>
      </c>
      <c r="M36" s="578">
        <v>4.3840575073333401</v>
      </c>
      <c r="N36" s="577">
        <v>0.50403381700000138</v>
      </c>
      <c r="O36" s="578">
        <v>6.819231999999692E-2</v>
      </c>
      <c r="P36" s="577">
        <v>0</v>
      </c>
      <c r="Q36" s="578">
        <v>0.76212384000000011</v>
      </c>
      <c r="R36" s="577">
        <v>0.78734604325399982</v>
      </c>
      <c r="S36" s="578">
        <v>1.1324926509789377</v>
      </c>
      <c r="T36" s="577">
        <v>0.59096706700000001</v>
      </c>
      <c r="U36" s="578">
        <v>0.29862870811999997</v>
      </c>
      <c r="V36" s="577">
        <v>-0.33687198534435187</v>
      </c>
      <c r="W36" s="578">
        <v>0.41652577368769583</v>
      </c>
      <c r="X36" s="577">
        <v>0</v>
      </c>
      <c r="Y36" s="578">
        <v>-1.2746081727290687E-2</v>
      </c>
      <c r="Z36" s="577">
        <v>0</v>
      </c>
      <c r="AA36" s="578">
        <v>0</v>
      </c>
      <c r="AB36" s="577">
        <v>0.33973855781093509</v>
      </c>
      <c r="AC36" s="578">
        <v>0.13566179991671989</v>
      </c>
      <c r="AD36" s="577">
        <v>0</v>
      </c>
      <c r="AE36" s="578">
        <v>0</v>
      </c>
      <c r="AF36" s="577">
        <v>6.2487746576649156E-2</v>
      </c>
      <c r="AG36" s="578">
        <v>3.6454261169137393E-2</v>
      </c>
      <c r="AH36" s="577">
        <v>-6.6931674999999992E-4</v>
      </c>
      <c r="AI36" s="578">
        <v>7.9999999999999982E-4</v>
      </c>
      <c r="AJ36" s="577">
        <v>3.5095742831507604</v>
      </c>
      <c r="AK36" s="578">
        <v>5.7901339786334072</v>
      </c>
      <c r="AL36" s="577">
        <v>1.3783131102539998</v>
      </c>
      <c r="AM36" s="578">
        <v>1.4311213590989378</v>
      </c>
      <c r="AN36" s="577">
        <v>-0.33687198534435187</v>
      </c>
      <c r="AO36" s="578">
        <v>0.40377969196040514</v>
      </c>
      <c r="AP36" s="577">
        <v>0.40222630438758428</v>
      </c>
      <c r="AQ36" s="610">
        <v>0.17211606108585728</v>
      </c>
      <c r="AR36" s="602">
        <v>4.9525723956979926</v>
      </c>
      <c r="AS36" s="622">
        <v>7.8131175726886068</v>
      </c>
    </row>
    <row r="37" spans="1:45">
      <c r="A37" s="274" t="s">
        <v>400</v>
      </c>
      <c r="B37" s="569">
        <v>0</v>
      </c>
      <c r="C37" s="275">
        <v>0</v>
      </c>
      <c r="D37" s="569">
        <v>0</v>
      </c>
      <c r="E37" s="275">
        <v>0</v>
      </c>
      <c r="F37" s="569">
        <v>0</v>
      </c>
      <c r="G37" s="275">
        <v>0</v>
      </c>
      <c r="H37" s="569">
        <v>0</v>
      </c>
      <c r="I37" s="275">
        <v>8.9040000000000077E-2</v>
      </c>
      <c r="J37" s="569">
        <v>0</v>
      </c>
      <c r="K37" s="275">
        <v>0</v>
      </c>
      <c r="L37" s="569">
        <v>3.5682086149999979</v>
      </c>
      <c r="M37" s="275">
        <v>4.632512889999993</v>
      </c>
      <c r="N37" s="569">
        <v>0.80570518299999994</v>
      </c>
      <c r="O37" s="275">
        <v>1.2847336800000007</v>
      </c>
      <c r="P37" s="569">
        <v>0</v>
      </c>
      <c r="Q37" s="275">
        <v>0</v>
      </c>
      <c r="R37" s="569">
        <v>0</v>
      </c>
      <c r="S37" s="275">
        <v>1.5166481909999995E-2</v>
      </c>
      <c r="T37" s="569">
        <v>0</v>
      </c>
      <c r="U37" s="275">
        <v>0</v>
      </c>
      <c r="V37" s="569">
        <v>0</v>
      </c>
      <c r="W37" s="275">
        <v>0</v>
      </c>
      <c r="X37" s="569">
        <v>0</v>
      </c>
      <c r="Y37" s="275">
        <v>0</v>
      </c>
      <c r="Z37" s="569">
        <v>0</v>
      </c>
      <c r="AA37" s="275">
        <v>0</v>
      </c>
      <c r="AB37" s="569">
        <v>1.8173714999999993E-2</v>
      </c>
      <c r="AC37" s="275">
        <v>5.5364574620711045E-2</v>
      </c>
      <c r="AD37" s="597">
        <v>0</v>
      </c>
      <c r="AE37" s="297">
        <v>0</v>
      </c>
      <c r="AF37" s="569">
        <v>0.11878063271557947</v>
      </c>
      <c r="AG37" s="275">
        <v>2.9322259724273863E-2</v>
      </c>
      <c r="AH37" s="569">
        <v>0</v>
      </c>
      <c r="AI37" s="275">
        <v>0</v>
      </c>
      <c r="AJ37" s="569">
        <v>4.3739137979999976</v>
      </c>
      <c r="AK37" s="275">
        <v>6.0062865699999932</v>
      </c>
      <c r="AL37" s="569">
        <v>0</v>
      </c>
      <c r="AM37" s="275">
        <v>1.5166481909999995E-2</v>
      </c>
      <c r="AN37" s="569">
        <v>0</v>
      </c>
      <c r="AO37" s="275">
        <v>0</v>
      </c>
      <c r="AP37" s="569">
        <v>0.13695434771557946</v>
      </c>
      <c r="AQ37" s="611">
        <v>8.4686834344984904E-2</v>
      </c>
      <c r="AR37" s="607">
        <v>4.5108681457155768</v>
      </c>
      <c r="AS37" s="618">
        <v>6.1061398862549776</v>
      </c>
    </row>
    <row r="38" spans="1:45">
      <c r="A38" s="274" t="s">
        <v>401</v>
      </c>
      <c r="B38" s="569">
        <v>0</v>
      </c>
      <c r="C38" s="275">
        <v>0</v>
      </c>
      <c r="D38" s="569">
        <v>0</v>
      </c>
      <c r="E38" s="275">
        <v>0</v>
      </c>
      <c r="F38" s="569">
        <v>0</v>
      </c>
      <c r="G38" s="275">
        <v>0</v>
      </c>
      <c r="H38" s="569">
        <v>4.790866822064254E-2</v>
      </c>
      <c r="I38" s="275">
        <v>0.2830668997140699</v>
      </c>
      <c r="J38" s="569">
        <v>0</v>
      </c>
      <c r="K38" s="275">
        <v>0</v>
      </c>
      <c r="L38" s="569">
        <v>1.2870198850000101</v>
      </c>
      <c r="M38" s="275">
        <v>1.6602276323333389</v>
      </c>
      <c r="N38" s="569">
        <v>-9.5535980823678989E-3</v>
      </c>
      <c r="O38" s="275">
        <v>-1.0801772484294588E-2</v>
      </c>
      <c r="P38" s="569">
        <v>0</v>
      </c>
      <c r="Q38" s="275">
        <v>0.45696480000000017</v>
      </c>
      <c r="R38" s="569">
        <v>0.17463362603999996</v>
      </c>
      <c r="S38" s="275">
        <v>0.16668066769000006</v>
      </c>
      <c r="T38" s="569">
        <v>0.37244821369999997</v>
      </c>
      <c r="U38" s="275">
        <v>0.11061217213000003</v>
      </c>
      <c r="V38" s="569">
        <v>0</v>
      </c>
      <c r="W38" s="275">
        <v>0</v>
      </c>
      <c r="X38" s="569">
        <v>0</v>
      </c>
      <c r="Y38" s="275">
        <v>0</v>
      </c>
      <c r="Z38" s="569">
        <v>0</v>
      </c>
      <c r="AA38" s="275">
        <v>0</v>
      </c>
      <c r="AB38" s="569">
        <v>3.1760524000000005E-2</v>
      </c>
      <c r="AC38" s="275">
        <v>0</v>
      </c>
      <c r="AD38" s="597">
        <v>0</v>
      </c>
      <c r="AE38" s="297">
        <v>0</v>
      </c>
      <c r="AF38" s="569">
        <v>0</v>
      </c>
      <c r="AG38" s="275">
        <v>0</v>
      </c>
      <c r="AH38" s="569">
        <v>0</v>
      </c>
      <c r="AI38" s="275">
        <v>0</v>
      </c>
      <c r="AJ38" s="569">
        <v>1.3253749551382847</v>
      </c>
      <c r="AK38" s="275">
        <v>2.3894575595631142</v>
      </c>
      <c r="AL38" s="569">
        <v>0.54708183973999991</v>
      </c>
      <c r="AM38" s="275">
        <v>0.27729283982000008</v>
      </c>
      <c r="AN38" s="569">
        <v>0</v>
      </c>
      <c r="AO38" s="275">
        <v>0</v>
      </c>
      <c r="AP38" s="569">
        <v>3.1760524000000005E-2</v>
      </c>
      <c r="AQ38" s="611">
        <v>0</v>
      </c>
      <c r="AR38" s="608">
        <v>1.9042173188782847</v>
      </c>
      <c r="AS38" s="619">
        <v>2.6667503993831145</v>
      </c>
    </row>
    <row r="39" spans="1:45">
      <c r="A39" s="580" t="s">
        <v>399</v>
      </c>
      <c r="B39" s="581">
        <v>3.306832500000001E-4</v>
      </c>
      <c r="C39" s="582">
        <v>7.9999999999999982E-4</v>
      </c>
      <c r="D39" s="581">
        <v>0</v>
      </c>
      <c r="E39" s="582">
        <v>0</v>
      </c>
      <c r="F39" s="581">
        <v>-1E-3</v>
      </c>
      <c r="G39" s="582">
        <v>0</v>
      </c>
      <c r="H39" s="581">
        <v>0.37639676257810756</v>
      </c>
      <c r="I39" s="582">
        <v>0.23299097245700001</v>
      </c>
      <c r="J39" s="581">
        <v>3.7687762352000005E-2</v>
      </c>
      <c r="K39" s="582">
        <v>5.9702439129000001E-2</v>
      </c>
      <c r="L39" s="581">
        <v>1.256527387999999</v>
      </c>
      <c r="M39" s="582">
        <v>2.7238298750000012</v>
      </c>
      <c r="N39" s="581">
        <v>0.51358741508236927</v>
      </c>
      <c r="O39" s="582">
        <v>7.8994092484291512E-2</v>
      </c>
      <c r="P39" s="581">
        <v>0</v>
      </c>
      <c r="Q39" s="582">
        <v>0.30515903999999999</v>
      </c>
      <c r="R39" s="581">
        <v>0.65966672495599976</v>
      </c>
      <c r="S39" s="582">
        <v>0.99042296524590645</v>
      </c>
      <c r="T39" s="581">
        <v>0.21851885330000004</v>
      </c>
      <c r="U39" s="582">
        <v>0.18801653598999996</v>
      </c>
      <c r="V39" s="581">
        <v>-0.33687198534435187</v>
      </c>
      <c r="W39" s="582">
        <v>0.41652577368769583</v>
      </c>
      <c r="X39" s="581">
        <v>0</v>
      </c>
      <c r="Y39" s="582">
        <v>-1.2746081727290687E-2</v>
      </c>
      <c r="Z39" s="581">
        <v>0</v>
      </c>
      <c r="AA39" s="582">
        <v>0</v>
      </c>
      <c r="AB39" s="581">
        <v>0.30797803381093508</v>
      </c>
      <c r="AC39" s="582">
        <v>0.13566179991671989</v>
      </c>
      <c r="AD39" s="598">
        <v>0</v>
      </c>
      <c r="AE39" s="584">
        <v>0</v>
      </c>
      <c r="AF39" s="581">
        <v>6.2487746576649156E-2</v>
      </c>
      <c r="AG39" s="582">
        <v>3.6454261169137393E-2</v>
      </c>
      <c r="AH39" s="581">
        <v>-6.6931674999999992E-4</v>
      </c>
      <c r="AI39" s="582">
        <v>7.9999999999999982E-4</v>
      </c>
      <c r="AJ39" s="581">
        <v>2.1841993280124758</v>
      </c>
      <c r="AK39" s="582">
        <v>3.4006764190702929</v>
      </c>
      <c r="AL39" s="581">
        <v>0.87818557825599974</v>
      </c>
      <c r="AM39" s="582">
        <v>1.1784395012359064</v>
      </c>
      <c r="AN39" s="581">
        <v>-0.33687198534435187</v>
      </c>
      <c r="AO39" s="582">
        <v>0.40377969196040514</v>
      </c>
      <c r="AP39" s="581">
        <v>0.37046578038758426</v>
      </c>
      <c r="AQ39" s="612">
        <v>0.17211606108585728</v>
      </c>
      <c r="AR39" s="605">
        <v>3.0953093845617081</v>
      </c>
      <c r="AS39" s="620">
        <v>5.1558116733524617</v>
      </c>
    </row>
    <row r="40" spans="1:45">
      <c r="A40" s="591" t="s">
        <v>398</v>
      </c>
      <c r="B40" s="595">
        <v>0</v>
      </c>
      <c r="C40" s="591">
        <v>0</v>
      </c>
      <c r="D40" s="595">
        <v>0</v>
      </c>
      <c r="E40" s="591">
        <v>0</v>
      </c>
      <c r="F40" s="595">
        <v>0</v>
      </c>
      <c r="G40" s="591">
        <v>0</v>
      </c>
      <c r="H40" s="595">
        <v>0</v>
      </c>
      <c r="I40" s="591">
        <v>0</v>
      </c>
      <c r="J40" s="595">
        <v>0</v>
      </c>
      <c r="K40" s="591">
        <v>0</v>
      </c>
      <c r="L40" s="595">
        <v>0</v>
      </c>
      <c r="M40" s="591">
        <v>0</v>
      </c>
      <c r="N40" s="592">
        <v>0</v>
      </c>
      <c r="O40" s="593">
        <v>0</v>
      </c>
      <c r="P40" s="595">
        <v>0</v>
      </c>
      <c r="Q40" s="593">
        <v>0</v>
      </c>
      <c r="R40" s="592">
        <v>4.6954307741999983E-2</v>
      </c>
      <c r="S40" s="593">
        <v>2.4610981956968793E-2</v>
      </c>
      <c r="T40" s="592">
        <v>0</v>
      </c>
      <c r="U40" s="593">
        <v>0</v>
      </c>
      <c r="V40" s="595">
        <v>0</v>
      </c>
      <c r="W40" s="591">
        <v>0</v>
      </c>
      <c r="X40" s="595">
        <v>0</v>
      </c>
      <c r="Y40" s="591">
        <v>0</v>
      </c>
      <c r="Z40" s="595">
        <v>0</v>
      </c>
      <c r="AA40" s="591">
        <v>0</v>
      </c>
      <c r="AB40" s="595">
        <v>0</v>
      </c>
      <c r="AC40" s="591">
        <v>0</v>
      </c>
      <c r="AD40" s="599">
        <v>0</v>
      </c>
      <c r="AE40" s="594">
        <v>0</v>
      </c>
      <c r="AF40" s="595">
        <v>0</v>
      </c>
      <c r="AG40" s="591">
        <v>0</v>
      </c>
      <c r="AH40" s="595">
        <v>0</v>
      </c>
      <c r="AI40" s="591">
        <v>0</v>
      </c>
      <c r="AJ40" s="595">
        <v>0</v>
      </c>
      <c r="AK40" s="591">
        <v>0</v>
      </c>
      <c r="AL40" s="592">
        <v>4.6954307741999983E-2</v>
      </c>
      <c r="AM40" s="593">
        <v>2.4610981956968793E-2</v>
      </c>
      <c r="AN40" s="595">
        <v>0</v>
      </c>
      <c r="AO40" s="591">
        <v>0</v>
      </c>
      <c r="AP40" s="595">
        <v>0</v>
      </c>
      <c r="AQ40" s="614">
        <v>0</v>
      </c>
      <c r="AR40" s="601">
        <v>4.6954307741999983E-2</v>
      </c>
      <c r="AS40" s="623">
        <v>2.4610981956968793E-2</v>
      </c>
    </row>
    <row r="41" spans="1:45">
      <c r="A41" s="591" t="s">
        <v>402</v>
      </c>
      <c r="B41" s="592">
        <v>0.97489407324999988</v>
      </c>
      <c r="C41" s="593">
        <v>0.31609043670000003</v>
      </c>
      <c r="D41" s="592">
        <v>-7.0000000000000007E-2</v>
      </c>
      <c r="E41" s="593">
        <v>1.18612104323</v>
      </c>
      <c r="F41" s="592">
        <v>-1.1593770000000632E-3</v>
      </c>
      <c r="G41" s="593">
        <v>1.3644404370000003</v>
      </c>
      <c r="H41" s="592">
        <v>0.90665567182574947</v>
      </c>
      <c r="I41" s="593">
        <v>1.4374669642617608</v>
      </c>
      <c r="J41" s="592">
        <v>0.40733030499754386</v>
      </c>
      <c r="K41" s="593">
        <v>0.46418376709728398</v>
      </c>
      <c r="L41" s="592">
        <v>6.1117558880000056</v>
      </c>
      <c r="M41" s="593">
        <v>9.0165703973333091</v>
      </c>
      <c r="N41" s="592">
        <v>5.4400369999999905</v>
      </c>
      <c r="O41" s="593">
        <v>5.5714380000000014</v>
      </c>
      <c r="P41" s="596">
        <v>0</v>
      </c>
      <c r="Q41" s="593">
        <v>0.76212383999999989</v>
      </c>
      <c r="R41" s="592">
        <v>5.1786737477059983</v>
      </c>
      <c r="S41" s="593">
        <v>4.60616156048828</v>
      </c>
      <c r="T41" s="592">
        <v>0.68344897919999992</v>
      </c>
      <c r="U41" s="593">
        <v>0.33683427398000026</v>
      </c>
      <c r="V41" s="592">
        <v>2.2360969889031299</v>
      </c>
      <c r="W41" s="593">
        <v>2.3340246042574901</v>
      </c>
      <c r="X41" s="592">
        <v>0.19414154562800001</v>
      </c>
      <c r="Y41" s="593">
        <v>0.17864260957973008</v>
      </c>
      <c r="Z41" s="592">
        <v>8.1658304464485132E-2</v>
      </c>
      <c r="AA41" s="593">
        <v>0.28969238999999997</v>
      </c>
      <c r="AB41" s="592">
        <v>0.75554053359600903</v>
      </c>
      <c r="AC41" s="593">
        <v>0.55589675187303089</v>
      </c>
      <c r="AD41" s="592">
        <v>7.0192526979697883E-2</v>
      </c>
      <c r="AE41" s="593">
        <v>7.3249999999999982E-2</v>
      </c>
      <c r="AF41" s="592">
        <v>0.34754666150444546</v>
      </c>
      <c r="AG41" s="593">
        <v>0.27685636722062917</v>
      </c>
      <c r="AH41" s="592">
        <v>0.90373469624999991</v>
      </c>
      <c r="AI41" s="593">
        <v>2.8666519169300004</v>
      </c>
      <c r="AJ41" s="592">
        <v>12.865778864823291</v>
      </c>
      <c r="AK41" s="593">
        <v>17.251782968692353</v>
      </c>
      <c r="AL41" s="592">
        <v>5.8621227269059997</v>
      </c>
      <c r="AM41" s="593">
        <v>4.9429958344682801</v>
      </c>
      <c r="AN41" s="592">
        <v>2.5118968389956149</v>
      </c>
      <c r="AO41" s="593">
        <v>2.8023596038372203</v>
      </c>
      <c r="AP41" s="592">
        <v>1.1732797220801525</v>
      </c>
      <c r="AQ41" s="615">
        <v>0.90600311909365994</v>
      </c>
      <c r="AR41" s="600">
        <v>23.316812849055054</v>
      </c>
      <c r="AS41" s="621">
        <v>28.769793443021513</v>
      </c>
    </row>
    <row r="42" spans="1:45">
      <c r="A42" s="591" t="s">
        <v>403</v>
      </c>
      <c r="B42" s="592">
        <v>0.97489407324999988</v>
      </c>
      <c r="C42" s="593">
        <v>0.31609043670000003</v>
      </c>
      <c r="D42" s="592">
        <v>-7.0000000000000007E-2</v>
      </c>
      <c r="E42" s="593">
        <v>1.18612104323</v>
      </c>
      <c r="F42" s="592">
        <v>-1.1593770000000632E-3</v>
      </c>
      <c r="G42" s="593">
        <v>1.3644404370000003</v>
      </c>
      <c r="H42" s="592">
        <v>3.4495671825749585E-2</v>
      </c>
      <c r="I42" s="593">
        <v>0.40632232426176051</v>
      </c>
      <c r="J42" s="592">
        <v>0.27485030499754382</v>
      </c>
      <c r="K42" s="593">
        <v>0.31732306309728403</v>
      </c>
      <c r="L42" s="592">
        <v>5.3060507050000059</v>
      </c>
      <c r="M42" s="593">
        <v>7.6535967173333077</v>
      </c>
      <c r="N42" s="592">
        <v>2.8782683849999922</v>
      </c>
      <c r="O42" s="593">
        <v>2.1075704540000109</v>
      </c>
      <c r="P42" s="592">
        <v>0</v>
      </c>
      <c r="Q42" s="593">
        <v>0.76212383999999989</v>
      </c>
      <c r="R42" s="592">
        <v>5.1786737477059983</v>
      </c>
      <c r="S42" s="593">
        <v>4.60616156048828</v>
      </c>
      <c r="T42" s="592">
        <v>0.68344897919999992</v>
      </c>
      <c r="U42" s="593">
        <v>0.33683427398000026</v>
      </c>
      <c r="V42" s="592">
        <v>2.2360969889031299</v>
      </c>
      <c r="W42" s="593">
        <v>2.3340246042574901</v>
      </c>
      <c r="X42" s="592">
        <v>0.19414154562800001</v>
      </c>
      <c r="Y42" s="593">
        <v>0.17864260957973008</v>
      </c>
      <c r="Z42" s="592">
        <v>8.1658304464485132E-2</v>
      </c>
      <c r="AA42" s="593">
        <v>0.28969238999999997</v>
      </c>
      <c r="AB42" s="592">
        <v>0.72232171108500021</v>
      </c>
      <c r="AC42" s="593">
        <v>0.5005321772523198</v>
      </c>
      <c r="AD42" s="592">
        <v>7.0192526979697883E-2</v>
      </c>
      <c r="AE42" s="593">
        <v>7.3249999999999982E-2</v>
      </c>
      <c r="AF42" s="592">
        <v>0.22876602878886598</v>
      </c>
      <c r="AG42" s="593">
        <v>0.24753410749635529</v>
      </c>
      <c r="AH42" s="592">
        <v>0.90373469624999991</v>
      </c>
      <c r="AI42" s="593">
        <v>2.8666519169300004</v>
      </c>
      <c r="AJ42" s="592">
        <v>8.4936650668232918</v>
      </c>
      <c r="AK42" s="593">
        <v>11.246936398692363</v>
      </c>
      <c r="AL42" s="592">
        <v>5.8621227269059997</v>
      </c>
      <c r="AM42" s="593">
        <v>4.9429958344682801</v>
      </c>
      <c r="AN42" s="592">
        <v>2.5118968389956149</v>
      </c>
      <c r="AO42" s="593">
        <v>2.8023596038372203</v>
      </c>
      <c r="AP42" s="592">
        <v>1.0212802668535641</v>
      </c>
      <c r="AQ42" s="615">
        <v>0.82131628474867502</v>
      </c>
      <c r="AR42" s="602">
        <v>18.792699595828466</v>
      </c>
      <c r="AS42" s="622">
        <v>22.680260038676536</v>
      </c>
    </row>
    <row r="43" spans="1:45">
      <c r="A43" s="274" t="s">
        <v>404</v>
      </c>
      <c r="B43" s="569">
        <v>0.97489407324999988</v>
      </c>
      <c r="C43" s="275">
        <v>0.31609043670000003</v>
      </c>
      <c r="D43" s="569">
        <v>-7.0000000000000007E-2</v>
      </c>
      <c r="E43" s="275">
        <v>1.18612104323</v>
      </c>
      <c r="F43" s="569">
        <v>-1.1593770000000632E-3</v>
      </c>
      <c r="G43" s="275">
        <v>1.3644404370000003</v>
      </c>
      <c r="H43" s="569">
        <v>0</v>
      </c>
      <c r="I43" s="275">
        <v>0</v>
      </c>
      <c r="J43" s="569">
        <v>0.25979154819065853</v>
      </c>
      <c r="K43" s="275">
        <v>0.28321941316996935</v>
      </c>
      <c r="L43" s="569">
        <v>0</v>
      </c>
      <c r="M43" s="275">
        <v>0</v>
      </c>
      <c r="N43" s="569">
        <v>1.7389948290426933</v>
      </c>
      <c r="O43" s="275">
        <v>0.97669647443795948</v>
      </c>
      <c r="P43" s="569">
        <v>0</v>
      </c>
      <c r="Q43" s="275">
        <v>0.45693150683561634</v>
      </c>
      <c r="R43" s="569">
        <v>2.8086747598899984</v>
      </c>
      <c r="S43" s="275">
        <v>2.7732477051399984</v>
      </c>
      <c r="T43" s="569">
        <v>0.6414015515999999</v>
      </c>
      <c r="U43" s="275">
        <v>0.33683427398000026</v>
      </c>
      <c r="V43" s="569">
        <v>1.1506686013035301</v>
      </c>
      <c r="W43" s="275">
        <v>1.0880398110804286</v>
      </c>
      <c r="X43" s="569">
        <v>0.14573278758144237</v>
      </c>
      <c r="Y43" s="275">
        <v>0.14327408624641755</v>
      </c>
      <c r="Z43" s="569">
        <v>0</v>
      </c>
      <c r="AA43" s="275">
        <v>0</v>
      </c>
      <c r="AB43" s="569">
        <v>0.53590927666316712</v>
      </c>
      <c r="AC43" s="275">
        <v>3.1308851587599974E-2</v>
      </c>
      <c r="AD43" s="569">
        <v>7.0192526979697883E-2</v>
      </c>
      <c r="AE43" s="275">
        <v>7.3249999999999982E-2</v>
      </c>
      <c r="AF43" s="569">
        <v>3.6083561799999782E-2</v>
      </c>
      <c r="AG43" s="275">
        <v>8.9653860387999704E-2</v>
      </c>
      <c r="AH43" s="569">
        <v>0.90373469624999991</v>
      </c>
      <c r="AI43" s="275">
        <v>2.8666519169300004</v>
      </c>
      <c r="AJ43" s="569">
        <v>1.9987863772333518</v>
      </c>
      <c r="AK43" s="275">
        <v>1.7168473944435452</v>
      </c>
      <c r="AL43" s="569">
        <v>3.4500763114899984</v>
      </c>
      <c r="AM43" s="275">
        <v>3.1100819791199985</v>
      </c>
      <c r="AN43" s="569">
        <v>1.2964013888849726</v>
      </c>
      <c r="AO43" s="275">
        <v>1.231313897326846</v>
      </c>
      <c r="AP43" s="569">
        <v>0.64218536544286486</v>
      </c>
      <c r="AQ43" s="611">
        <v>0.19421271197559964</v>
      </c>
      <c r="AR43" s="607">
        <v>8.2911841393011869</v>
      </c>
      <c r="AS43" s="618">
        <v>9.1191078997959885</v>
      </c>
    </row>
    <row r="44" spans="1:45">
      <c r="A44" s="274" t="s">
        <v>405</v>
      </c>
      <c r="B44" s="569">
        <v>0</v>
      </c>
      <c r="C44" s="275">
        <v>0</v>
      </c>
      <c r="D44" s="569">
        <v>0</v>
      </c>
      <c r="E44" s="275">
        <v>0</v>
      </c>
      <c r="F44" s="569">
        <v>0</v>
      </c>
      <c r="G44" s="275">
        <v>0</v>
      </c>
      <c r="H44" s="569">
        <v>0</v>
      </c>
      <c r="I44" s="275">
        <v>1.8480000000000472E-2</v>
      </c>
      <c r="J44" s="569">
        <v>0</v>
      </c>
      <c r="K44" s="275">
        <v>0</v>
      </c>
      <c r="L44" s="569">
        <v>4.6766522620000055</v>
      </c>
      <c r="M44" s="275">
        <v>5.2202049856666433</v>
      </c>
      <c r="N44" s="569">
        <v>-0.14670744404270136</v>
      </c>
      <c r="O44" s="275">
        <v>8.6983979562050992E-2</v>
      </c>
      <c r="P44" s="569">
        <v>0</v>
      </c>
      <c r="Q44" s="275">
        <v>0.3051595769999999</v>
      </c>
      <c r="R44" s="569">
        <v>1.1775161424960001</v>
      </c>
      <c r="S44" s="275">
        <v>1.2153501876899995</v>
      </c>
      <c r="T44" s="569">
        <v>0</v>
      </c>
      <c r="U44" s="275">
        <v>0</v>
      </c>
      <c r="V44" s="569">
        <v>1.3583542213842275</v>
      </c>
      <c r="W44" s="275">
        <v>1.1423058210272716</v>
      </c>
      <c r="X44" s="569">
        <v>3.3782100344460025E-3</v>
      </c>
      <c r="Y44" s="275">
        <v>4.1874241564319962E-3</v>
      </c>
      <c r="Z44" s="569">
        <v>0</v>
      </c>
      <c r="AA44" s="275">
        <v>0</v>
      </c>
      <c r="AB44" s="569">
        <v>0.15207013599999994</v>
      </c>
      <c r="AC44" s="275">
        <v>0.43057663793512729</v>
      </c>
      <c r="AD44" s="569">
        <v>0</v>
      </c>
      <c r="AE44" s="275">
        <v>0</v>
      </c>
      <c r="AF44" s="569">
        <v>0.12627771959442141</v>
      </c>
      <c r="AG44" s="275">
        <v>4.0638101477564359E-2</v>
      </c>
      <c r="AH44" s="569">
        <v>0</v>
      </c>
      <c r="AI44" s="275">
        <v>0</v>
      </c>
      <c r="AJ44" s="569">
        <v>4.5299448179573041</v>
      </c>
      <c r="AK44" s="275">
        <v>5.630828542228695</v>
      </c>
      <c r="AL44" s="569">
        <v>1.1775161424960001</v>
      </c>
      <c r="AM44" s="275">
        <v>1.2153501876899995</v>
      </c>
      <c r="AN44" s="569">
        <v>1.3617324314186734</v>
      </c>
      <c r="AO44" s="275">
        <v>1.1464932451837035</v>
      </c>
      <c r="AP44" s="569">
        <v>0.27834785559442132</v>
      </c>
      <c r="AQ44" s="611">
        <v>0.47121473941269165</v>
      </c>
      <c r="AR44" s="608">
        <v>7.347541247466399</v>
      </c>
      <c r="AS44" s="619">
        <v>8.4638867145150893</v>
      </c>
    </row>
    <row r="45" spans="1:45">
      <c r="A45" s="274" t="s">
        <v>406</v>
      </c>
      <c r="B45" s="569">
        <v>0</v>
      </c>
      <c r="C45" s="275">
        <v>0</v>
      </c>
      <c r="D45" s="569">
        <v>0</v>
      </c>
      <c r="E45" s="275">
        <v>0</v>
      </c>
      <c r="F45" s="569">
        <v>0</v>
      </c>
      <c r="G45" s="275">
        <v>0</v>
      </c>
      <c r="H45" s="569">
        <v>3.4495671825749585E-2</v>
      </c>
      <c r="I45" s="275">
        <v>0.38784232426176002</v>
      </c>
      <c r="J45" s="569">
        <v>1.5058756806885299E-2</v>
      </c>
      <c r="K45" s="275">
        <v>3.4103649927314704E-2</v>
      </c>
      <c r="L45" s="569">
        <v>0.62939844300000047</v>
      </c>
      <c r="M45" s="275">
        <v>2.4333917316666649</v>
      </c>
      <c r="N45" s="569">
        <v>1.285981</v>
      </c>
      <c r="O45" s="275">
        <v>1.0438900000000002</v>
      </c>
      <c r="P45" s="569">
        <v>0</v>
      </c>
      <c r="Q45" s="275">
        <v>3.2756164383608596E-5</v>
      </c>
      <c r="R45" s="569">
        <v>1.1924828453200003</v>
      </c>
      <c r="S45" s="275">
        <v>0.61756366765828175</v>
      </c>
      <c r="T45" s="569">
        <v>4.2047427600000006E-2</v>
      </c>
      <c r="U45" s="275">
        <v>0</v>
      </c>
      <c r="V45" s="569">
        <v>-0.27292583378462781</v>
      </c>
      <c r="W45" s="275">
        <v>0.10367897214979006</v>
      </c>
      <c r="X45" s="569">
        <v>4.5030548012111635E-2</v>
      </c>
      <c r="Y45" s="275">
        <v>3.1181099176880535E-2</v>
      </c>
      <c r="Z45" s="569">
        <v>8.1658304464485132E-2</v>
      </c>
      <c r="AA45" s="275">
        <v>0.28969238999999997</v>
      </c>
      <c r="AB45" s="569">
        <v>3.4342298421833103E-2</v>
      </c>
      <c r="AC45" s="275">
        <v>3.8646687729592545E-2</v>
      </c>
      <c r="AD45" s="569">
        <v>0</v>
      </c>
      <c r="AE45" s="275">
        <v>0</v>
      </c>
      <c r="AF45" s="569">
        <v>6.640474739444481E-2</v>
      </c>
      <c r="AG45" s="275">
        <v>0.11724214563079122</v>
      </c>
      <c r="AH45" s="569">
        <v>0</v>
      </c>
      <c r="AI45" s="275">
        <v>0</v>
      </c>
      <c r="AJ45" s="569">
        <v>1.9649338716326352</v>
      </c>
      <c r="AK45" s="275">
        <v>3.8992604620201234</v>
      </c>
      <c r="AL45" s="569">
        <v>1.2345302729200003</v>
      </c>
      <c r="AM45" s="275">
        <v>0.61756366765828175</v>
      </c>
      <c r="AN45" s="569">
        <v>-0.14623698130803103</v>
      </c>
      <c r="AO45" s="275">
        <v>0.42455246132667057</v>
      </c>
      <c r="AP45" s="569">
        <v>0.10074704581627791</v>
      </c>
      <c r="AQ45" s="611">
        <v>0.15588883336038376</v>
      </c>
      <c r="AR45" s="608">
        <v>3.1539742090608822</v>
      </c>
      <c r="AS45" s="619">
        <v>5.0972654243654594</v>
      </c>
    </row>
    <row r="46" spans="1:45">
      <c r="A46" s="580" t="s">
        <v>407</v>
      </c>
      <c r="B46" s="581">
        <v>0</v>
      </c>
      <c r="C46" s="582">
        <v>0</v>
      </c>
      <c r="D46" s="581">
        <v>0</v>
      </c>
      <c r="E46" s="582">
        <v>0</v>
      </c>
      <c r="F46" s="581">
        <v>0</v>
      </c>
      <c r="G46" s="582">
        <v>0</v>
      </c>
      <c r="H46" s="581">
        <v>0.87215999999999982</v>
      </c>
      <c r="I46" s="582">
        <v>1.0311446400000004</v>
      </c>
      <c r="J46" s="581">
        <v>0.13248000000000001</v>
      </c>
      <c r="K46" s="582">
        <v>0.14686070399999995</v>
      </c>
      <c r="L46" s="581">
        <v>0.80570518299999994</v>
      </c>
      <c r="M46" s="582">
        <v>1.3629736800000007</v>
      </c>
      <c r="N46" s="581">
        <v>2.5617686149999983</v>
      </c>
      <c r="O46" s="582">
        <v>3.4638675459999906</v>
      </c>
      <c r="P46" s="581">
        <v>0</v>
      </c>
      <c r="Q46" s="582">
        <v>0</v>
      </c>
      <c r="R46" s="581">
        <v>0</v>
      </c>
      <c r="S46" s="582">
        <v>0</v>
      </c>
      <c r="T46" s="581">
        <v>0</v>
      </c>
      <c r="U46" s="582">
        <v>0</v>
      </c>
      <c r="V46" s="581">
        <v>0</v>
      </c>
      <c r="W46" s="582">
        <v>0</v>
      </c>
      <c r="X46" s="581">
        <v>0</v>
      </c>
      <c r="Y46" s="582">
        <v>0</v>
      </c>
      <c r="Z46" s="581">
        <v>0</v>
      </c>
      <c r="AA46" s="582">
        <v>0</v>
      </c>
      <c r="AB46" s="581">
        <v>3.3218822511008834E-2</v>
      </c>
      <c r="AC46" s="582">
        <v>5.5364574620711045E-2</v>
      </c>
      <c r="AD46" s="581">
        <v>0</v>
      </c>
      <c r="AE46" s="582">
        <v>0</v>
      </c>
      <c r="AF46" s="581">
        <v>0.11878063271557947</v>
      </c>
      <c r="AG46" s="582">
        <v>2.9322259724273863E-2</v>
      </c>
      <c r="AH46" s="581">
        <v>0</v>
      </c>
      <c r="AI46" s="582">
        <v>0</v>
      </c>
      <c r="AJ46" s="581">
        <v>4.3721137979999982</v>
      </c>
      <c r="AK46" s="582">
        <v>6.0048465699999918</v>
      </c>
      <c r="AL46" s="581">
        <v>0</v>
      </c>
      <c r="AM46" s="582">
        <v>0</v>
      </c>
      <c r="AN46" s="581">
        <v>0</v>
      </c>
      <c r="AO46" s="582">
        <v>0</v>
      </c>
      <c r="AP46" s="581">
        <v>0.15199945522658831</v>
      </c>
      <c r="AQ46" s="612">
        <v>8.4686834344984904E-2</v>
      </c>
      <c r="AR46" s="626">
        <v>4.5241132532265862</v>
      </c>
      <c r="AS46" s="627">
        <v>6.0895334043449765</v>
      </c>
    </row>
    <row r="47" spans="1:45">
      <c r="A47" s="576" t="s">
        <v>408</v>
      </c>
      <c r="B47" s="577">
        <v>30.065000000000001</v>
      </c>
      <c r="C47" s="578">
        <v>93.408127231673191</v>
      </c>
      <c r="D47" s="577">
        <v>30.065000000000001</v>
      </c>
      <c r="E47" s="578">
        <v>93.408127231673191</v>
      </c>
      <c r="F47" s="577">
        <v>30.065000000000001</v>
      </c>
      <c r="G47" s="578">
        <v>93.408127231673191</v>
      </c>
      <c r="H47" s="577">
        <v>78.635775000000024</v>
      </c>
      <c r="I47" s="578">
        <v>123.52807499999999</v>
      </c>
      <c r="J47" s="577">
        <v>78.635775000000024</v>
      </c>
      <c r="K47" s="578">
        <v>123.52807499999999</v>
      </c>
      <c r="L47" s="577">
        <v>78.635775000000024</v>
      </c>
      <c r="M47" s="578">
        <v>123.52807499999999</v>
      </c>
      <c r="N47" s="577">
        <v>78.635775000000024</v>
      </c>
      <c r="O47" s="578">
        <v>123.52807499999999</v>
      </c>
      <c r="P47" s="577">
        <v>78.635775000000024</v>
      </c>
      <c r="Q47" s="578">
        <v>123.52807499999999</v>
      </c>
      <c r="R47" s="577">
        <v>20.682267448380014</v>
      </c>
      <c r="S47" s="578">
        <v>19.600371336860007</v>
      </c>
      <c r="T47" s="577">
        <v>20.682267448380014</v>
      </c>
      <c r="U47" s="578">
        <v>19.600371336860007</v>
      </c>
      <c r="V47" s="577">
        <v>14.633462868690003</v>
      </c>
      <c r="W47" s="578">
        <v>14.097629490000003</v>
      </c>
      <c r="X47" s="577">
        <v>14.633462868690003</v>
      </c>
      <c r="Y47" s="578">
        <v>14.097629490000003</v>
      </c>
      <c r="Z47" s="577">
        <v>14.633462868690003</v>
      </c>
      <c r="AA47" s="578">
        <v>14.097629490000003</v>
      </c>
      <c r="AB47" s="577">
        <v>3.0510119044549437</v>
      </c>
      <c r="AC47" s="578">
        <v>3.1511546980933525</v>
      </c>
      <c r="AD47" s="577">
        <v>3.06093422</v>
      </c>
      <c r="AE47" s="578">
        <v>3.7613100000000004</v>
      </c>
      <c r="AF47" s="577">
        <v>3.1264500000000006</v>
      </c>
      <c r="AG47" s="578">
        <v>3.1097199999999985</v>
      </c>
      <c r="AH47" s="577">
        <v>30.065000000000001</v>
      </c>
      <c r="AI47" s="578">
        <v>93.408127231673191</v>
      </c>
      <c r="AJ47" s="577">
        <v>78.635775000000024</v>
      </c>
      <c r="AK47" s="578">
        <v>123.52807499999999</v>
      </c>
      <c r="AL47" s="577">
        <v>20.682267448380014</v>
      </c>
      <c r="AM47" s="578">
        <v>19.600371336860007</v>
      </c>
      <c r="AN47" s="577">
        <v>14.633462868690003</v>
      </c>
      <c r="AO47" s="578">
        <v>14.097629490000003</v>
      </c>
      <c r="AP47" s="577">
        <v>9.238396124454944</v>
      </c>
      <c r="AQ47" s="610">
        <v>10.022184698093351</v>
      </c>
      <c r="AR47" s="609" t="s">
        <v>104</v>
      </c>
      <c r="AS47" s="625" t="s">
        <v>104</v>
      </c>
    </row>
    <row r="48" spans="1:45">
      <c r="A48" s="587" t="s">
        <v>409</v>
      </c>
      <c r="B48" s="588">
        <v>1.7864134346809377E-2</v>
      </c>
      <c r="C48" s="589">
        <v>6.3459928050239927E-3</v>
      </c>
      <c r="D48" s="588">
        <v>0</v>
      </c>
      <c r="E48" s="589">
        <v>2.3640998256039245E-2</v>
      </c>
      <c r="F48" s="588">
        <v>0</v>
      </c>
      <c r="G48" s="589">
        <v>2.2335784997919089E-2</v>
      </c>
      <c r="H48" s="588">
        <v>1.0643907860621731E-2</v>
      </c>
      <c r="I48" s="589">
        <v>1.1111401966708163E-2</v>
      </c>
      <c r="J48" s="588">
        <v>3.7533315472010223E-3</v>
      </c>
      <c r="K48" s="589">
        <v>3.2332230799445739E-3</v>
      </c>
      <c r="L48" s="588">
        <v>5.6537877285308541E-2</v>
      </c>
      <c r="M48" s="589">
        <v>6.9468838954596754E-2</v>
      </c>
      <c r="N48" s="588">
        <v>4.398167913472855E-2</v>
      </c>
      <c r="O48" s="590">
        <v>3.6887722160893359E-2</v>
      </c>
      <c r="P48" s="588">
        <v>0</v>
      </c>
      <c r="Q48" s="589">
        <v>7.8580742082412173E-3</v>
      </c>
      <c r="R48" s="588">
        <v>0.24490172434551019</v>
      </c>
      <c r="S48" s="589">
        <v>0.22975391140092</v>
      </c>
      <c r="T48" s="588">
        <v>3.3547246018799409E-2</v>
      </c>
      <c r="U48" s="590">
        <v>1.5836619096907936E-2</v>
      </c>
      <c r="V48" s="588">
        <v>0.16982539011223802</v>
      </c>
      <c r="W48" s="589">
        <v>0.18182452713542949</v>
      </c>
      <c r="X48" s="588">
        <v>1.2436492989209817E-2</v>
      </c>
      <c r="Y48" s="589">
        <v>1.1554876003646493E-2</v>
      </c>
      <c r="Z48" s="588">
        <v>1.0951227657447698E-2</v>
      </c>
      <c r="AA48" s="590">
        <v>1.9057281827552851E-2</v>
      </c>
      <c r="AB48" s="588">
        <v>0.20080452623977177</v>
      </c>
      <c r="AC48" s="590">
        <v>0.16264072251382658</v>
      </c>
      <c r="AD48" s="588">
        <v>1.5798590673553985E-2</v>
      </c>
      <c r="AE48" s="590">
        <v>1.5978624816781882E-2</v>
      </c>
      <c r="AF48" s="588">
        <v>8.2186597570206632E-2</v>
      </c>
      <c r="AG48" s="590">
        <v>0.10165601465680939</v>
      </c>
      <c r="AH48" s="767">
        <v>3.3656521954026172E-2</v>
      </c>
      <c r="AI48" s="590">
        <v>5.2322776058982327E-2</v>
      </c>
      <c r="AJ48" s="767">
        <v>7.4999999999999997E-2</v>
      </c>
      <c r="AK48" s="590">
        <v>8.7999999999999995E-2</v>
      </c>
      <c r="AL48" s="767">
        <v>0.2784489703643096</v>
      </c>
      <c r="AM48" s="590">
        <v>0.24559053049782792</v>
      </c>
      <c r="AN48" s="767">
        <v>0.19321311075889552</v>
      </c>
      <c r="AO48" s="590">
        <v>0.21243668496662882</v>
      </c>
      <c r="AP48" s="767">
        <v>8.8033893546318298E-2</v>
      </c>
      <c r="AQ48" s="768">
        <v>7.8216157478482998E-2</v>
      </c>
      <c r="AR48" s="616" t="s">
        <v>104</v>
      </c>
      <c r="AS48" s="624" t="s">
        <v>104</v>
      </c>
    </row>
    <row r="49" spans="1:17">
      <c r="A49" s="269" t="s">
        <v>410</v>
      </c>
      <c r="G49" s="565"/>
      <c r="Q49" s="565"/>
    </row>
  </sheetData>
  <mergeCells count="46">
    <mergeCell ref="AN27:AO27"/>
    <mergeCell ref="AP27:AQ27"/>
    <mergeCell ref="AR27:AS27"/>
    <mergeCell ref="AD27:AE27"/>
    <mergeCell ref="AF27:AG27"/>
    <mergeCell ref="AH27:AI27"/>
    <mergeCell ref="AJ27:AK27"/>
    <mergeCell ref="AL27:AM27"/>
    <mergeCell ref="T27:U27"/>
    <mergeCell ref="V27:W27"/>
    <mergeCell ref="X27:Y27"/>
    <mergeCell ref="Z27:AA27"/>
    <mergeCell ref="AB27:AC27"/>
    <mergeCell ref="J27:K27"/>
    <mergeCell ref="L27:M27"/>
    <mergeCell ref="N27:O27"/>
    <mergeCell ref="P27:Q27"/>
    <mergeCell ref="R27:S27"/>
    <mergeCell ref="A27:A28"/>
    <mergeCell ref="B27:C27"/>
    <mergeCell ref="D27:E27"/>
    <mergeCell ref="F27:G27"/>
    <mergeCell ref="H27:I27"/>
    <mergeCell ref="Z3:AA3"/>
    <mergeCell ref="AL3:AM3"/>
    <mergeCell ref="A3:A4"/>
    <mergeCell ref="D3:E3"/>
    <mergeCell ref="B3:C3"/>
    <mergeCell ref="F3:G3"/>
    <mergeCell ref="H3:I3"/>
    <mergeCell ref="AR3:AS3"/>
    <mergeCell ref="J3:K3"/>
    <mergeCell ref="N3:O3"/>
    <mergeCell ref="AB3:AC3"/>
    <mergeCell ref="AD3:AE3"/>
    <mergeCell ref="AF3:AG3"/>
    <mergeCell ref="AH3:AI3"/>
    <mergeCell ref="T3:U3"/>
    <mergeCell ref="V3:W3"/>
    <mergeCell ref="X3:Y3"/>
    <mergeCell ref="AN3:AO3"/>
    <mergeCell ref="AJ3:AK3"/>
    <mergeCell ref="AP3:AQ3"/>
    <mergeCell ref="R3:S3"/>
    <mergeCell ref="P3:Q3"/>
    <mergeCell ref="L3:M3"/>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G89"/>
  <sheetViews>
    <sheetView showGridLines="0" zoomScaleNormal="100" workbookViewId="0"/>
  </sheetViews>
  <sheetFormatPr baseColWidth="10" defaultColWidth="11.453125" defaultRowHeight="13"/>
  <cols>
    <col min="1" max="1" width="2" style="284" customWidth="1"/>
    <col min="2" max="2" width="55.7265625" style="284" customWidth="1"/>
    <col min="3" max="3" width="12.54296875" style="284" customWidth="1"/>
    <col min="4" max="4" width="12" style="284" customWidth="1"/>
    <col min="5" max="5" width="14.7265625" style="284" customWidth="1"/>
    <col min="6" max="6" width="13" style="284" customWidth="1"/>
    <col min="7" max="7" width="13.453125" style="284" customWidth="1"/>
    <col min="8" max="8" width="14.54296875" style="284" customWidth="1"/>
    <col min="9" max="9" width="17.1796875" style="284" customWidth="1"/>
    <col min="10" max="11" width="14.1796875" style="284" customWidth="1"/>
    <col min="12" max="13" width="14" style="284" customWidth="1"/>
    <col min="14" max="15" width="12.81640625" style="228" customWidth="1"/>
    <col min="16" max="25" width="11.453125" style="228" customWidth="1"/>
    <col min="26" max="26" width="11.453125" style="228"/>
    <col min="27" max="16384" width="11.453125" style="284"/>
  </cols>
  <sheetData>
    <row r="1" spans="2:27" s="281" customFormat="1">
      <c r="B1" s="282"/>
      <c r="C1" s="280"/>
      <c r="D1" s="280"/>
      <c r="E1" s="280"/>
      <c r="F1" s="280"/>
      <c r="G1" s="228"/>
      <c r="H1" s="265"/>
      <c r="I1" s="280"/>
      <c r="J1" s="280"/>
      <c r="K1" s="280"/>
      <c r="L1" s="280"/>
      <c r="M1" s="280"/>
      <c r="N1" s="280"/>
      <c r="O1" s="280"/>
      <c r="P1" s="280"/>
      <c r="Q1" s="280"/>
      <c r="R1" s="280"/>
      <c r="S1" s="280"/>
      <c r="T1" s="280"/>
      <c r="U1" s="280"/>
      <c r="V1" s="280"/>
      <c r="W1" s="280"/>
      <c r="X1" s="280"/>
      <c r="Y1" s="280"/>
      <c r="Z1" s="280"/>
    </row>
    <row r="2" spans="2:27" s="281" customFormat="1">
      <c r="B2" s="282"/>
      <c r="C2" s="280"/>
      <c r="D2" s="280"/>
      <c r="E2" s="280"/>
      <c r="F2" s="280"/>
      <c r="G2" s="265"/>
      <c r="H2" s="265"/>
      <c r="I2" s="280"/>
      <c r="J2" s="280"/>
      <c r="K2" s="280"/>
      <c r="L2" s="280"/>
      <c r="M2" s="280"/>
      <c r="N2" s="280"/>
      <c r="O2" s="280"/>
      <c r="P2" s="280"/>
      <c r="Q2" s="280"/>
      <c r="R2" s="280"/>
      <c r="S2" s="280"/>
      <c r="T2" s="280"/>
      <c r="U2" s="280"/>
      <c r="V2" s="280"/>
      <c r="W2" s="280"/>
      <c r="X2" s="280"/>
      <c r="Y2" s="280"/>
      <c r="Z2" s="280"/>
    </row>
    <row r="3" spans="2:27" ht="25.5" customHeight="1">
      <c r="B3" s="283"/>
      <c r="C3" s="628" t="s">
        <v>417</v>
      </c>
      <c r="D3" s="629" t="s">
        <v>418</v>
      </c>
      <c r="E3" s="629" t="s">
        <v>327</v>
      </c>
      <c r="F3" s="629" t="s">
        <v>419</v>
      </c>
      <c r="G3" s="629" t="s">
        <v>420</v>
      </c>
      <c r="H3" s="629" t="s">
        <v>421</v>
      </c>
      <c r="I3" s="630" t="s">
        <v>422</v>
      </c>
      <c r="J3" s="915" t="s">
        <v>423</v>
      </c>
      <c r="K3" s="916"/>
      <c r="L3" s="915" t="s">
        <v>424</v>
      </c>
      <c r="M3" s="916"/>
      <c r="N3" s="915" t="s">
        <v>238</v>
      </c>
      <c r="O3" s="916"/>
      <c r="P3" s="915" t="s">
        <v>29</v>
      </c>
      <c r="Q3" s="916"/>
      <c r="R3" s="915" t="s">
        <v>70</v>
      </c>
      <c r="S3" s="916"/>
      <c r="T3" s="915" t="s">
        <v>245</v>
      </c>
      <c r="U3" s="916"/>
      <c r="V3" s="915" t="s">
        <v>425</v>
      </c>
      <c r="W3" s="916"/>
      <c r="X3" s="915" t="s">
        <v>426</v>
      </c>
      <c r="Y3" s="916"/>
      <c r="Z3" s="915" t="s">
        <v>427</v>
      </c>
      <c r="AA3" s="916"/>
    </row>
    <row r="4" spans="2:27">
      <c r="B4" s="285"/>
      <c r="C4" s="794">
        <v>45170</v>
      </c>
      <c r="D4" s="794">
        <v>45170</v>
      </c>
      <c r="E4" s="794">
        <v>45170</v>
      </c>
      <c r="F4" s="794">
        <v>45170</v>
      </c>
      <c r="G4" s="794">
        <v>45170</v>
      </c>
      <c r="H4" s="794">
        <v>45170</v>
      </c>
      <c r="I4" s="794">
        <v>45170</v>
      </c>
      <c r="J4" s="631" t="s">
        <v>227</v>
      </c>
      <c r="K4" s="631" t="s">
        <v>172</v>
      </c>
      <c r="L4" s="631" t="s">
        <v>227</v>
      </c>
      <c r="M4" s="631" t="s">
        <v>172</v>
      </c>
      <c r="N4" s="631" t="s">
        <v>227</v>
      </c>
      <c r="O4" s="631" t="s">
        <v>172</v>
      </c>
      <c r="P4" s="631" t="s">
        <v>227</v>
      </c>
      <c r="Q4" s="631" t="s">
        <v>172</v>
      </c>
      <c r="R4" s="631" t="s">
        <v>227</v>
      </c>
      <c r="S4" s="631" t="s">
        <v>172</v>
      </c>
      <c r="T4" s="631" t="s">
        <v>227</v>
      </c>
      <c r="U4" s="631" t="s">
        <v>172</v>
      </c>
      <c r="V4" s="631" t="s">
        <v>227</v>
      </c>
      <c r="W4" s="631" t="s">
        <v>172</v>
      </c>
      <c r="X4" s="631" t="s">
        <v>227</v>
      </c>
      <c r="Y4" s="631" t="s">
        <v>172</v>
      </c>
      <c r="Z4" s="631" t="s">
        <v>227</v>
      </c>
      <c r="AA4" s="631" t="s">
        <v>172</v>
      </c>
    </row>
    <row r="5" spans="2:27">
      <c r="B5" s="285"/>
      <c r="C5" s="632" t="s">
        <v>122</v>
      </c>
      <c r="D5" s="632" t="s">
        <v>122</v>
      </c>
      <c r="E5" s="632" t="s">
        <v>122</v>
      </c>
      <c r="F5" s="632" t="s">
        <v>122</v>
      </c>
      <c r="G5" s="632" t="s">
        <v>122</v>
      </c>
      <c r="H5" s="632" t="s">
        <v>122</v>
      </c>
      <c r="I5" s="632" t="s">
        <v>122</v>
      </c>
      <c r="J5" s="632" t="s">
        <v>122</v>
      </c>
      <c r="K5" s="632" t="s">
        <v>122</v>
      </c>
      <c r="L5" s="632" t="s">
        <v>122</v>
      </c>
      <c r="M5" s="632" t="s">
        <v>122</v>
      </c>
      <c r="N5" s="632" t="s">
        <v>122</v>
      </c>
      <c r="O5" s="632" t="s">
        <v>122</v>
      </c>
      <c r="P5" s="632" t="s">
        <v>122</v>
      </c>
      <c r="Q5" s="632" t="s">
        <v>122</v>
      </c>
      <c r="R5" s="632" t="s">
        <v>122</v>
      </c>
      <c r="S5" s="632" t="s">
        <v>122</v>
      </c>
      <c r="T5" s="632" t="s">
        <v>122</v>
      </c>
      <c r="U5" s="632" t="s">
        <v>122</v>
      </c>
      <c r="V5" s="632" t="s">
        <v>122</v>
      </c>
      <c r="W5" s="632" t="s">
        <v>122</v>
      </c>
      <c r="X5" s="632" t="s">
        <v>122</v>
      </c>
      <c r="Y5" s="632" t="s">
        <v>122</v>
      </c>
      <c r="Z5" s="632" t="s">
        <v>122</v>
      </c>
      <c r="AA5" s="632" t="s">
        <v>122</v>
      </c>
    </row>
    <row r="6" spans="2:27">
      <c r="B6" s="286"/>
      <c r="C6" s="287"/>
      <c r="D6" s="287"/>
      <c r="E6" s="287"/>
      <c r="F6" s="287"/>
      <c r="G6" s="287"/>
      <c r="H6" s="287"/>
      <c r="I6" s="287"/>
      <c r="J6" s="287"/>
      <c r="K6" s="287"/>
      <c r="L6" s="287"/>
      <c r="M6" s="287"/>
      <c r="N6" s="287"/>
      <c r="O6" s="287"/>
      <c r="P6" s="287"/>
      <c r="Q6" s="287"/>
      <c r="R6" s="287"/>
      <c r="S6" s="287"/>
      <c r="T6" s="287"/>
      <c r="U6" s="287"/>
      <c r="V6" s="287"/>
      <c r="W6" s="287"/>
      <c r="X6" s="287"/>
      <c r="Y6" s="287"/>
      <c r="Z6" s="287"/>
    </row>
    <row r="7" spans="2:27">
      <c r="B7" s="224" t="s">
        <v>54</v>
      </c>
      <c r="C7" s="288">
        <v>16.395</v>
      </c>
      <c r="D7" s="288">
        <v>361.61399999999998</v>
      </c>
      <c r="E7" s="288">
        <v>378.00900000000001</v>
      </c>
      <c r="F7" s="288">
        <v>2.5999999999999999E-2</v>
      </c>
      <c r="G7" s="288">
        <v>0</v>
      </c>
      <c r="H7" s="288">
        <v>377.983</v>
      </c>
      <c r="I7" s="288">
        <v>378.00900000000001</v>
      </c>
      <c r="J7" s="288">
        <v>0</v>
      </c>
      <c r="K7" s="288">
        <v>0</v>
      </c>
      <c r="L7" s="288">
        <v>-0.121</v>
      </c>
      <c r="M7" s="288">
        <v>-0.186</v>
      </c>
      <c r="N7" s="288">
        <v>-0.121</v>
      </c>
      <c r="O7" s="288">
        <v>-0.186</v>
      </c>
      <c r="P7" s="288">
        <v>-0.61199999999999999</v>
      </c>
      <c r="Q7" s="288">
        <v>-4.9649999999999999</v>
      </c>
      <c r="R7" s="288">
        <v>-0.629</v>
      </c>
      <c r="S7" s="288">
        <v>-5.0190000000000001</v>
      </c>
      <c r="T7" s="288">
        <v>-10.593</v>
      </c>
      <c r="U7" s="288">
        <v>36.648000000000003</v>
      </c>
      <c r="V7" s="288">
        <v>-10.92</v>
      </c>
      <c r="W7" s="288">
        <v>30.811</v>
      </c>
      <c r="X7" s="288">
        <v>8.4260000000000002</v>
      </c>
      <c r="Y7" s="288">
        <v>15.853999999999999</v>
      </c>
      <c r="Z7" s="288">
        <v>-2.4940000000000002</v>
      </c>
      <c r="AA7" s="288">
        <v>46.664999999999999</v>
      </c>
    </row>
    <row r="8" spans="2:27">
      <c r="B8" s="106" t="s">
        <v>55</v>
      </c>
      <c r="C8" s="288">
        <v>0</v>
      </c>
      <c r="D8" s="288">
        <v>0</v>
      </c>
      <c r="E8" s="288">
        <v>0</v>
      </c>
      <c r="F8" s="288">
        <v>0</v>
      </c>
      <c r="G8" s="288">
        <v>0</v>
      </c>
      <c r="H8" s="288">
        <v>0</v>
      </c>
      <c r="I8" s="288">
        <v>0</v>
      </c>
      <c r="J8" s="288">
        <v>-3.7029999999999998</v>
      </c>
      <c r="K8" s="288">
        <v>10.186999999999999</v>
      </c>
      <c r="L8" s="288">
        <v>0.14299999999999999</v>
      </c>
      <c r="M8" s="288">
        <v>-0.39100000000000001</v>
      </c>
      <c r="N8" s="288">
        <v>-3.56</v>
      </c>
      <c r="O8" s="288">
        <v>9.7959999999999994</v>
      </c>
      <c r="P8" s="288">
        <v>-2.081</v>
      </c>
      <c r="Q8" s="288">
        <v>5.726</v>
      </c>
      <c r="R8" s="288">
        <v>-0.83</v>
      </c>
      <c r="S8" s="288">
        <v>2.2850000000000001</v>
      </c>
      <c r="T8" s="288">
        <v>-0.622</v>
      </c>
      <c r="U8" s="288">
        <v>1.712</v>
      </c>
      <c r="V8" s="288">
        <v>-1.452</v>
      </c>
      <c r="W8" s="288">
        <v>3.9969999999999999</v>
      </c>
      <c r="X8" s="288">
        <v>1.5189999999999999</v>
      </c>
      <c r="Y8" s="288">
        <v>-4.1820000000000004</v>
      </c>
      <c r="Z8" s="288">
        <v>6.7000000000000004E-2</v>
      </c>
      <c r="AA8" s="288">
        <v>-0.185</v>
      </c>
    </row>
    <row r="9" spans="2:27">
      <c r="B9" s="106" t="s">
        <v>56</v>
      </c>
      <c r="C9" s="288">
        <v>64.697999999999993</v>
      </c>
      <c r="D9" s="288">
        <v>114.193</v>
      </c>
      <c r="E9" s="288">
        <v>178.89099999999999</v>
      </c>
      <c r="F9" s="288">
        <v>33.692</v>
      </c>
      <c r="G9" s="288">
        <v>34.551000000000002</v>
      </c>
      <c r="H9" s="288">
        <v>110.648</v>
      </c>
      <c r="I9" s="288">
        <v>178.89099999999999</v>
      </c>
      <c r="J9" s="288">
        <v>8.6140000000000008</v>
      </c>
      <c r="K9" s="288">
        <v>27.437999999999999</v>
      </c>
      <c r="L9" s="288">
        <v>-1.7969999999999999</v>
      </c>
      <c r="M9" s="288">
        <v>-3.3559999999999999</v>
      </c>
      <c r="N9" s="288">
        <v>6.8170000000000002</v>
      </c>
      <c r="O9" s="288">
        <v>24.082000000000001</v>
      </c>
      <c r="P9" s="288">
        <v>5.0629999999999997</v>
      </c>
      <c r="Q9" s="288">
        <v>16.27</v>
      </c>
      <c r="R9" s="288">
        <v>4.0430000000000001</v>
      </c>
      <c r="S9" s="288">
        <v>-2.7909999999999999</v>
      </c>
      <c r="T9" s="288">
        <v>6.4450000000000003</v>
      </c>
      <c r="U9" s="288">
        <v>-2.782</v>
      </c>
      <c r="V9" s="288">
        <v>12.076000000000001</v>
      </c>
      <c r="W9" s="288">
        <v>-11.010999999999999</v>
      </c>
      <c r="X9" s="288">
        <v>-1.9850000000000001</v>
      </c>
      <c r="Y9" s="288">
        <v>9.3840000000000003</v>
      </c>
      <c r="Z9" s="288">
        <v>10.090999999999999</v>
      </c>
      <c r="AA9" s="288">
        <v>-1.627</v>
      </c>
    </row>
    <row r="10" spans="2:27">
      <c r="B10" s="106" t="s">
        <v>57</v>
      </c>
      <c r="C10" s="288">
        <v>305.32600000000002</v>
      </c>
      <c r="D10" s="288">
        <v>2296.502</v>
      </c>
      <c r="E10" s="288">
        <v>2601.828</v>
      </c>
      <c r="F10" s="288">
        <v>535.37199999999996</v>
      </c>
      <c r="G10" s="288">
        <v>943.38099999999997</v>
      </c>
      <c r="H10" s="288">
        <v>1123.075</v>
      </c>
      <c r="I10" s="288">
        <v>2601.828</v>
      </c>
      <c r="J10" s="288">
        <v>270.81599999999997</v>
      </c>
      <c r="K10" s="288">
        <v>771.41600000000005</v>
      </c>
      <c r="L10" s="288">
        <v>-198.137</v>
      </c>
      <c r="M10" s="288">
        <v>-612.40099999999995</v>
      </c>
      <c r="N10" s="288">
        <v>72.679000000000002</v>
      </c>
      <c r="O10" s="288">
        <v>159.01499999999999</v>
      </c>
      <c r="P10" s="288">
        <v>3.5579999999999998</v>
      </c>
      <c r="Q10" s="288">
        <v>-50.594000000000001</v>
      </c>
      <c r="R10" s="288">
        <v>-27.303000000000001</v>
      </c>
      <c r="S10" s="288">
        <v>-142.02099999999999</v>
      </c>
      <c r="T10" s="288">
        <v>21.44</v>
      </c>
      <c r="U10" s="288">
        <v>201.96899999999999</v>
      </c>
      <c r="V10" s="288">
        <v>-5.6879999999999997</v>
      </c>
      <c r="W10" s="288">
        <v>60.106999999999999</v>
      </c>
      <c r="X10" s="288">
        <v>5.2690000000000001</v>
      </c>
      <c r="Y10" s="288">
        <v>51.701000000000001</v>
      </c>
      <c r="Z10" s="288">
        <v>-0.41899999999999998</v>
      </c>
      <c r="AA10" s="288">
        <v>111.80800000000001</v>
      </c>
    </row>
    <row r="11" spans="2:27">
      <c r="B11" s="106" t="s">
        <v>131</v>
      </c>
      <c r="C11" s="288">
        <v>13.516999999999999</v>
      </c>
      <c r="D11" s="288">
        <v>1.0740000000000001</v>
      </c>
      <c r="E11" s="288">
        <v>14.590999999999999</v>
      </c>
      <c r="F11" s="288">
        <v>13.797000000000001</v>
      </c>
      <c r="G11" s="288">
        <v>0</v>
      </c>
      <c r="H11" s="288">
        <v>0.79400000000000004</v>
      </c>
      <c r="I11" s="288">
        <v>14.590999999999999</v>
      </c>
      <c r="J11" s="288">
        <v>0.108</v>
      </c>
      <c r="K11" s="288">
        <v>0.379</v>
      </c>
      <c r="L11" s="288">
        <v>-0.03</v>
      </c>
      <c r="M11" s="288">
        <v>-0.113</v>
      </c>
      <c r="N11" s="288">
        <v>7.8E-2</v>
      </c>
      <c r="O11" s="288">
        <v>0.26600000000000001</v>
      </c>
      <c r="P11" s="288">
        <v>-3.6999999999999998E-2</v>
      </c>
      <c r="Q11" s="288">
        <v>-0.25700000000000001</v>
      </c>
      <c r="R11" s="288">
        <v>-0.10299999999999999</v>
      </c>
      <c r="S11" s="288">
        <v>-0.42799999999999999</v>
      </c>
      <c r="T11" s="288">
        <v>0.32200000000000001</v>
      </c>
      <c r="U11" s="288">
        <v>0.33400000000000002</v>
      </c>
      <c r="V11" s="288">
        <v>0.36899999999999999</v>
      </c>
      <c r="W11" s="288">
        <v>6.7000000000000004E-2</v>
      </c>
      <c r="X11" s="288">
        <v>0</v>
      </c>
      <c r="Y11" s="288">
        <v>0</v>
      </c>
      <c r="Z11" s="288">
        <v>0.36899999999999999</v>
      </c>
      <c r="AA11" s="288">
        <v>6.7000000000000004E-2</v>
      </c>
    </row>
    <row r="12" spans="2:27">
      <c r="B12" s="106" t="s">
        <v>92</v>
      </c>
      <c r="C12" s="288">
        <v>0</v>
      </c>
      <c r="D12" s="288">
        <v>0</v>
      </c>
      <c r="E12" s="288">
        <v>0</v>
      </c>
      <c r="F12" s="288">
        <v>0</v>
      </c>
      <c r="G12" s="288">
        <v>0</v>
      </c>
      <c r="H12" s="288">
        <v>0</v>
      </c>
      <c r="I12" s="288">
        <v>0</v>
      </c>
      <c r="J12" s="288">
        <v>-3.077</v>
      </c>
      <c r="K12" s="288">
        <v>8.468</v>
      </c>
      <c r="L12" s="288">
        <v>0.11700000000000001</v>
      </c>
      <c r="M12" s="288">
        <v>-0.32200000000000001</v>
      </c>
      <c r="N12" s="288">
        <v>-2.96</v>
      </c>
      <c r="O12" s="288">
        <v>8.1460000000000008</v>
      </c>
      <c r="P12" s="288">
        <v>-2.38</v>
      </c>
      <c r="Q12" s="288">
        <v>6.55</v>
      </c>
      <c r="R12" s="288">
        <v>-1.2829999999999999</v>
      </c>
      <c r="S12" s="288">
        <v>3.5289999999999999</v>
      </c>
      <c r="T12" s="288">
        <v>4.7149999999999999</v>
      </c>
      <c r="U12" s="288">
        <v>-12.975</v>
      </c>
      <c r="V12" s="288">
        <v>3.4329999999999998</v>
      </c>
      <c r="W12" s="288">
        <v>-9.4450000000000003</v>
      </c>
      <c r="X12" s="288">
        <v>1.4850000000000001</v>
      </c>
      <c r="Y12" s="288">
        <v>-4.0869999999999997</v>
      </c>
      <c r="Z12" s="288">
        <v>4.9180000000000001</v>
      </c>
      <c r="AA12" s="288">
        <v>-13.532</v>
      </c>
    </row>
    <row r="13" spans="2:27">
      <c r="B13" s="106" t="s">
        <v>58</v>
      </c>
      <c r="C13" s="288">
        <v>143.80799999999999</v>
      </c>
      <c r="D13" s="288">
        <v>625.96699999999998</v>
      </c>
      <c r="E13" s="288">
        <v>769.77499999999998</v>
      </c>
      <c r="F13" s="288">
        <v>26.384</v>
      </c>
      <c r="G13" s="288">
        <v>34.551000000000002</v>
      </c>
      <c r="H13" s="288">
        <v>708.84</v>
      </c>
      <c r="I13" s="288">
        <v>769.77499999999998</v>
      </c>
      <c r="J13" s="288">
        <v>4.9109999999999996</v>
      </c>
      <c r="K13" s="288">
        <v>37.625</v>
      </c>
      <c r="L13" s="288">
        <v>-2.4300000000000002</v>
      </c>
      <c r="M13" s="288">
        <v>-5.0069999999999997</v>
      </c>
      <c r="N13" s="288">
        <v>2.4809999999999999</v>
      </c>
      <c r="O13" s="288">
        <v>32.618000000000002</v>
      </c>
      <c r="P13" s="288">
        <v>1.7110000000000001</v>
      </c>
      <c r="Q13" s="288">
        <v>15.948</v>
      </c>
      <c r="R13" s="288">
        <v>1.9239999999999999</v>
      </c>
      <c r="S13" s="288">
        <v>-6.6079999999999997</v>
      </c>
      <c r="T13" s="288">
        <v>-5.8010000000000002</v>
      </c>
      <c r="U13" s="288">
        <v>42.753</v>
      </c>
      <c r="V13" s="288">
        <v>-2.9129999999999998</v>
      </c>
      <c r="W13" s="288">
        <v>80.61</v>
      </c>
      <c r="X13" s="288">
        <v>13.083</v>
      </c>
      <c r="Y13" s="288">
        <v>22.917000000000002</v>
      </c>
      <c r="Z13" s="288">
        <v>10.17</v>
      </c>
      <c r="AA13" s="288">
        <v>103.527</v>
      </c>
    </row>
    <row r="14" spans="2:27">
      <c r="B14" s="106" t="s">
        <v>149</v>
      </c>
      <c r="C14" s="288">
        <v>336.34500000000003</v>
      </c>
      <c r="D14" s="288">
        <v>5339.9679999999998</v>
      </c>
      <c r="E14" s="288">
        <v>5676.3130000000001</v>
      </c>
      <c r="F14" s="288">
        <v>1144.934</v>
      </c>
      <c r="G14" s="288">
        <v>698.51400000000001</v>
      </c>
      <c r="H14" s="288">
        <v>3832.8649999999998</v>
      </c>
      <c r="I14" s="288">
        <v>5676.3130000000001</v>
      </c>
      <c r="J14" s="288">
        <v>191.02500000000001</v>
      </c>
      <c r="K14" s="288">
        <v>512.00900000000001</v>
      </c>
      <c r="L14" s="288">
        <v>-39.832000000000001</v>
      </c>
      <c r="M14" s="288">
        <v>-106.34099999999999</v>
      </c>
      <c r="N14" s="288">
        <v>151.19300000000001</v>
      </c>
      <c r="O14" s="288">
        <v>405.66800000000001</v>
      </c>
      <c r="P14" s="288">
        <v>124.955</v>
      </c>
      <c r="Q14" s="288">
        <v>339.637</v>
      </c>
      <c r="R14" s="288">
        <v>83.757999999999996</v>
      </c>
      <c r="S14" s="288">
        <v>231.73099999999999</v>
      </c>
      <c r="T14" s="288">
        <v>-19.571000000000002</v>
      </c>
      <c r="U14" s="288">
        <v>-18.055</v>
      </c>
      <c r="V14" s="288">
        <v>64.457999999999998</v>
      </c>
      <c r="W14" s="288">
        <v>213.947</v>
      </c>
      <c r="X14" s="288">
        <v>-7.4820000000000002</v>
      </c>
      <c r="Y14" s="288">
        <v>-35.984000000000002</v>
      </c>
      <c r="Z14" s="288">
        <v>56.975999999999999</v>
      </c>
      <c r="AA14" s="288">
        <v>177.96299999999999</v>
      </c>
    </row>
    <row r="15" spans="2:27">
      <c r="B15" s="106" t="s">
        <v>60</v>
      </c>
      <c r="C15" s="288">
        <v>34.554000000000002</v>
      </c>
      <c r="D15" s="288">
        <v>108.843</v>
      </c>
      <c r="E15" s="288">
        <v>143.39699999999999</v>
      </c>
      <c r="F15" s="288">
        <v>25.791</v>
      </c>
      <c r="G15" s="288">
        <v>14.145</v>
      </c>
      <c r="H15" s="288">
        <v>103.461</v>
      </c>
      <c r="I15" s="288">
        <v>143.39699999999999</v>
      </c>
      <c r="J15" s="288">
        <v>33.784999999999997</v>
      </c>
      <c r="K15" s="288">
        <v>109.68899999999999</v>
      </c>
      <c r="L15" s="288">
        <v>-18.861000000000001</v>
      </c>
      <c r="M15" s="288">
        <v>-63.045000000000002</v>
      </c>
      <c r="N15" s="288">
        <v>14.923999999999999</v>
      </c>
      <c r="O15" s="288">
        <v>46.643999999999998</v>
      </c>
      <c r="P15" s="288">
        <v>12.077</v>
      </c>
      <c r="Q15" s="288">
        <v>37.970999999999997</v>
      </c>
      <c r="R15" s="288">
        <v>9.4350000000000005</v>
      </c>
      <c r="S15" s="288">
        <v>29.382999999999999</v>
      </c>
      <c r="T15" s="288">
        <v>0.746</v>
      </c>
      <c r="U15" s="288">
        <v>0.79800000000000004</v>
      </c>
      <c r="V15" s="288">
        <v>10.18</v>
      </c>
      <c r="W15" s="288">
        <v>30.181000000000001</v>
      </c>
      <c r="X15" s="288">
        <v>-3.484</v>
      </c>
      <c r="Y15" s="288">
        <v>-10.361000000000001</v>
      </c>
      <c r="Z15" s="288">
        <v>6.6959999999999997</v>
      </c>
      <c r="AA15" s="288">
        <v>19.82</v>
      </c>
    </row>
    <row r="16" spans="2:27">
      <c r="B16" s="106" t="s">
        <v>77</v>
      </c>
      <c r="C16" s="288">
        <v>55.289000000000001</v>
      </c>
      <c r="D16" s="288">
        <v>317.28800000000001</v>
      </c>
      <c r="E16" s="288">
        <v>372.577</v>
      </c>
      <c r="F16" s="288">
        <v>53.268000000000001</v>
      </c>
      <c r="G16" s="288">
        <v>149.422</v>
      </c>
      <c r="H16" s="288">
        <v>169.887</v>
      </c>
      <c r="I16" s="288">
        <v>372.577</v>
      </c>
      <c r="J16" s="288">
        <v>17.234999999999999</v>
      </c>
      <c r="K16" s="288">
        <v>54.228999999999999</v>
      </c>
      <c r="L16" s="288">
        <v>-3.2010000000000001</v>
      </c>
      <c r="M16" s="288">
        <v>-8.7550000000000008</v>
      </c>
      <c r="N16" s="288">
        <v>14.034000000000001</v>
      </c>
      <c r="O16" s="288">
        <v>45.473999999999997</v>
      </c>
      <c r="P16" s="288">
        <v>12.840999999999999</v>
      </c>
      <c r="Q16" s="288">
        <v>42.052</v>
      </c>
      <c r="R16" s="288">
        <v>12.815</v>
      </c>
      <c r="S16" s="288">
        <v>42.061999999999998</v>
      </c>
      <c r="T16" s="288">
        <v>-1.179</v>
      </c>
      <c r="U16" s="288">
        <v>-8.1509999999999998</v>
      </c>
      <c r="V16" s="288">
        <v>11.635</v>
      </c>
      <c r="W16" s="288">
        <v>33.909999999999997</v>
      </c>
      <c r="X16" s="288">
        <v>-3.9569999999999999</v>
      </c>
      <c r="Y16" s="288">
        <v>-11.538</v>
      </c>
      <c r="Z16" s="288">
        <v>7.6779999999999999</v>
      </c>
      <c r="AA16" s="288">
        <v>22.372</v>
      </c>
    </row>
    <row r="17" spans="2:27">
      <c r="B17" s="106" t="s">
        <v>61</v>
      </c>
      <c r="C17" s="288">
        <v>176.43899999999999</v>
      </c>
      <c r="D17" s="288">
        <v>71.257999999999996</v>
      </c>
      <c r="E17" s="288">
        <v>247.697</v>
      </c>
      <c r="F17" s="288">
        <v>27.440999999999999</v>
      </c>
      <c r="G17" s="288">
        <v>0.54200000000000004</v>
      </c>
      <c r="H17" s="288">
        <v>219.714</v>
      </c>
      <c r="I17" s="288">
        <v>247.697</v>
      </c>
      <c r="J17" s="288">
        <v>0.20699999999999999</v>
      </c>
      <c r="K17" s="288">
        <v>16.454999999999998</v>
      </c>
      <c r="L17" s="288">
        <v>0</v>
      </c>
      <c r="M17" s="288">
        <v>-4.0000000000000001E-3</v>
      </c>
      <c r="N17" s="288">
        <v>0.20699999999999999</v>
      </c>
      <c r="O17" s="288">
        <v>16.451000000000001</v>
      </c>
      <c r="P17" s="288">
        <v>6.0999999999999999E-2</v>
      </c>
      <c r="Q17" s="288">
        <v>13.132</v>
      </c>
      <c r="R17" s="288">
        <v>2.8000000000000001E-2</v>
      </c>
      <c r="S17" s="288">
        <v>12.51</v>
      </c>
      <c r="T17" s="288">
        <v>5.6680000000000001</v>
      </c>
      <c r="U17" s="288">
        <v>11.805</v>
      </c>
      <c r="V17" s="288">
        <v>3.319</v>
      </c>
      <c r="W17" s="288">
        <v>131.017</v>
      </c>
      <c r="X17" s="288">
        <v>-1.139</v>
      </c>
      <c r="Y17" s="288">
        <v>-44.555</v>
      </c>
      <c r="Z17" s="288">
        <v>2.1800000000000002</v>
      </c>
      <c r="AA17" s="288">
        <v>86.462000000000003</v>
      </c>
    </row>
    <row r="18" spans="2:27">
      <c r="B18" s="106" t="s">
        <v>50</v>
      </c>
      <c r="C18" s="288">
        <v>791.58</v>
      </c>
      <c r="D18" s="288">
        <v>1941.902</v>
      </c>
      <c r="E18" s="288">
        <v>2733.482</v>
      </c>
      <c r="F18" s="288">
        <v>989.27499999999998</v>
      </c>
      <c r="G18" s="288">
        <v>870.59100000000001</v>
      </c>
      <c r="H18" s="288">
        <v>873.61599999999999</v>
      </c>
      <c r="I18" s="288">
        <v>2733.482</v>
      </c>
      <c r="J18" s="288">
        <v>434.23500000000001</v>
      </c>
      <c r="K18" s="288">
        <v>1302.6969999999999</v>
      </c>
      <c r="L18" s="288">
        <v>-280.13600000000002</v>
      </c>
      <c r="M18" s="288">
        <v>-861.11300000000006</v>
      </c>
      <c r="N18" s="288">
        <v>154.09899999999999</v>
      </c>
      <c r="O18" s="288">
        <v>441.584</v>
      </c>
      <c r="P18" s="288">
        <v>110.351</v>
      </c>
      <c r="Q18" s="288">
        <v>302.08100000000002</v>
      </c>
      <c r="R18" s="288">
        <v>75.375</v>
      </c>
      <c r="S18" s="288">
        <v>196.58600000000001</v>
      </c>
      <c r="T18" s="288">
        <v>-37.206000000000003</v>
      </c>
      <c r="U18" s="288">
        <v>-114.681</v>
      </c>
      <c r="V18" s="288">
        <v>38.426000000000002</v>
      </c>
      <c r="W18" s="288">
        <v>82.221999999999994</v>
      </c>
      <c r="X18" s="288">
        <v>-10.493</v>
      </c>
      <c r="Y18" s="288">
        <v>-25.038</v>
      </c>
      <c r="Z18" s="288">
        <v>27.933</v>
      </c>
      <c r="AA18" s="288">
        <v>57.183999999999997</v>
      </c>
    </row>
    <row r="19" spans="2:27">
      <c r="B19" s="106" t="s">
        <v>62</v>
      </c>
      <c r="C19" s="288">
        <v>769.74199999999996</v>
      </c>
      <c r="D19" s="288">
        <v>2853.547</v>
      </c>
      <c r="E19" s="288">
        <v>3623.2890000000002</v>
      </c>
      <c r="F19" s="288">
        <v>1488.67</v>
      </c>
      <c r="G19" s="288">
        <v>1045.0809999999999</v>
      </c>
      <c r="H19" s="288">
        <v>1089.538</v>
      </c>
      <c r="I19" s="288">
        <v>3623.2890000000002</v>
      </c>
      <c r="J19" s="288">
        <v>373.30200000000002</v>
      </c>
      <c r="K19" s="288">
        <v>1166.499</v>
      </c>
      <c r="L19" s="288">
        <v>-253.89</v>
      </c>
      <c r="M19" s="288">
        <v>-773.06</v>
      </c>
      <c r="N19" s="288">
        <v>119.41200000000001</v>
      </c>
      <c r="O19" s="288">
        <v>393.43900000000002</v>
      </c>
      <c r="P19" s="288">
        <v>59.384</v>
      </c>
      <c r="Q19" s="288">
        <v>241.184</v>
      </c>
      <c r="R19" s="288">
        <v>8.343</v>
      </c>
      <c r="S19" s="288">
        <v>100.491</v>
      </c>
      <c r="T19" s="288">
        <v>-48.225000000000001</v>
      </c>
      <c r="U19" s="288">
        <v>-141.78800000000001</v>
      </c>
      <c r="V19" s="288">
        <v>-40.215000000000003</v>
      </c>
      <c r="W19" s="288">
        <v>-41.319000000000003</v>
      </c>
      <c r="X19" s="288">
        <v>13.302</v>
      </c>
      <c r="Y19" s="288">
        <v>11.183</v>
      </c>
      <c r="Z19" s="288">
        <v>-26.913</v>
      </c>
      <c r="AA19" s="288">
        <v>-30.135999999999999</v>
      </c>
    </row>
    <row r="20" spans="2:27">
      <c r="B20" s="106" t="s">
        <v>78</v>
      </c>
      <c r="C20" s="288">
        <v>69.783000000000001</v>
      </c>
      <c r="D20" s="288">
        <v>139.53800000000001</v>
      </c>
      <c r="E20" s="288">
        <v>209.321</v>
      </c>
      <c r="F20" s="288">
        <v>100.33799999999999</v>
      </c>
      <c r="G20" s="288">
        <v>4.2089999999999996</v>
      </c>
      <c r="H20" s="288">
        <v>104.774</v>
      </c>
      <c r="I20" s="288">
        <v>209.321</v>
      </c>
      <c r="J20" s="288">
        <v>14.204000000000001</v>
      </c>
      <c r="K20" s="288">
        <v>32.847999999999999</v>
      </c>
      <c r="L20" s="288">
        <v>-8.0069999999999997</v>
      </c>
      <c r="M20" s="288">
        <v>-17.292000000000002</v>
      </c>
      <c r="N20" s="288">
        <v>6.1970000000000001</v>
      </c>
      <c r="O20" s="288">
        <v>15.555999999999999</v>
      </c>
      <c r="P20" s="288">
        <v>-0.84499999999999997</v>
      </c>
      <c r="Q20" s="288">
        <v>-2.8039999999999998</v>
      </c>
      <c r="R20" s="288">
        <v>-2.4180000000000001</v>
      </c>
      <c r="S20" s="288">
        <v>-5.1980000000000004</v>
      </c>
      <c r="T20" s="288">
        <v>-0.36</v>
      </c>
      <c r="U20" s="288">
        <v>1.7949999999999999</v>
      </c>
      <c r="V20" s="288">
        <v>-2.778</v>
      </c>
      <c r="W20" s="288">
        <v>-3.4020000000000001</v>
      </c>
      <c r="X20" s="288">
        <v>0.95</v>
      </c>
      <c r="Y20" s="288">
        <v>1.004</v>
      </c>
      <c r="Z20" s="288">
        <v>-1.8280000000000001</v>
      </c>
      <c r="AA20" s="288">
        <v>-2.3980000000000001</v>
      </c>
    </row>
    <row r="21" spans="2:27">
      <c r="B21" s="106" t="s">
        <v>93</v>
      </c>
      <c r="C21" s="288">
        <v>1675.87</v>
      </c>
      <c r="D21" s="288">
        <v>5201.9009999999998</v>
      </c>
      <c r="E21" s="288">
        <v>6877.7709999999997</v>
      </c>
      <c r="F21" s="288">
        <v>1963.1289999999999</v>
      </c>
      <c r="G21" s="288">
        <v>3732.645</v>
      </c>
      <c r="H21" s="288">
        <v>1181.9970000000001</v>
      </c>
      <c r="I21" s="288">
        <v>6877.7709999999997</v>
      </c>
      <c r="J21" s="288">
        <v>981.60799999999995</v>
      </c>
      <c r="K21" s="288">
        <v>2860.712</v>
      </c>
      <c r="L21" s="288">
        <v>-669.86199999999997</v>
      </c>
      <c r="M21" s="288">
        <v>-1837.895</v>
      </c>
      <c r="N21" s="288">
        <v>311.74599999999998</v>
      </c>
      <c r="O21" s="288">
        <v>1022.817</v>
      </c>
      <c r="P21" s="288">
        <v>232.822</v>
      </c>
      <c r="Q21" s="288">
        <v>780.47900000000004</v>
      </c>
      <c r="R21" s="288">
        <v>142.28800000000001</v>
      </c>
      <c r="S21" s="288">
        <v>521.75599999999997</v>
      </c>
      <c r="T21" s="288">
        <v>-87.097999999999999</v>
      </c>
      <c r="U21" s="288">
        <v>-231.90199999999999</v>
      </c>
      <c r="V21" s="288">
        <v>55.189</v>
      </c>
      <c r="W21" s="288">
        <v>289.85399999999998</v>
      </c>
      <c r="X21" s="288">
        <v>-12.164999999999999</v>
      </c>
      <c r="Y21" s="288">
        <v>-75.828000000000003</v>
      </c>
      <c r="Z21" s="288">
        <v>43.024000000000001</v>
      </c>
      <c r="AA21" s="288">
        <v>214.02600000000001</v>
      </c>
    </row>
    <row r="22" spans="2:27">
      <c r="B22" s="106" t="s">
        <v>63</v>
      </c>
      <c r="C22" s="288">
        <v>4176.6080000000002</v>
      </c>
      <c r="D22" s="288">
        <v>16967.903999999999</v>
      </c>
      <c r="E22" s="288">
        <v>21144.511999999999</v>
      </c>
      <c r="F22" s="288">
        <v>4937.1120000000001</v>
      </c>
      <c r="G22" s="288">
        <v>6952.4390000000003</v>
      </c>
      <c r="H22" s="288">
        <v>9254.9609999999993</v>
      </c>
      <c r="I22" s="288">
        <v>21144.511999999999</v>
      </c>
      <c r="J22" s="288">
        <v>2076.4920000000002</v>
      </c>
      <c r="K22" s="288">
        <v>6174.5379999999996</v>
      </c>
      <c r="L22" s="288">
        <v>-1290.8430000000001</v>
      </c>
      <c r="M22" s="288">
        <v>-3742.85</v>
      </c>
      <c r="N22" s="288">
        <v>785.649</v>
      </c>
      <c r="O22" s="288">
        <v>2431.6880000000001</v>
      </c>
      <c r="P22" s="288">
        <v>545.58699999999999</v>
      </c>
      <c r="Q22" s="288">
        <v>1733.8889999999999</v>
      </c>
      <c r="R22" s="288">
        <v>321.20299999999997</v>
      </c>
      <c r="S22" s="288">
        <v>1103.2529999999999</v>
      </c>
      <c r="T22" s="288">
        <v>-179.29900000000001</v>
      </c>
      <c r="U22" s="288">
        <v>-473.654</v>
      </c>
      <c r="V22" s="288">
        <v>139.125</v>
      </c>
      <c r="W22" s="288">
        <v>736.21100000000001</v>
      </c>
      <c r="X22" s="288">
        <v>-32.545999999999999</v>
      </c>
      <c r="Y22" s="288">
        <v>-221.41399999999999</v>
      </c>
      <c r="Z22" s="288">
        <v>106.57899999999999</v>
      </c>
      <c r="AA22" s="288">
        <v>514.79700000000003</v>
      </c>
    </row>
    <row r="23" spans="2:27">
      <c r="B23" s="106" t="s">
        <v>150</v>
      </c>
      <c r="C23" s="288">
        <v>1037.346</v>
      </c>
      <c r="D23" s="288">
        <v>5652.8519999999999</v>
      </c>
      <c r="E23" s="288">
        <v>6690.1980000000003</v>
      </c>
      <c r="F23" s="288">
        <v>1747.86</v>
      </c>
      <c r="G23" s="288">
        <v>1667.4580000000001</v>
      </c>
      <c r="H23" s="288">
        <v>3274.88</v>
      </c>
      <c r="I23" s="288">
        <v>6690.1980000000003</v>
      </c>
      <c r="J23" s="288">
        <v>994.44500000000005</v>
      </c>
      <c r="K23" s="288">
        <v>2576.6680000000001</v>
      </c>
      <c r="L23" s="288">
        <v>-508.32100000000003</v>
      </c>
      <c r="M23" s="288">
        <v>-1276.307</v>
      </c>
      <c r="N23" s="288">
        <v>486.12400000000002</v>
      </c>
      <c r="O23" s="288">
        <v>1300.3610000000001</v>
      </c>
      <c r="P23" s="288">
        <v>430.25</v>
      </c>
      <c r="Q23" s="288">
        <v>1143.4359999999999</v>
      </c>
      <c r="R23" s="288">
        <v>408.35700000000003</v>
      </c>
      <c r="S23" s="288">
        <v>1026.932</v>
      </c>
      <c r="T23" s="288">
        <v>-52.17</v>
      </c>
      <c r="U23" s="288">
        <v>-133.643</v>
      </c>
      <c r="V23" s="288">
        <v>356.28800000000001</v>
      </c>
      <c r="W23" s="288">
        <v>952.48299999999995</v>
      </c>
      <c r="X23" s="288">
        <v>-137.12700000000001</v>
      </c>
      <c r="Y23" s="288">
        <v>-340.58499999999998</v>
      </c>
      <c r="Z23" s="288">
        <v>219.161</v>
      </c>
      <c r="AA23" s="288">
        <v>611.89800000000002</v>
      </c>
    </row>
    <row r="24" spans="2:27">
      <c r="B24" s="106" t="s">
        <v>133</v>
      </c>
      <c r="C24" s="288">
        <v>41.762</v>
      </c>
      <c r="D24" s="288">
        <v>173.65100000000001</v>
      </c>
      <c r="E24" s="288">
        <v>215.41300000000001</v>
      </c>
      <c r="F24" s="288">
        <v>3.2629999999999999</v>
      </c>
      <c r="G24" s="288">
        <v>0.55400000000000005</v>
      </c>
      <c r="H24" s="288">
        <v>211.596</v>
      </c>
      <c r="I24" s="288">
        <v>215.41300000000001</v>
      </c>
      <c r="J24" s="288">
        <v>0.85899999999999999</v>
      </c>
      <c r="K24" s="288">
        <v>2.6019999999999999</v>
      </c>
      <c r="L24" s="288">
        <v>0</v>
      </c>
      <c r="M24" s="288">
        <v>0</v>
      </c>
      <c r="N24" s="288">
        <v>0.85899999999999999</v>
      </c>
      <c r="O24" s="288">
        <v>2.6019999999999999</v>
      </c>
      <c r="P24" s="288">
        <v>-0.15</v>
      </c>
      <c r="Q24" s="288">
        <v>-0.51600000000000001</v>
      </c>
      <c r="R24" s="288">
        <v>-0.30599999999999999</v>
      </c>
      <c r="S24" s="288">
        <v>-0.81100000000000005</v>
      </c>
      <c r="T24" s="288">
        <v>0.33900000000000002</v>
      </c>
      <c r="U24" s="288">
        <v>0.67200000000000004</v>
      </c>
      <c r="V24" s="288">
        <v>3.5000000000000003E-2</v>
      </c>
      <c r="W24" s="288">
        <v>-0.13600000000000001</v>
      </c>
      <c r="X24" s="288">
        <v>0</v>
      </c>
      <c r="Y24" s="288">
        <v>-1.7000000000000001E-2</v>
      </c>
      <c r="Z24" s="288">
        <v>3.5000000000000003E-2</v>
      </c>
      <c r="AA24" s="288">
        <v>-0.153</v>
      </c>
    </row>
    <row r="25" spans="2:27">
      <c r="B25" s="106" t="s">
        <v>134</v>
      </c>
      <c r="C25" s="288">
        <v>7.3179999999999996</v>
      </c>
      <c r="D25" s="288">
        <v>90.045000000000002</v>
      </c>
      <c r="E25" s="288">
        <v>97.363</v>
      </c>
      <c r="F25" s="288">
        <v>97.962999999999994</v>
      </c>
      <c r="G25" s="288">
        <v>35</v>
      </c>
      <c r="H25" s="288">
        <v>-35.6</v>
      </c>
      <c r="I25" s="288">
        <v>97.363</v>
      </c>
      <c r="J25" s="288">
        <v>4.383</v>
      </c>
      <c r="K25" s="288">
        <v>9.6829999999999998</v>
      </c>
      <c r="L25" s="288">
        <v>0</v>
      </c>
      <c r="M25" s="288">
        <v>0</v>
      </c>
      <c r="N25" s="288">
        <v>4.383</v>
      </c>
      <c r="O25" s="288">
        <v>9.6829999999999998</v>
      </c>
      <c r="P25" s="288">
        <v>3.141</v>
      </c>
      <c r="Q25" s="288">
        <v>-3.1989999999999998</v>
      </c>
      <c r="R25" s="288">
        <v>1.6890000000000001</v>
      </c>
      <c r="S25" s="288">
        <v>-7.4119999999999999</v>
      </c>
      <c r="T25" s="288">
        <v>-1.7589999999999999</v>
      </c>
      <c r="U25" s="288">
        <v>-66.683999999999997</v>
      </c>
      <c r="V25" s="288">
        <v>-7.0000000000000007E-2</v>
      </c>
      <c r="W25" s="288">
        <v>-74.096000000000004</v>
      </c>
      <c r="X25" s="288">
        <v>0</v>
      </c>
      <c r="Y25" s="288">
        <v>0</v>
      </c>
      <c r="Z25" s="288">
        <v>-7.0000000000000007E-2</v>
      </c>
      <c r="AA25" s="288">
        <v>-74.096000000000004</v>
      </c>
    </row>
    <row r="26" spans="2:27">
      <c r="B26" s="224" t="s">
        <v>151</v>
      </c>
      <c r="C26" s="288">
        <v>7.7089999999999996</v>
      </c>
      <c r="D26" s="288">
        <v>4.7690000000000001</v>
      </c>
      <c r="E26" s="288">
        <v>12.478</v>
      </c>
      <c r="F26" s="288">
        <v>10.372999999999999</v>
      </c>
      <c r="G26" s="288">
        <v>1.7290000000000001</v>
      </c>
      <c r="H26" s="288">
        <v>0.376</v>
      </c>
      <c r="I26" s="288">
        <v>12.478</v>
      </c>
      <c r="J26" s="288">
        <v>18.384</v>
      </c>
      <c r="K26" s="288">
        <v>45.314</v>
      </c>
      <c r="L26" s="288">
        <v>-16.463000000000001</v>
      </c>
      <c r="M26" s="288">
        <v>-39.503999999999998</v>
      </c>
      <c r="N26" s="288">
        <v>1.921</v>
      </c>
      <c r="O26" s="288">
        <v>5.81</v>
      </c>
      <c r="P26" s="288">
        <v>0.156</v>
      </c>
      <c r="Q26" s="288">
        <v>0.42199999999999999</v>
      </c>
      <c r="R26" s="288">
        <v>-4.2000000000000003E-2</v>
      </c>
      <c r="S26" s="288">
        <v>-0.114</v>
      </c>
      <c r="T26" s="288">
        <v>-4.2999999999999997E-2</v>
      </c>
      <c r="U26" s="288">
        <v>-9.5000000000000001E-2</v>
      </c>
      <c r="V26" s="288">
        <v>-8.5000000000000006E-2</v>
      </c>
      <c r="W26" s="288">
        <v>-7.0000000000000007E-2</v>
      </c>
      <c r="X26" s="288">
        <v>0</v>
      </c>
      <c r="Y26" s="288">
        <v>-4.5999999999999999E-2</v>
      </c>
      <c r="Z26" s="288">
        <v>-8.5000000000000006E-2</v>
      </c>
      <c r="AA26" s="288">
        <v>-0.11600000000000001</v>
      </c>
    </row>
    <row r="27" spans="2:27">
      <c r="B27" s="224" t="s">
        <v>152</v>
      </c>
      <c r="C27" s="288">
        <v>7.7759999999999998</v>
      </c>
      <c r="D27" s="288">
        <v>35.06</v>
      </c>
      <c r="E27" s="288">
        <v>42.835999999999999</v>
      </c>
      <c r="F27" s="288">
        <v>1.2629999999999999</v>
      </c>
      <c r="G27" s="288">
        <v>3.048</v>
      </c>
      <c r="H27" s="288">
        <v>38.524999999999999</v>
      </c>
      <c r="I27" s="288">
        <v>42.835999999999999</v>
      </c>
      <c r="J27" s="288">
        <v>5.9459999999999997</v>
      </c>
      <c r="K27" s="288">
        <v>12.429</v>
      </c>
      <c r="L27" s="288">
        <v>-2.2679999999999998</v>
      </c>
      <c r="M27" s="288">
        <v>-3.4020000000000001</v>
      </c>
      <c r="N27" s="288">
        <v>3.6779999999999999</v>
      </c>
      <c r="O27" s="288">
        <v>9.0269999999999992</v>
      </c>
      <c r="P27" s="288">
        <v>3.1019999999999999</v>
      </c>
      <c r="Q27" s="288">
        <v>6.9710000000000001</v>
      </c>
      <c r="R27" s="288">
        <v>2.7829999999999999</v>
      </c>
      <c r="S27" s="288">
        <v>6.0140000000000002</v>
      </c>
      <c r="T27" s="288">
        <v>-5.6000000000000001E-2</v>
      </c>
      <c r="U27" s="288">
        <v>-0.16300000000000001</v>
      </c>
      <c r="V27" s="288">
        <v>2.726</v>
      </c>
      <c r="W27" s="288">
        <v>5.851</v>
      </c>
      <c r="X27" s="288">
        <v>-0.41499999999999998</v>
      </c>
      <c r="Y27" s="288">
        <v>-0.877</v>
      </c>
      <c r="Z27" s="288">
        <v>2.3109999999999999</v>
      </c>
      <c r="AA27" s="288">
        <v>4.9740000000000002</v>
      </c>
    </row>
    <row r="28" spans="2:27">
      <c r="B28" s="224" t="s">
        <v>153</v>
      </c>
      <c r="C28" s="288">
        <v>56.838000000000001</v>
      </c>
      <c r="D28" s="288">
        <v>20.263999999999999</v>
      </c>
      <c r="E28" s="288">
        <v>77.102000000000004</v>
      </c>
      <c r="F28" s="288">
        <v>42.18</v>
      </c>
      <c r="G28" s="288">
        <v>9.3239999999999998</v>
      </c>
      <c r="H28" s="288">
        <v>25.597999999999999</v>
      </c>
      <c r="I28" s="288">
        <v>77.102000000000004</v>
      </c>
      <c r="J28" s="288">
        <v>1.151</v>
      </c>
      <c r="K28" s="288">
        <v>2.2829999999999999</v>
      </c>
      <c r="L28" s="288">
        <v>-0.46600000000000003</v>
      </c>
      <c r="M28" s="288">
        <v>-0.46600000000000003</v>
      </c>
      <c r="N28" s="288">
        <v>0.68500000000000005</v>
      </c>
      <c r="O28" s="288">
        <v>1.8169999999999999</v>
      </c>
      <c r="P28" s="288">
        <v>0.51800000000000002</v>
      </c>
      <c r="Q28" s="288">
        <v>1.224</v>
      </c>
      <c r="R28" s="288">
        <v>0.32600000000000001</v>
      </c>
      <c r="S28" s="288">
        <v>0.65100000000000002</v>
      </c>
      <c r="T28" s="288">
        <v>0.20300000000000001</v>
      </c>
      <c r="U28" s="288">
        <v>0.76100000000000001</v>
      </c>
      <c r="V28" s="288">
        <v>0.52900000000000003</v>
      </c>
      <c r="W28" s="288">
        <v>1.4119999999999999</v>
      </c>
      <c r="X28" s="288">
        <v>-0.08</v>
      </c>
      <c r="Y28" s="288">
        <v>-0.17499999999999999</v>
      </c>
      <c r="Z28" s="288">
        <v>0.44900000000000001</v>
      </c>
      <c r="AA28" s="288">
        <v>1.2370000000000001</v>
      </c>
    </row>
    <row r="29" spans="2:27">
      <c r="B29" s="224" t="s">
        <v>154</v>
      </c>
      <c r="C29" s="288">
        <v>48.421999999999997</v>
      </c>
      <c r="D29" s="288">
        <v>315.47899999999998</v>
      </c>
      <c r="E29" s="288">
        <v>363.90100000000001</v>
      </c>
      <c r="F29" s="288">
        <v>1.839</v>
      </c>
      <c r="G29" s="288">
        <v>0</v>
      </c>
      <c r="H29" s="288">
        <v>362.06200000000001</v>
      </c>
      <c r="I29" s="288">
        <v>363.90100000000001</v>
      </c>
      <c r="J29" s="288">
        <v>9.3460000000000001</v>
      </c>
      <c r="K29" s="288">
        <v>22.041</v>
      </c>
      <c r="L29" s="288">
        <v>-2.7669999999999999</v>
      </c>
      <c r="M29" s="288">
        <v>-6.4089999999999998</v>
      </c>
      <c r="N29" s="288">
        <v>6.5789999999999997</v>
      </c>
      <c r="O29" s="288">
        <v>15.632</v>
      </c>
      <c r="P29" s="288">
        <v>5.4109999999999996</v>
      </c>
      <c r="Q29" s="288">
        <v>11.097</v>
      </c>
      <c r="R29" s="288">
        <v>3.1989999999999998</v>
      </c>
      <c r="S29" s="288">
        <v>4.4740000000000002</v>
      </c>
      <c r="T29" s="288">
        <v>0</v>
      </c>
      <c r="U29" s="288">
        <v>2E-3</v>
      </c>
      <c r="V29" s="288">
        <v>3.1989999999999998</v>
      </c>
      <c r="W29" s="288">
        <v>4.476</v>
      </c>
      <c r="X29" s="288">
        <v>-0.65200000000000002</v>
      </c>
      <c r="Y29" s="288">
        <v>-1.603</v>
      </c>
      <c r="Z29" s="288">
        <v>2.5470000000000002</v>
      </c>
      <c r="AA29" s="288">
        <v>2.8730000000000002</v>
      </c>
    </row>
    <row r="30" spans="2:27">
      <c r="B30" s="224" t="s">
        <v>155</v>
      </c>
      <c r="C30" s="288">
        <v>13.193</v>
      </c>
      <c r="D30" s="288">
        <v>20.559000000000001</v>
      </c>
      <c r="E30" s="288">
        <v>33.752000000000002</v>
      </c>
      <c r="F30" s="288">
        <v>0.43099999999999999</v>
      </c>
      <c r="G30" s="288">
        <v>0</v>
      </c>
      <c r="H30" s="288">
        <v>33.320999999999998</v>
      </c>
      <c r="I30" s="288">
        <v>33.752000000000002</v>
      </c>
      <c r="J30" s="288">
        <v>0.88400000000000001</v>
      </c>
      <c r="K30" s="288">
        <v>2.5960000000000001</v>
      </c>
      <c r="L30" s="288">
        <v>-0.02</v>
      </c>
      <c r="M30" s="288">
        <v>-5.8999999999999997E-2</v>
      </c>
      <c r="N30" s="288">
        <v>0.86399999999999999</v>
      </c>
      <c r="O30" s="288">
        <v>2.5369999999999999</v>
      </c>
      <c r="P30" s="288">
        <v>0.75600000000000001</v>
      </c>
      <c r="Q30" s="288">
        <v>1.571</v>
      </c>
      <c r="R30" s="288">
        <v>0.54900000000000004</v>
      </c>
      <c r="S30" s="288">
        <v>0.98299999999999998</v>
      </c>
      <c r="T30" s="288">
        <v>5.0000000000000001E-3</v>
      </c>
      <c r="U30" s="288">
        <v>8.0000000000000002E-3</v>
      </c>
      <c r="V30" s="288">
        <v>0.55300000000000005</v>
      </c>
      <c r="W30" s="288">
        <v>0.999</v>
      </c>
      <c r="X30" s="288">
        <v>-5.8999999999999997E-2</v>
      </c>
      <c r="Y30" s="288">
        <v>-0.193</v>
      </c>
      <c r="Z30" s="288">
        <v>0.49399999999999999</v>
      </c>
      <c r="AA30" s="288">
        <v>0.80600000000000005</v>
      </c>
    </row>
    <row r="31" spans="2:27">
      <c r="B31" s="224" t="s">
        <v>135</v>
      </c>
      <c r="C31" s="288">
        <v>90.364000000000004</v>
      </c>
      <c r="D31" s="288">
        <v>214.16900000000001</v>
      </c>
      <c r="E31" s="288">
        <v>304.53300000000002</v>
      </c>
      <c r="F31" s="288">
        <v>59.401000000000003</v>
      </c>
      <c r="G31" s="288">
        <v>26.007999999999999</v>
      </c>
      <c r="H31" s="288">
        <v>219.124</v>
      </c>
      <c r="I31" s="288">
        <v>304.53300000000002</v>
      </c>
      <c r="J31" s="288">
        <v>1.1559999999999999</v>
      </c>
      <c r="K31" s="288">
        <v>3.17</v>
      </c>
      <c r="L31" s="288">
        <v>0</v>
      </c>
      <c r="M31" s="288">
        <v>0</v>
      </c>
      <c r="N31" s="288">
        <v>1.1559999999999999</v>
      </c>
      <c r="O31" s="288">
        <v>3.17</v>
      </c>
      <c r="P31" s="288">
        <v>-1.4999999999999999E-2</v>
      </c>
      <c r="Q31" s="288">
        <v>-0.127</v>
      </c>
      <c r="R31" s="288">
        <v>-0.40699999999999997</v>
      </c>
      <c r="S31" s="288">
        <v>-1.2709999999999999</v>
      </c>
      <c r="T31" s="288">
        <v>0.14199999999999999</v>
      </c>
      <c r="U31" s="288">
        <v>0.49099999999999999</v>
      </c>
      <c r="V31" s="288">
        <v>-0.26600000000000001</v>
      </c>
      <c r="W31" s="288">
        <v>25.603999999999999</v>
      </c>
      <c r="X31" s="288">
        <v>0.30399999999999999</v>
      </c>
      <c r="Y31" s="288">
        <v>-2.6659999999999999</v>
      </c>
      <c r="Z31" s="288">
        <v>3.7999999999999999E-2</v>
      </c>
      <c r="AA31" s="288">
        <v>22.937999999999999</v>
      </c>
    </row>
    <row r="32" spans="2:27">
      <c r="B32" s="224" t="s">
        <v>137</v>
      </c>
      <c r="C32" s="288">
        <v>6.141</v>
      </c>
      <c r="D32" s="288">
        <v>62.993000000000002</v>
      </c>
      <c r="E32" s="288">
        <v>69.134</v>
      </c>
      <c r="F32" s="288">
        <v>48.207000000000001</v>
      </c>
      <c r="G32" s="288">
        <v>2.2120000000000002</v>
      </c>
      <c r="H32" s="288">
        <v>18.715</v>
      </c>
      <c r="I32" s="288">
        <v>69.134</v>
      </c>
      <c r="J32" s="288">
        <v>2.9249999999999998</v>
      </c>
      <c r="K32" s="288">
        <v>9.6120000000000001</v>
      </c>
      <c r="L32" s="288">
        <v>-0.42699999999999999</v>
      </c>
      <c r="M32" s="288">
        <v>-0.96799999999999997</v>
      </c>
      <c r="N32" s="288">
        <v>2.4980000000000002</v>
      </c>
      <c r="O32" s="288">
        <v>8.6440000000000001</v>
      </c>
      <c r="P32" s="288">
        <v>2.069</v>
      </c>
      <c r="Q32" s="288">
        <v>7.4480000000000004</v>
      </c>
      <c r="R32" s="288">
        <v>1.117</v>
      </c>
      <c r="S32" s="288">
        <v>4.5940000000000003</v>
      </c>
      <c r="T32" s="288">
        <v>-0.79200000000000004</v>
      </c>
      <c r="U32" s="288">
        <v>-2.351</v>
      </c>
      <c r="V32" s="288">
        <v>0.32700000000000001</v>
      </c>
      <c r="W32" s="288">
        <v>2.2440000000000002</v>
      </c>
      <c r="X32" s="288">
        <v>0.34</v>
      </c>
      <c r="Y32" s="288">
        <v>-0.16800000000000001</v>
      </c>
      <c r="Z32" s="288">
        <v>0.66700000000000004</v>
      </c>
      <c r="AA32" s="288">
        <v>2.0760000000000001</v>
      </c>
    </row>
    <row r="33" spans="2:33">
      <c r="B33" s="224" t="s">
        <v>136</v>
      </c>
      <c r="C33" s="288">
        <v>119.93600000000001</v>
      </c>
      <c r="D33" s="288">
        <v>479.25400000000002</v>
      </c>
      <c r="E33" s="288">
        <v>599.19000000000005</v>
      </c>
      <c r="F33" s="288">
        <v>71.381</v>
      </c>
      <c r="G33" s="288">
        <v>100.496</v>
      </c>
      <c r="H33" s="288">
        <v>427.31299999999999</v>
      </c>
      <c r="I33" s="288">
        <v>599.19000000000005</v>
      </c>
      <c r="J33" s="288">
        <v>58.664999999999999</v>
      </c>
      <c r="K33" s="288">
        <v>153.232</v>
      </c>
      <c r="L33" s="288">
        <v>-44.003999999999998</v>
      </c>
      <c r="M33" s="288">
        <v>-93.861000000000004</v>
      </c>
      <c r="N33" s="288">
        <v>14.661</v>
      </c>
      <c r="O33" s="288">
        <v>59.371000000000002</v>
      </c>
      <c r="P33" s="288">
        <v>11.509</v>
      </c>
      <c r="Q33" s="288">
        <v>49.753</v>
      </c>
      <c r="R33" s="288">
        <v>6.3819999999999997</v>
      </c>
      <c r="S33" s="288">
        <v>34.779000000000003</v>
      </c>
      <c r="T33" s="288">
        <v>-1.0780000000000001</v>
      </c>
      <c r="U33" s="288">
        <v>-2.8639999999999999</v>
      </c>
      <c r="V33" s="288">
        <v>5.3040000000000003</v>
      </c>
      <c r="W33" s="288">
        <v>31.914999999999999</v>
      </c>
      <c r="X33" s="288">
        <v>-1.6679999999999999</v>
      </c>
      <c r="Y33" s="288">
        <v>-9.6920000000000002</v>
      </c>
      <c r="Z33" s="288">
        <v>3.6360000000000001</v>
      </c>
      <c r="AA33" s="288">
        <v>22.222999999999999</v>
      </c>
    </row>
    <row r="34" spans="2:33">
      <c r="B34" s="224" t="s">
        <v>156</v>
      </c>
      <c r="C34" s="288">
        <v>1191.4680000000001</v>
      </c>
      <c r="D34" s="288">
        <v>6211.9380000000001</v>
      </c>
      <c r="E34" s="288">
        <v>7403.4059999999999</v>
      </c>
      <c r="F34" s="288">
        <v>1884.6579999999999</v>
      </c>
      <c r="G34" s="288">
        <v>1856.546</v>
      </c>
      <c r="H34" s="288">
        <v>3662.2020000000002</v>
      </c>
      <c r="I34" s="288">
        <v>7403.4059999999999</v>
      </c>
      <c r="J34" s="288">
        <v>1088.123</v>
      </c>
      <c r="K34" s="288">
        <v>2814.799</v>
      </c>
      <c r="L34" s="288">
        <v>-565.01199999999994</v>
      </c>
      <c r="M34" s="288">
        <v>-1398.7149999999999</v>
      </c>
      <c r="N34" s="288">
        <v>523.11099999999999</v>
      </c>
      <c r="O34" s="288">
        <v>1416.0840000000001</v>
      </c>
      <c r="P34" s="288">
        <v>457.74099999999999</v>
      </c>
      <c r="Q34" s="288">
        <v>1215.5809999999999</v>
      </c>
      <c r="R34" s="288">
        <v>425.904</v>
      </c>
      <c r="S34" s="288">
        <v>1065.3720000000001</v>
      </c>
      <c r="T34" s="288">
        <v>-55.875999999999998</v>
      </c>
      <c r="U34" s="288">
        <v>-209.66300000000001</v>
      </c>
      <c r="V34" s="288">
        <v>368.63299999999998</v>
      </c>
      <c r="W34" s="288">
        <v>859.39400000000001</v>
      </c>
      <c r="X34" s="288">
        <v>-138.614</v>
      </c>
      <c r="Y34" s="288">
        <v>-352.166</v>
      </c>
      <c r="Z34" s="288">
        <v>230.01900000000001</v>
      </c>
      <c r="AA34" s="288">
        <v>507.22800000000001</v>
      </c>
    </row>
    <row r="35" spans="2:33">
      <c r="B35" s="224" t="s">
        <v>157</v>
      </c>
      <c r="C35" s="288">
        <v>1130.241</v>
      </c>
      <c r="D35" s="288">
        <v>2.1539999999999999</v>
      </c>
      <c r="E35" s="288">
        <v>1132.395</v>
      </c>
      <c r="F35" s="288">
        <v>21.67</v>
      </c>
      <c r="G35" s="288">
        <v>0</v>
      </c>
      <c r="H35" s="288">
        <v>1110.7249999999999</v>
      </c>
      <c r="I35" s="288">
        <v>1132.395</v>
      </c>
      <c r="J35" s="288">
        <v>0</v>
      </c>
      <c r="K35" s="288">
        <v>0</v>
      </c>
      <c r="L35" s="288">
        <v>0</v>
      </c>
      <c r="M35" s="288">
        <v>0</v>
      </c>
      <c r="N35" s="288">
        <v>0</v>
      </c>
      <c r="O35" s="288">
        <v>0</v>
      </c>
      <c r="P35" s="288">
        <v>-9.2999999999999999E-2</v>
      </c>
      <c r="Q35" s="288">
        <v>-0.115</v>
      </c>
      <c r="R35" s="288">
        <v>-9.2999999999999999E-2</v>
      </c>
      <c r="S35" s="288">
        <v>-0.115</v>
      </c>
      <c r="T35" s="288">
        <v>-2.85</v>
      </c>
      <c r="U35" s="288">
        <v>-0.88200000000000001</v>
      </c>
      <c r="V35" s="288">
        <v>33.591000000000001</v>
      </c>
      <c r="W35" s="288">
        <v>136.751</v>
      </c>
      <c r="X35" s="288">
        <v>-1E-3</v>
      </c>
      <c r="Y35" s="288">
        <v>-5.2999999999999999E-2</v>
      </c>
      <c r="Z35" s="288">
        <v>33.590000000000003</v>
      </c>
      <c r="AA35" s="288">
        <v>136.69800000000001</v>
      </c>
    </row>
    <row r="36" spans="2:33">
      <c r="B36" s="224" t="s">
        <v>65</v>
      </c>
      <c r="C36" s="288">
        <v>289.47199999999998</v>
      </c>
      <c r="D36" s="288">
        <v>1426.7819999999999</v>
      </c>
      <c r="E36" s="288">
        <v>1716.2539999999999</v>
      </c>
      <c r="F36" s="288">
        <v>350.68400000000003</v>
      </c>
      <c r="G36" s="288">
        <v>508.53199999999998</v>
      </c>
      <c r="H36" s="288">
        <v>857.03800000000001</v>
      </c>
      <c r="I36" s="288">
        <v>1716.2539999999999</v>
      </c>
      <c r="J36" s="288">
        <v>168.06</v>
      </c>
      <c r="K36" s="288">
        <v>460.74299999999999</v>
      </c>
      <c r="L36" s="288">
        <v>-82.325999999999993</v>
      </c>
      <c r="M36" s="288">
        <v>-200.65600000000001</v>
      </c>
      <c r="N36" s="288">
        <v>85.733999999999995</v>
      </c>
      <c r="O36" s="288">
        <v>260.08699999999999</v>
      </c>
      <c r="P36" s="288">
        <v>68.736000000000004</v>
      </c>
      <c r="Q36" s="288">
        <v>208.995</v>
      </c>
      <c r="R36" s="288">
        <v>68.674000000000007</v>
      </c>
      <c r="S36" s="288">
        <v>199.92699999999999</v>
      </c>
      <c r="T36" s="288">
        <v>-5.2789999999999999</v>
      </c>
      <c r="U36" s="288">
        <v>-7.8789999999999996</v>
      </c>
      <c r="V36" s="288">
        <v>76.007000000000005</v>
      </c>
      <c r="W36" s="288">
        <v>211.59200000000001</v>
      </c>
      <c r="X36" s="288">
        <v>-21.149000000000001</v>
      </c>
      <c r="Y36" s="288">
        <v>-62.554000000000002</v>
      </c>
      <c r="Z36" s="288">
        <v>54.857999999999997</v>
      </c>
      <c r="AA36" s="288">
        <v>149.03800000000001</v>
      </c>
    </row>
    <row r="37" spans="2:33">
      <c r="B37" s="224" t="s">
        <v>66</v>
      </c>
      <c r="C37" s="288">
        <v>15.603999999999999</v>
      </c>
      <c r="D37" s="288">
        <v>131.124</v>
      </c>
      <c r="E37" s="288">
        <v>146.72800000000001</v>
      </c>
      <c r="F37" s="288">
        <v>17.498999999999999</v>
      </c>
      <c r="G37" s="288">
        <v>33.154000000000003</v>
      </c>
      <c r="H37" s="288">
        <v>96.075000000000003</v>
      </c>
      <c r="I37" s="288">
        <v>146.72800000000001</v>
      </c>
      <c r="J37" s="288">
        <v>16.088000000000001</v>
      </c>
      <c r="K37" s="288">
        <v>52.183</v>
      </c>
      <c r="L37" s="288">
        <v>-21.222999999999999</v>
      </c>
      <c r="M37" s="288">
        <v>-25.527000000000001</v>
      </c>
      <c r="N37" s="288">
        <v>-5.1349999999999998</v>
      </c>
      <c r="O37" s="288">
        <v>26.655999999999999</v>
      </c>
      <c r="P37" s="288">
        <v>-6.7750000000000004</v>
      </c>
      <c r="Q37" s="288">
        <v>22.234000000000002</v>
      </c>
      <c r="R37" s="288">
        <v>-6.7779999999999996</v>
      </c>
      <c r="S37" s="288">
        <v>21.327000000000002</v>
      </c>
      <c r="T37" s="288">
        <v>0.27800000000000002</v>
      </c>
      <c r="U37" s="288">
        <v>0.44800000000000001</v>
      </c>
      <c r="V37" s="288">
        <v>-6.5010000000000003</v>
      </c>
      <c r="W37" s="288">
        <v>21.774999999999999</v>
      </c>
      <c r="X37" s="288">
        <v>2.1850000000000001</v>
      </c>
      <c r="Y37" s="288">
        <v>-6.1689999999999996</v>
      </c>
      <c r="Z37" s="288">
        <v>-4.3159999999999998</v>
      </c>
      <c r="AA37" s="288">
        <v>15.606</v>
      </c>
    </row>
    <row r="38" spans="2:33">
      <c r="B38" s="224" t="s">
        <v>67</v>
      </c>
      <c r="C38" s="288">
        <v>35.273000000000003</v>
      </c>
      <c r="D38" s="288">
        <v>150.98599999999999</v>
      </c>
      <c r="E38" s="288">
        <v>186.25899999999999</v>
      </c>
      <c r="F38" s="288">
        <v>79.697000000000003</v>
      </c>
      <c r="G38" s="288">
        <v>29.222000000000001</v>
      </c>
      <c r="H38" s="288">
        <v>77.34</v>
      </c>
      <c r="I38" s="288">
        <v>186.25899999999999</v>
      </c>
      <c r="J38" s="288">
        <v>31.477</v>
      </c>
      <c r="K38" s="288">
        <v>79.912000000000006</v>
      </c>
      <c r="L38" s="288">
        <v>-9.3510000000000009</v>
      </c>
      <c r="M38" s="288">
        <v>-23.934999999999999</v>
      </c>
      <c r="N38" s="288">
        <v>22.126000000000001</v>
      </c>
      <c r="O38" s="288">
        <v>55.976999999999997</v>
      </c>
      <c r="P38" s="288">
        <v>19.349</v>
      </c>
      <c r="Q38" s="288">
        <v>48.1</v>
      </c>
      <c r="R38" s="288">
        <v>19.331</v>
      </c>
      <c r="S38" s="288">
        <v>45.686999999999998</v>
      </c>
      <c r="T38" s="288">
        <v>-3.113</v>
      </c>
      <c r="U38" s="288">
        <v>-1.556</v>
      </c>
      <c r="V38" s="288">
        <v>16.216999999999999</v>
      </c>
      <c r="W38" s="288">
        <v>44.131</v>
      </c>
      <c r="X38" s="288">
        <v>-5.4980000000000002</v>
      </c>
      <c r="Y38" s="288">
        <v>-14.365</v>
      </c>
      <c r="Z38" s="288">
        <v>10.718999999999999</v>
      </c>
      <c r="AA38" s="288">
        <v>29.765999999999998</v>
      </c>
    </row>
    <row r="39" spans="2:33">
      <c r="B39" s="224" t="s">
        <v>68</v>
      </c>
      <c r="C39" s="288">
        <v>212.09399999999999</v>
      </c>
      <c r="D39" s="288">
        <v>1527.9390000000001</v>
      </c>
      <c r="E39" s="288">
        <v>1740.0329999999999</v>
      </c>
      <c r="F39" s="288">
        <v>450.53800000000001</v>
      </c>
      <c r="G39" s="288">
        <v>374.58</v>
      </c>
      <c r="H39" s="288">
        <v>914.91499999999996</v>
      </c>
      <c r="I39" s="288">
        <v>1740.0329999999999</v>
      </c>
      <c r="J39" s="288">
        <v>274.84100000000001</v>
      </c>
      <c r="K39" s="288">
        <v>847.06399999999996</v>
      </c>
      <c r="L39" s="288">
        <v>-186.86799999999999</v>
      </c>
      <c r="M39" s="288">
        <v>-566.74900000000002</v>
      </c>
      <c r="N39" s="288">
        <v>87.972999999999999</v>
      </c>
      <c r="O39" s="288">
        <v>280.315</v>
      </c>
      <c r="P39" s="288">
        <v>62.530999999999999</v>
      </c>
      <c r="Q39" s="288">
        <v>215.98500000000001</v>
      </c>
      <c r="R39" s="288">
        <v>60.037999999999997</v>
      </c>
      <c r="S39" s="288">
        <v>193.36199999999999</v>
      </c>
      <c r="T39" s="288">
        <v>-8.2469999999999999</v>
      </c>
      <c r="U39" s="288">
        <v>-18.890999999999998</v>
      </c>
      <c r="V39" s="288">
        <v>51.804000000000002</v>
      </c>
      <c r="W39" s="288">
        <v>174.48400000000001</v>
      </c>
      <c r="X39" s="288">
        <v>-17.120999999999999</v>
      </c>
      <c r="Y39" s="288">
        <v>-57.337000000000003</v>
      </c>
      <c r="Z39" s="288">
        <v>34.683</v>
      </c>
      <c r="AA39" s="288">
        <v>117.14700000000001</v>
      </c>
    </row>
    <row r="40" spans="2:33">
      <c r="B40" s="224" t="s">
        <v>69</v>
      </c>
      <c r="C40" s="288">
        <v>3666.2919999999999</v>
      </c>
      <c r="D40" s="288">
        <v>2.0720000000000001</v>
      </c>
      <c r="E40" s="288">
        <v>3668.364</v>
      </c>
      <c r="F40" s="288">
        <v>1820.421</v>
      </c>
      <c r="G40" s="288">
        <v>0</v>
      </c>
      <c r="H40" s="288">
        <v>1847.943</v>
      </c>
      <c r="I40" s="288">
        <v>3668.364</v>
      </c>
      <c r="J40" s="288">
        <v>434.33800000000002</v>
      </c>
      <c r="K40" s="288">
        <v>1264.0989999999999</v>
      </c>
      <c r="L40" s="288">
        <v>-242.99100000000001</v>
      </c>
      <c r="M40" s="288">
        <v>-642.29600000000005</v>
      </c>
      <c r="N40" s="288">
        <v>191.34700000000001</v>
      </c>
      <c r="O40" s="288">
        <v>621.803</v>
      </c>
      <c r="P40" s="288">
        <v>146.28200000000001</v>
      </c>
      <c r="Q40" s="288">
        <v>500.02300000000002</v>
      </c>
      <c r="R40" s="288">
        <v>143.654</v>
      </c>
      <c r="S40" s="288">
        <v>464.84</v>
      </c>
      <c r="T40" s="288">
        <v>-19.382000000000001</v>
      </c>
      <c r="U40" s="288">
        <v>-29.183</v>
      </c>
      <c r="V40" s="288">
        <v>124.39700000000001</v>
      </c>
      <c r="W40" s="288">
        <v>435.74599999999998</v>
      </c>
      <c r="X40" s="288">
        <v>-42.218000000000004</v>
      </c>
      <c r="Y40" s="288">
        <v>-141.99199999999999</v>
      </c>
      <c r="Z40" s="288">
        <v>82.18</v>
      </c>
      <c r="AA40" s="288">
        <v>293.75400000000002</v>
      </c>
    </row>
    <row r="41" spans="2:33">
      <c r="B41" s="224" t="s">
        <v>138</v>
      </c>
      <c r="C41" s="288">
        <v>0</v>
      </c>
      <c r="D41" s="288">
        <v>0</v>
      </c>
      <c r="E41" s="288">
        <v>0</v>
      </c>
      <c r="F41" s="288">
        <v>0</v>
      </c>
      <c r="G41" s="288">
        <v>0</v>
      </c>
      <c r="H41" s="288">
        <v>0</v>
      </c>
      <c r="I41" s="288">
        <v>0</v>
      </c>
      <c r="J41" s="288">
        <v>4.992</v>
      </c>
      <c r="K41" s="288">
        <v>26.777000000000001</v>
      </c>
      <c r="L41" s="288">
        <v>-0.44400000000000001</v>
      </c>
      <c r="M41" s="288">
        <v>-2.4049999999999998</v>
      </c>
      <c r="N41" s="288">
        <v>4.548</v>
      </c>
      <c r="O41" s="288">
        <v>24.372</v>
      </c>
      <c r="P41" s="288">
        <v>2.9119999999999999</v>
      </c>
      <c r="Q41" s="288">
        <v>15.852</v>
      </c>
      <c r="R41" s="288">
        <v>2.944</v>
      </c>
      <c r="S41" s="288">
        <v>12.92</v>
      </c>
      <c r="T41" s="288">
        <v>-2.9820000000000002</v>
      </c>
      <c r="U41" s="288">
        <v>-5.7830000000000004</v>
      </c>
      <c r="V41" s="288">
        <v>-3.9E-2</v>
      </c>
      <c r="W41" s="288">
        <v>7.1360000000000001</v>
      </c>
      <c r="X41" s="288">
        <v>-1.1020000000000001</v>
      </c>
      <c r="Y41" s="288">
        <v>-20.292000000000002</v>
      </c>
      <c r="Z41" s="288">
        <v>-1.141</v>
      </c>
      <c r="AA41" s="288">
        <v>-13.156000000000001</v>
      </c>
    </row>
    <row r="42" spans="2:33" ht="12.5">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row>
    <row r="43" spans="2:33">
      <c r="B43" s="257"/>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row>
    <row r="44" spans="2:33">
      <c r="G44" s="228"/>
      <c r="I44" s="265"/>
      <c r="V44" s="289"/>
      <c r="W44" s="289"/>
    </row>
    <row r="45" spans="2:33" s="281" customFormat="1">
      <c r="G45" s="265"/>
      <c r="I45" s="265"/>
      <c r="J45" s="284"/>
      <c r="K45" s="284"/>
      <c r="L45" s="290"/>
      <c r="M45" s="290"/>
      <c r="N45" s="265"/>
      <c r="O45" s="265"/>
      <c r="P45" s="265"/>
      <c r="Q45" s="265"/>
      <c r="R45" s="265"/>
      <c r="S45" s="265"/>
      <c r="T45" s="265"/>
      <c r="U45" s="265"/>
      <c r="V45" s="265"/>
      <c r="W45" s="265"/>
      <c r="X45" s="265"/>
      <c r="Y45" s="265"/>
      <c r="Z45" s="265"/>
    </row>
    <row r="46" spans="2:33" ht="25.5" customHeight="1">
      <c r="C46" s="628" t="s">
        <v>417</v>
      </c>
      <c r="D46" s="629" t="s">
        <v>418</v>
      </c>
      <c r="E46" s="629" t="s">
        <v>327</v>
      </c>
      <c r="F46" s="629" t="s">
        <v>419</v>
      </c>
      <c r="G46" s="629" t="s">
        <v>420</v>
      </c>
      <c r="H46" s="629" t="s">
        <v>421</v>
      </c>
      <c r="I46" s="630" t="s">
        <v>422</v>
      </c>
      <c r="J46" s="915" t="s">
        <v>423</v>
      </c>
      <c r="K46" s="916"/>
      <c r="L46" s="915" t="s">
        <v>424</v>
      </c>
      <c r="M46" s="916"/>
      <c r="N46" s="915" t="s">
        <v>238</v>
      </c>
      <c r="O46" s="916"/>
      <c r="P46" s="915" t="s">
        <v>29</v>
      </c>
      <c r="Q46" s="916"/>
      <c r="R46" s="915" t="s">
        <v>70</v>
      </c>
      <c r="S46" s="916"/>
      <c r="T46" s="915" t="s">
        <v>245</v>
      </c>
      <c r="U46" s="916"/>
      <c r="V46" s="915" t="s">
        <v>425</v>
      </c>
      <c r="W46" s="916"/>
      <c r="X46" s="915" t="s">
        <v>426</v>
      </c>
      <c r="Y46" s="916"/>
      <c r="Z46" s="915" t="s">
        <v>427</v>
      </c>
      <c r="AA46" s="916"/>
    </row>
    <row r="47" spans="2:33">
      <c r="C47" s="794">
        <v>44896</v>
      </c>
      <c r="D47" s="794">
        <v>44896</v>
      </c>
      <c r="E47" s="794">
        <v>44896</v>
      </c>
      <c r="F47" s="794">
        <v>44896</v>
      </c>
      <c r="G47" s="794">
        <v>44896</v>
      </c>
      <c r="H47" s="794">
        <v>44896</v>
      </c>
      <c r="I47" s="794">
        <v>44896</v>
      </c>
      <c r="J47" s="631" t="s">
        <v>228</v>
      </c>
      <c r="K47" s="631" t="s">
        <v>173</v>
      </c>
      <c r="L47" s="631" t="s">
        <v>228</v>
      </c>
      <c r="M47" s="631" t="s">
        <v>173</v>
      </c>
      <c r="N47" s="631" t="s">
        <v>228</v>
      </c>
      <c r="O47" s="631" t="s">
        <v>173</v>
      </c>
      <c r="P47" s="631" t="s">
        <v>228</v>
      </c>
      <c r="Q47" s="631" t="s">
        <v>173</v>
      </c>
      <c r="R47" s="631" t="s">
        <v>228</v>
      </c>
      <c r="S47" s="631" t="s">
        <v>173</v>
      </c>
      <c r="T47" s="631" t="s">
        <v>228</v>
      </c>
      <c r="U47" s="631" t="s">
        <v>173</v>
      </c>
      <c r="V47" s="631" t="s">
        <v>228</v>
      </c>
      <c r="W47" s="631" t="s">
        <v>173</v>
      </c>
      <c r="X47" s="631" t="s">
        <v>228</v>
      </c>
      <c r="Y47" s="631" t="s">
        <v>173</v>
      </c>
      <c r="Z47" s="631" t="s">
        <v>228</v>
      </c>
      <c r="AA47" s="631" t="s">
        <v>173</v>
      </c>
    </row>
    <row r="48" spans="2:33">
      <c r="C48" s="632" t="s">
        <v>122</v>
      </c>
      <c r="D48" s="632" t="s">
        <v>122</v>
      </c>
      <c r="E48" s="632" t="s">
        <v>122</v>
      </c>
      <c r="F48" s="632" t="s">
        <v>122</v>
      </c>
      <c r="G48" s="632" t="s">
        <v>122</v>
      </c>
      <c r="H48" s="632" t="s">
        <v>122</v>
      </c>
      <c r="I48" s="632" t="s">
        <v>122</v>
      </c>
      <c r="J48" s="632" t="s">
        <v>122</v>
      </c>
      <c r="K48" s="632" t="s">
        <v>122</v>
      </c>
      <c r="L48" s="632" t="s">
        <v>122</v>
      </c>
      <c r="M48" s="632" t="s">
        <v>122</v>
      </c>
      <c r="N48" s="632" t="s">
        <v>122</v>
      </c>
      <c r="O48" s="632" t="s">
        <v>122</v>
      </c>
      <c r="P48" s="632" t="s">
        <v>122</v>
      </c>
      <c r="Q48" s="632" t="s">
        <v>122</v>
      </c>
      <c r="R48" s="632" t="s">
        <v>122</v>
      </c>
      <c r="S48" s="632" t="s">
        <v>122</v>
      </c>
      <c r="T48" s="632" t="s">
        <v>122</v>
      </c>
      <c r="U48" s="632" t="s">
        <v>122</v>
      </c>
      <c r="V48" s="632" t="s">
        <v>122</v>
      </c>
      <c r="W48" s="632" t="s">
        <v>122</v>
      </c>
      <c r="X48" s="632" t="s">
        <v>122</v>
      </c>
      <c r="Y48" s="632" t="s">
        <v>122</v>
      </c>
      <c r="Z48" s="632" t="s">
        <v>122</v>
      </c>
      <c r="AA48" s="632" t="s">
        <v>122</v>
      </c>
    </row>
    <row r="50" spans="2:27">
      <c r="B50" s="224" t="s">
        <v>54</v>
      </c>
      <c r="C50" s="288">
        <v>65.486000000000004</v>
      </c>
      <c r="D50" s="288">
        <v>339.91</v>
      </c>
      <c r="E50" s="288">
        <v>405.39600000000002</v>
      </c>
      <c r="F50" s="288">
        <v>0.215</v>
      </c>
      <c r="G50" s="288">
        <v>0</v>
      </c>
      <c r="H50" s="288">
        <v>405.18099999999998</v>
      </c>
      <c r="I50" s="288">
        <v>405.39600000000002</v>
      </c>
      <c r="J50" s="288">
        <v>0</v>
      </c>
      <c r="K50" s="288">
        <v>0</v>
      </c>
      <c r="L50" s="288">
        <v>-1.4E-2</v>
      </c>
      <c r="M50" s="288">
        <v>-2.8000000000000001E-2</v>
      </c>
      <c r="N50" s="288">
        <v>-1.4E-2</v>
      </c>
      <c r="O50" s="288">
        <v>-2.8000000000000001E-2</v>
      </c>
      <c r="P50" s="288">
        <v>-0.376</v>
      </c>
      <c r="Q50" s="288">
        <v>-1.484</v>
      </c>
      <c r="R50" s="288">
        <v>-0.376</v>
      </c>
      <c r="S50" s="288">
        <v>-1.484</v>
      </c>
      <c r="T50" s="288">
        <v>-3.7360000000000002</v>
      </c>
      <c r="U50" s="288">
        <v>2.7759999999999998</v>
      </c>
      <c r="V50" s="288">
        <v>-4.1109999999999998</v>
      </c>
      <c r="W50" s="288">
        <v>1.292</v>
      </c>
      <c r="X50" s="288">
        <v>0.252</v>
      </c>
      <c r="Y50" s="288">
        <v>0.67300000000000004</v>
      </c>
      <c r="Z50" s="288">
        <v>-3.859</v>
      </c>
      <c r="AA50" s="288">
        <v>1.9650000000000001</v>
      </c>
    </row>
    <row r="51" spans="2:27">
      <c r="B51" s="106" t="s">
        <v>55</v>
      </c>
      <c r="C51" s="288">
        <v>82.593999999999994</v>
      </c>
      <c r="D51" s="288">
        <v>178.125</v>
      </c>
      <c r="E51" s="288">
        <v>260.71899999999999</v>
      </c>
      <c r="F51" s="288">
        <v>60.036999999999999</v>
      </c>
      <c r="G51" s="288">
        <v>38.341999999999999</v>
      </c>
      <c r="H51" s="288">
        <v>162.34</v>
      </c>
      <c r="I51" s="288">
        <v>260.71899999999999</v>
      </c>
      <c r="J51" s="288">
        <v>23.681000000000001</v>
      </c>
      <c r="K51" s="288">
        <v>74.456999999999994</v>
      </c>
      <c r="L51" s="288">
        <v>-0.69399999999999995</v>
      </c>
      <c r="M51" s="288">
        <v>-2.41</v>
      </c>
      <c r="N51" s="288">
        <v>22.986999999999998</v>
      </c>
      <c r="O51" s="288">
        <v>72.046999999999997</v>
      </c>
      <c r="P51" s="288">
        <v>8.5589999999999993</v>
      </c>
      <c r="Q51" s="288">
        <v>34.152999999999999</v>
      </c>
      <c r="R51" s="288">
        <v>-14.234</v>
      </c>
      <c r="S51" s="288">
        <v>1.831</v>
      </c>
      <c r="T51" s="288">
        <v>4.1079999999999997</v>
      </c>
      <c r="U51" s="288">
        <v>6.6120000000000001</v>
      </c>
      <c r="V51" s="288">
        <v>-10.132</v>
      </c>
      <c r="W51" s="288">
        <v>8.4770000000000003</v>
      </c>
      <c r="X51" s="288">
        <v>-7.1989999999999998</v>
      </c>
      <c r="Y51" s="288">
        <v>14.794</v>
      </c>
      <c r="Z51" s="288">
        <v>-17.331</v>
      </c>
      <c r="AA51" s="288">
        <v>23.271000000000001</v>
      </c>
    </row>
    <row r="52" spans="2:27">
      <c r="B52" s="106" t="s">
        <v>56</v>
      </c>
      <c r="C52" s="288">
        <v>65.55</v>
      </c>
      <c r="D52" s="288">
        <v>182.13800000000001</v>
      </c>
      <c r="E52" s="288">
        <v>247.68799999999999</v>
      </c>
      <c r="F52" s="288">
        <v>18.725999999999999</v>
      </c>
      <c r="G52" s="288">
        <v>54.103000000000002</v>
      </c>
      <c r="H52" s="288">
        <v>174.85900000000001</v>
      </c>
      <c r="I52" s="288">
        <v>247.68799999999999</v>
      </c>
      <c r="J52" s="288">
        <v>9.2110000000000003</v>
      </c>
      <c r="K52" s="288">
        <v>29.044</v>
      </c>
      <c r="L52" s="288">
        <v>-0.94199999999999995</v>
      </c>
      <c r="M52" s="288">
        <v>-2.4769999999999999</v>
      </c>
      <c r="N52" s="288">
        <v>8.2690000000000001</v>
      </c>
      <c r="O52" s="288">
        <v>26.567</v>
      </c>
      <c r="P52" s="288">
        <v>5.1369999999999996</v>
      </c>
      <c r="Q52" s="288">
        <v>17.265999999999998</v>
      </c>
      <c r="R52" s="288">
        <v>0.23899999999999999</v>
      </c>
      <c r="S52" s="288">
        <v>2.9969999999999999</v>
      </c>
      <c r="T52" s="288">
        <v>-0.18099999999999999</v>
      </c>
      <c r="U52" s="288">
        <v>-22.844999999999999</v>
      </c>
      <c r="V52" s="288">
        <v>0.32300000000000001</v>
      </c>
      <c r="W52" s="288">
        <v>-18.888000000000002</v>
      </c>
      <c r="X52" s="288">
        <v>2.3690000000000002</v>
      </c>
      <c r="Y52" s="288">
        <v>-3.08</v>
      </c>
      <c r="Z52" s="288">
        <v>2.6920000000000002</v>
      </c>
      <c r="AA52" s="288">
        <v>-21.968</v>
      </c>
    </row>
    <row r="53" spans="2:27">
      <c r="B53" s="106" t="s">
        <v>57</v>
      </c>
      <c r="C53" s="288">
        <v>361.262</v>
      </c>
      <c r="D53" s="288">
        <v>2194.7170000000001</v>
      </c>
      <c r="E53" s="288">
        <v>2555.9789999999998</v>
      </c>
      <c r="F53" s="288">
        <v>959.39499999999998</v>
      </c>
      <c r="G53" s="288">
        <v>615.34799999999996</v>
      </c>
      <c r="H53" s="288">
        <v>981.23599999999999</v>
      </c>
      <c r="I53" s="288">
        <v>2555.9789999999998</v>
      </c>
      <c r="J53" s="288">
        <v>251.089</v>
      </c>
      <c r="K53" s="288">
        <v>669.51599999999996</v>
      </c>
      <c r="L53" s="288">
        <v>-191.53200000000001</v>
      </c>
      <c r="M53" s="288">
        <v>-508.62400000000002</v>
      </c>
      <c r="N53" s="288">
        <v>59.557000000000002</v>
      </c>
      <c r="O53" s="288">
        <v>160.892</v>
      </c>
      <c r="P53" s="288">
        <v>-21.053000000000001</v>
      </c>
      <c r="Q53" s="288">
        <v>-53.356000000000002</v>
      </c>
      <c r="R53" s="288">
        <v>-53.765999999999998</v>
      </c>
      <c r="S53" s="288">
        <v>-139.149</v>
      </c>
      <c r="T53" s="288">
        <v>98.507999999999996</v>
      </c>
      <c r="U53" s="288">
        <v>214.791</v>
      </c>
      <c r="V53" s="288">
        <v>44.74</v>
      </c>
      <c r="W53" s="288">
        <v>75.659000000000006</v>
      </c>
      <c r="X53" s="288">
        <v>-42.485999999999997</v>
      </c>
      <c r="Y53" s="288">
        <v>-48.423000000000002</v>
      </c>
      <c r="Z53" s="288">
        <v>2.254</v>
      </c>
      <c r="AA53" s="288">
        <v>27.236000000000001</v>
      </c>
    </row>
    <row r="54" spans="2:27">
      <c r="B54" s="106" t="s">
        <v>131</v>
      </c>
      <c r="C54" s="288">
        <v>15.798</v>
      </c>
      <c r="D54" s="288">
        <v>1.1479999999999999</v>
      </c>
      <c r="E54" s="288">
        <v>16.946000000000002</v>
      </c>
      <c r="F54" s="288">
        <v>16.241</v>
      </c>
      <c r="G54" s="288">
        <v>0</v>
      </c>
      <c r="H54" s="288">
        <v>0.70499999999999996</v>
      </c>
      <c r="I54" s="288">
        <v>16.946000000000002</v>
      </c>
      <c r="J54" s="288">
        <v>1.02</v>
      </c>
      <c r="K54" s="288">
        <v>1.675</v>
      </c>
      <c r="L54" s="288">
        <v>-0.09</v>
      </c>
      <c r="M54" s="288">
        <v>-0.13800000000000001</v>
      </c>
      <c r="N54" s="288">
        <v>0.93</v>
      </c>
      <c r="O54" s="288">
        <v>1.5369999999999999</v>
      </c>
      <c r="P54" s="288">
        <v>0.432</v>
      </c>
      <c r="Q54" s="288">
        <v>0.20699999999999999</v>
      </c>
      <c r="R54" s="288">
        <v>0.29599999999999999</v>
      </c>
      <c r="S54" s="288">
        <v>-9.4E-2</v>
      </c>
      <c r="T54" s="288">
        <v>0.67300000000000004</v>
      </c>
      <c r="U54" s="288">
        <v>-1.0189999999999999</v>
      </c>
      <c r="V54" s="288">
        <v>0.96799999999999997</v>
      </c>
      <c r="W54" s="288">
        <v>-1.1140000000000001</v>
      </c>
      <c r="X54" s="288">
        <v>0</v>
      </c>
      <c r="Y54" s="288">
        <v>0</v>
      </c>
      <c r="Z54" s="288">
        <v>0.96799999999999997</v>
      </c>
      <c r="AA54" s="288">
        <v>-1.1140000000000001</v>
      </c>
    </row>
    <row r="55" spans="2:27">
      <c r="B55" s="106" t="s">
        <v>92</v>
      </c>
      <c r="C55" s="288">
        <v>108.807</v>
      </c>
      <c r="D55" s="288">
        <v>230.274</v>
      </c>
      <c r="E55" s="288">
        <v>339.08100000000002</v>
      </c>
      <c r="F55" s="288">
        <v>33.906999999999996</v>
      </c>
      <c r="G55" s="288">
        <v>27.084</v>
      </c>
      <c r="H55" s="288">
        <v>278.08999999999997</v>
      </c>
      <c r="I55" s="288">
        <v>339.08100000000002</v>
      </c>
      <c r="J55" s="288">
        <v>20.728000000000002</v>
      </c>
      <c r="K55" s="288">
        <v>54.89</v>
      </c>
      <c r="L55" s="288">
        <v>-1.036</v>
      </c>
      <c r="M55" s="288">
        <v>-3.012</v>
      </c>
      <c r="N55" s="288">
        <v>19.692</v>
      </c>
      <c r="O55" s="288">
        <v>51.878</v>
      </c>
      <c r="P55" s="288">
        <v>15.973000000000001</v>
      </c>
      <c r="Q55" s="288">
        <v>40.128</v>
      </c>
      <c r="R55" s="288">
        <v>12.645</v>
      </c>
      <c r="S55" s="288">
        <v>20.25</v>
      </c>
      <c r="T55" s="288">
        <v>-13.257999999999999</v>
      </c>
      <c r="U55" s="288">
        <v>-36.067999999999998</v>
      </c>
      <c r="V55" s="288">
        <v>-0.61399999999999999</v>
      </c>
      <c r="W55" s="288">
        <v>-15.818</v>
      </c>
      <c r="X55" s="288">
        <v>-1.5229999999999999</v>
      </c>
      <c r="Y55" s="288">
        <v>2.7690000000000001</v>
      </c>
      <c r="Z55" s="288">
        <v>-2.137</v>
      </c>
      <c r="AA55" s="288">
        <v>-13.048999999999999</v>
      </c>
    </row>
    <row r="56" spans="2:27">
      <c r="B56" s="106" t="s">
        <v>58</v>
      </c>
      <c r="C56" s="288">
        <v>274.39499999999998</v>
      </c>
      <c r="D56" s="288">
        <v>620.01400000000001</v>
      </c>
      <c r="E56" s="288">
        <v>894.40899999999999</v>
      </c>
      <c r="F56" s="288">
        <v>117.396</v>
      </c>
      <c r="G56" s="288">
        <v>54.103999999999999</v>
      </c>
      <c r="H56" s="288">
        <v>722.90899999999999</v>
      </c>
      <c r="I56" s="288">
        <v>894.40899999999999</v>
      </c>
      <c r="J56" s="288">
        <v>32.981999999999999</v>
      </c>
      <c r="K56" s="288">
        <v>102.643</v>
      </c>
      <c r="L56" s="288">
        <v>-1.992</v>
      </c>
      <c r="M56" s="288">
        <v>-5.9909999999999997</v>
      </c>
      <c r="N56" s="288">
        <v>30.99</v>
      </c>
      <c r="O56" s="288">
        <v>96.652000000000001</v>
      </c>
      <c r="P56" s="288">
        <v>12.964</v>
      </c>
      <c r="Q56" s="288">
        <v>48.834000000000003</v>
      </c>
      <c r="R56" s="288">
        <v>-14.727</v>
      </c>
      <c r="S56" s="288">
        <v>2.2429999999999999</v>
      </c>
      <c r="T56" s="288">
        <v>-25</v>
      </c>
      <c r="U56" s="288">
        <v>-54.987000000000002</v>
      </c>
      <c r="V56" s="288">
        <v>-38.066000000000003</v>
      </c>
      <c r="W56" s="288">
        <v>-40.542999999999999</v>
      </c>
      <c r="X56" s="288">
        <v>-1.64</v>
      </c>
      <c r="Y56" s="288">
        <v>20.045999999999999</v>
      </c>
      <c r="Z56" s="288">
        <v>-39.706000000000003</v>
      </c>
      <c r="AA56" s="288">
        <v>-20.497</v>
      </c>
    </row>
    <row r="57" spans="2:27">
      <c r="B57" s="106" t="s">
        <v>149</v>
      </c>
      <c r="C57" s="288">
        <v>307.78100000000001</v>
      </c>
      <c r="D57" s="288">
        <v>4461.933</v>
      </c>
      <c r="E57" s="288">
        <v>4769.7139999999999</v>
      </c>
      <c r="F57" s="288">
        <v>1173.519</v>
      </c>
      <c r="G57" s="288">
        <v>640.40300000000002</v>
      </c>
      <c r="H57" s="288">
        <v>2955.7919999999999</v>
      </c>
      <c r="I57" s="288">
        <v>4769.7139999999999</v>
      </c>
      <c r="J57" s="288">
        <v>188.44852164683672</v>
      </c>
      <c r="K57" s="288">
        <v>474.82499999999999</v>
      </c>
      <c r="L57" s="288">
        <v>-44.823900338716193</v>
      </c>
      <c r="M57" s="288">
        <v>-99.679000000000002</v>
      </c>
      <c r="N57" s="288">
        <v>143.62462130812051</v>
      </c>
      <c r="O57" s="288">
        <v>375.14600000000002</v>
      </c>
      <c r="P57" s="288">
        <v>113.81389186946227</v>
      </c>
      <c r="Q57" s="288">
        <v>306.96600000000001</v>
      </c>
      <c r="R57" s="288">
        <v>83.91050813512949</v>
      </c>
      <c r="S57" s="288">
        <v>223.73400000000001</v>
      </c>
      <c r="T57" s="288">
        <v>2.45867234010261</v>
      </c>
      <c r="U57" s="288">
        <v>21.396000000000001</v>
      </c>
      <c r="V57" s="288">
        <v>86.710930748758173</v>
      </c>
      <c r="W57" s="288">
        <v>245.471</v>
      </c>
      <c r="X57" s="288">
        <v>-9.6241648432575353</v>
      </c>
      <c r="Y57" s="288">
        <v>-39.165999999999997</v>
      </c>
      <c r="Z57" s="288">
        <v>77.086765905500641</v>
      </c>
      <c r="AA57" s="288">
        <v>206.30500000000001</v>
      </c>
    </row>
    <row r="58" spans="2:27">
      <c r="B58" s="106" t="s">
        <v>59</v>
      </c>
      <c r="C58" s="288">
        <v>0</v>
      </c>
      <c r="D58" s="288">
        <v>0</v>
      </c>
      <c r="E58" s="288">
        <v>0</v>
      </c>
      <c r="F58" s="288">
        <v>0</v>
      </c>
      <c r="G58" s="288">
        <v>0</v>
      </c>
      <c r="H58" s="288">
        <v>0</v>
      </c>
      <c r="I58" s="288">
        <v>0</v>
      </c>
      <c r="J58" s="288">
        <v>43.691000000000003</v>
      </c>
      <c r="K58" s="288">
        <v>184.36699999999999</v>
      </c>
      <c r="L58" s="288">
        <v>-22.806999999999999</v>
      </c>
      <c r="M58" s="288">
        <v>-92.76</v>
      </c>
      <c r="N58" s="288">
        <v>20.884</v>
      </c>
      <c r="O58" s="288">
        <v>91.606999999999999</v>
      </c>
      <c r="P58" s="288">
        <v>19.63</v>
      </c>
      <c r="Q58" s="288">
        <v>86.962000000000003</v>
      </c>
      <c r="R58" s="288">
        <v>-59.298000000000002</v>
      </c>
      <c r="S58" s="288">
        <v>2.0510000000000002</v>
      </c>
      <c r="T58" s="288">
        <v>0.81699999999999995</v>
      </c>
      <c r="U58" s="288">
        <v>5.234</v>
      </c>
      <c r="V58" s="288">
        <v>-58.481000000000002</v>
      </c>
      <c r="W58" s="288">
        <v>7.29</v>
      </c>
      <c r="X58" s="288">
        <v>19.841999999999999</v>
      </c>
      <c r="Y58" s="288">
        <v>-2.6379999999999999</v>
      </c>
      <c r="Z58" s="288">
        <v>-38.639000000000003</v>
      </c>
      <c r="AA58" s="288">
        <v>4.6520000000000001</v>
      </c>
    </row>
    <row r="59" spans="2:27">
      <c r="B59" s="106" t="s">
        <v>60</v>
      </c>
      <c r="C59" s="288">
        <v>69.149000000000001</v>
      </c>
      <c r="D59" s="288">
        <v>110.13200000000001</v>
      </c>
      <c r="E59" s="288">
        <v>179.28100000000001</v>
      </c>
      <c r="F59" s="288">
        <v>76.227000000000004</v>
      </c>
      <c r="G59" s="288">
        <v>15.177</v>
      </c>
      <c r="H59" s="288">
        <v>87.876999999999995</v>
      </c>
      <c r="I59" s="288">
        <v>179.28100000000001</v>
      </c>
      <c r="J59" s="288">
        <v>32.345999999999997</v>
      </c>
      <c r="K59" s="288">
        <v>99.563000000000002</v>
      </c>
      <c r="L59" s="288">
        <v>-18.187000000000001</v>
      </c>
      <c r="M59" s="288">
        <v>-55.265999999999998</v>
      </c>
      <c r="N59" s="288">
        <v>14.159000000000001</v>
      </c>
      <c r="O59" s="288">
        <v>44.296999999999997</v>
      </c>
      <c r="P59" s="288">
        <v>11.417</v>
      </c>
      <c r="Q59" s="288">
        <v>36.545999999999999</v>
      </c>
      <c r="R59" s="288">
        <v>8.9459999999999997</v>
      </c>
      <c r="S59" s="288">
        <v>28.81</v>
      </c>
      <c r="T59" s="288">
        <v>-0.28999999999999998</v>
      </c>
      <c r="U59" s="288">
        <v>-1.3089999999999999</v>
      </c>
      <c r="V59" s="288">
        <v>8.657</v>
      </c>
      <c r="W59" s="288">
        <v>27.507000000000001</v>
      </c>
      <c r="X59" s="288">
        <v>-2.98</v>
      </c>
      <c r="Y59" s="288">
        <v>-9.4710000000000001</v>
      </c>
      <c r="Z59" s="288">
        <v>5.6769999999999996</v>
      </c>
      <c r="AA59" s="288">
        <v>18.036000000000001</v>
      </c>
    </row>
    <row r="60" spans="2:27">
      <c r="B60" s="106" t="s">
        <v>77</v>
      </c>
      <c r="C60" s="288">
        <v>25.411000000000001</v>
      </c>
      <c r="D60" s="288">
        <v>297.142</v>
      </c>
      <c r="E60" s="288">
        <v>322.553</v>
      </c>
      <c r="F60" s="288">
        <v>40.978000000000002</v>
      </c>
      <c r="G60" s="288">
        <v>134.38499999999999</v>
      </c>
      <c r="H60" s="288">
        <v>147.19</v>
      </c>
      <c r="I60" s="288">
        <v>322.553</v>
      </c>
      <c r="J60" s="288">
        <v>9.5009999999999994</v>
      </c>
      <c r="K60" s="288">
        <v>51.033999999999999</v>
      </c>
      <c r="L60" s="288">
        <v>-3.157</v>
      </c>
      <c r="M60" s="288">
        <v>-8.4169999999999998</v>
      </c>
      <c r="N60" s="288">
        <v>6.3440000000000003</v>
      </c>
      <c r="O60" s="288">
        <v>42.616999999999997</v>
      </c>
      <c r="P60" s="288">
        <v>5.2</v>
      </c>
      <c r="Q60" s="288">
        <v>39.567</v>
      </c>
      <c r="R60" s="288">
        <v>5.1689999999999996</v>
      </c>
      <c r="S60" s="288">
        <v>39.484000000000002</v>
      </c>
      <c r="T60" s="288">
        <v>3.1E-2</v>
      </c>
      <c r="U60" s="288">
        <v>-9.8979999999999997</v>
      </c>
      <c r="V60" s="288">
        <v>5.1989999999999998</v>
      </c>
      <c r="W60" s="288">
        <v>29.587</v>
      </c>
      <c r="X60" s="288">
        <v>-1.7669999999999999</v>
      </c>
      <c r="Y60" s="288">
        <v>-10.103999999999999</v>
      </c>
      <c r="Z60" s="288">
        <v>3.4319999999999999</v>
      </c>
      <c r="AA60" s="288">
        <v>19.483000000000001</v>
      </c>
    </row>
    <row r="61" spans="2:27">
      <c r="B61" s="106" t="s">
        <v>61</v>
      </c>
      <c r="C61" s="288">
        <v>88.091999999999999</v>
      </c>
      <c r="D61" s="288">
        <v>65.974000000000004</v>
      </c>
      <c r="E61" s="288">
        <v>154.066</v>
      </c>
      <c r="F61" s="288">
        <v>6.9420000000000002</v>
      </c>
      <c r="G61" s="288">
        <v>0.34</v>
      </c>
      <c r="H61" s="288">
        <v>146.78399999999999</v>
      </c>
      <c r="I61" s="288">
        <v>154.066</v>
      </c>
      <c r="J61" s="288">
        <v>15.933999999999999</v>
      </c>
      <c r="K61" s="288">
        <v>45.633000000000003</v>
      </c>
      <c r="L61" s="288">
        <v>0</v>
      </c>
      <c r="M61" s="288">
        <v>-4.9000000000000002E-2</v>
      </c>
      <c r="N61" s="288">
        <v>15.933999999999999</v>
      </c>
      <c r="O61" s="288">
        <v>45.584000000000003</v>
      </c>
      <c r="P61" s="288">
        <v>14.936</v>
      </c>
      <c r="Q61" s="288">
        <v>40.381999999999998</v>
      </c>
      <c r="R61" s="288">
        <v>13.487</v>
      </c>
      <c r="S61" s="288">
        <v>35.966000000000001</v>
      </c>
      <c r="T61" s="288">
        <v>0.57899999999999996</v>
      </c>
      <c r="U61" s="288">
        <v>1.61</v>
      </c>
      <c r="V61" s="288">
        <v>14.069000000000001</v>
      </c>
      <c r="W61" s="288">
        <v>37.58</v>
      </c>
      <c r="X61" s="288">
        <v>-4.8040000000000003</v>
      </c>
      <c r="Y61" s="288">
        <v>-12.84</v>
      </c>
      <c r="Z61" s="288">
        <v>9.2650000000000006</v>
      </c>
      <c r="AA61" s="288">
        <v>24.74</v>
      </c>
    </row>
    <row r="62" spans="2:27">
      <c r="B62" s="106" t="s">
        <v>50</v>
      </c>
      <c r="C62" s="288">
        <v>754.75</v>
      </c>
      <c r="D62" s="288">
        <v>1667.8920000000001</v>
      </c>
      <c r="E62" s="288">
        <v>2422.6419999999998</v>
      </c>
      <c r="F62" s="288">
        <v>831.79</v>
      </c>
      <c r="G62" s="288">
        <v>812.06100000000004</v>
      </c>
      <c r="H62" s="288">
        <v>778.79100000000005</v>
      </c>
      <c r="I62" s="288">
        <v>2422.6419999999998</v>
      </c>
      <c r="J62" s="288">
        <v>423.54500000000002</v>
      </c>
      <c r="K62" s="288">
        <v>1244.3430000000001</v>
      </c>
      <c r="L62" s="288">
        <v>-338.72199999999998</v>
      </c>
      <c r="M62" s="288">
        <v>-900.58100000000002</v>
      </c>
      <c r="N62" s="288">
        <v>84.822999999999993</v>
      </c>
      <c r="O62" s="288">
        <v>343.762</v>
      </c>
      <c r="P62" s="288">
        <v>53.997999999999998</v>
      </c>
      <c r="Q62" s="288">
        <v>231.846</v>
      </c>
      <c r="R62" s="288">
        <v>32.328000000000003</v>
      </c>
      <c r="S62" s="288">
        <v>156.06200000000001</v>
      </c>
      <c r="T62" s="288">
        <v>-17.321000000000002</v>
      </c>
      <c r="U62" s="288">
        <v>-64.540000000000006</v>
      </c>
      <c r="V62" s="288">
        <v>15.375</v>
      </c>
      <c r="W62" s="288">
        <v>92.477000000000004</v>
      </c>
      <c r="X62" s="288">
        <v>-0.215</v>
      </c>
      <c r="Y62" s="288">
        <v>-16.727</v>
      </c>
      <c r="Z62" s="288">
        <v>15.16</v>
      </c>
      <c r="AA62" s="288">
        <v>75.75</v>
      </c>
    </row>
    <row r="63" spans="2:27">
      <c r="B63" s="106" t="s">
        <v>62</v>
      </c>
      <c r="C63" s="288">
        <v>761.30799999999999</v>
      </c>
      <c r="D63" s="288">
        <v>2577.5329999999999</v>
      </c>
      <c r="E63" s="288">
        <v>3338.8409999999999</v>
      </c>
      <c r="F63" s="288">
        <v>1001.761</v>
      </c>
      <c r="G63" s="288">
        <v>1330.5319999999999</v>
      </c>
      <c r="H63" s="288">
        <v>1006.548</v>
      </c>
      <c r="I63" s="288">
        <v>3338.8409999999999</v>
      </c>
      <c r="J63" s="288">
        <v>345.34300000000002</v>
      </c>
      <c r="K63" s="288">
        <v>1129.163</v>
      </c>
      <c r="L63" s="288">
        <v>-272.36700000000002</v>
      </c>
      <c r="M63" s="288">
        <v>-800.13</v>
      </c>
      <c r="N63" s="288">
        <v>72.975999999999999</v>
      </c>
      <c r="O63" s="288">
        <v>329.03300000000002</v>
      </c>
      <c r="P63" s="288">
        <v>31.577000000000002</v>
      </c>
      <c r="Q63" s="288">
        <v>200.584</v>
      </c>
      <c r="R63" s="288">
        <v>1.0549999999999999</v>
      </c>
      <c r="S63" s="288">
        <v>57.212000000000003</v>
      </c>
      <c r="T63" s="288">
        <v>-47.25</v>
      </c>
      <c r="U63" s="288">
        <v>-118.705</v>
      </c>
      <c r="V63" s="288">
        <v>-46.253</v>
      </c>
      <c r="W63" s="288">
        <v>-61.369</v>
      </c>
      <c r="X63" s="288">
        <v>15.285</v>
      </c>
      <c r="Y63" s="288">
        <v>19.963000000000001</v>
      </c>
      <c r="Z63" s="288">
        <v>-30.968</v>
      </c>
      <c r="AA63" s="288">
        <v>-41.405999999999999</v>
      </c>
    </row>
    <row r="64" spans="2:27">
      <c r="B64" s="106" t="s">
        <v>83</v>
      </c>
      <c r="C64" s="288">
        <v>0</v>
      </c>
      <c r="D64" s="288">
        <v>0</v>
      </c>
      <c r="E64" s="288">
        <v>0</v>
      </c>
      <c r="F64" s="288">
        <v>0</v>
      </c>
      <c r="G64" s="288">
        <v>0</v>
      </c>
      <c r="H64" s="288">
        <v>0</v>
      </c>
      <c r="I64" s="288">
        <v>0</v>
      </c>
      <c r="J64" s="288">
        <v>454.15</v>
      </c>
      <c r="K64" s="288">
        <v>1322.7909999999999</v>
      </c>
      <c r="L64" s="288">
        <v>-357.30900000000003</v>
      </c>
      <c r="M64" s="288">
        <v>-1018.8819999999999</v>
      </c>
      <c r="N64" s="288">
        <v>96.840999999999994</v>
      </c>
      <c r="O64" s="288">
        <v>303.90899999999999</v>
      </c>
      <c r="P64" s="288">
        <v>46.091000000000001</v>
      </c>
      <c r="Q64" s="288">
        <v>139.08600000000001</v>
      </c>
      <c r="R64" s="288">
        <v>-766.16700000000003</v>
      </c>
      <c r="S64" s="288">
        <v>-740.63599999999997</v>
      </c>
      <c r="T64" s="288">
        <v>-61.802999999999997</v>
      </c>
      <c r="U64" s="288">
        <v>-137.03800000000001</v>
      </c>
      <c r="V64" s="288">
        <v>-827.85799999999995</v>
      </c>
      <c r="W64" s="288">
        <v>-877.28599999999994</v>
      </c>
      <c r="X64" s="288">
        <v>13.5</v>
      </c>
      <c r="Y64" s="288">
        <v>29.266999999999999</v>
      </c>
      <c r="Z64" s="288">
        <v>-814.35799999999995</v>
      </c>
      <c r="AA64" s="288">
        <v>-848.01900000000001</v>
      </c>
    </row>
    <row r="65" spans="2:27">
      <c r="B65" s="106" t="s">
        <v>78</v>
      </c>
      <c r="C65" s="288">
        <v>42.412999999999997</v>
      </c>
      <c r="D65" s="288">
        <v>80.965999999999994</v>
      </c>
      <c r="E65" s="288">
        <v>123.379</v>
      </c>
      <c r="F65" s="288">
        <v>46.912999999999997</v>
      </c>
      <c r="G65" s="288">
        <v>1.0409999999999999</v>
      </c>
      <c r="H65" s="288">
        <v>75.424999999999997</v>
      </c>
      <c r="I65" s="288">
        <v>123.379</v>
      </c>
      <c r="J65" s="288">
        <v>3.766</v>
      </c>
      <c r="K65" s="288">
        <v>11.803000000000001</v>
      </c>
      <c r="L65" s="288">
        <v>-0.72699999999999998</v>
      </c>
      <c r="M65" s="288">
        <v>-3.0840000000000001</v>
      </c>
      <c r="N65" s="288">
        <v>3.0390000000000001</v>
      </c>
      <c r="O65" s="288">
        <v>8.7189999999999994</v>
      </c>
      <c r="P65" s="288">
        <v>-0.76600000000000001</v>
      </c>
      <c r="Q65" s="288">
        <v>-4.0670000000000002</v>
      </c>
      <c r="R65" s="288">
        <v>-1.0289999999999999</v>
      </c>
      <c r="S65" s="288">
        <v>-4.5919999999999996</v>
      </c>
      <c r="T65" s="288">
        <v>0.624</v>
      </c>
      <c r="U65" s="288">
        <v>2.222</v>
      </c>
      <c r="V65" s="288">
        <v>-0.40400000000000003</v>
      </c>
      <c r="W65" s="288">
        <v>-2.363</v>
      </c>
      <c r="X65" s="288">
        <v>0.13900000000000001</v>
      </c>
      <c r="Y65" s="288">
        <v>0.77100000000000002</v>
      </c>
      <c r="Z65" s="288">
        <v>-0.26500000000000001</v>
      </c>
      <c r="AA65" s="288">
        <v>-1.5920000000000001</v>
      </c>
    </row>
    <row r="66" spans="2:27">
      <c r="B66" s="106" t="s">
        <v>93</v>
      </c>
      <c r="C66" s="288">
        <v>1744.961</v>
      </c>
      <c r="D66" s="288">
        <v>5183.9279999999999</v>
      </c>
      <c r="E66" s="288">
        <v>6928.8890000000001</v>
      </c>
      <c r="F66" s="288">
        <v>1754.6489999999999</v>
      </c>
      <c r="G66" s="288">
        <v>4007.6239999999998</v>
      </c>
      <c r="H66" s="288">
        <v>1166.616</v>
      </c>
      <c r="I66" s="288">
        <v>6928.8890000000001</v>
      </c>
      <c r="J66" s="288">
        <v>913.60599999999999</v>
      </c>
      <c r="K66" s="288">
        <v>2691.1390000000001</v>
      </c>
      <c r="L66" s="288">
        <v>-640.80100000000004</v>
      </c>
      <c r="M66" s="288">
        <v>-1860.047</v>
      </c>
      <c r="N66" s="288">
        <v>272.80500000000001</v>
      </c>
      <c r="O66" s="288">
        <v>831.09199999999998</v>
      </c>
      <c r="P66" s="288">
        <v>210.76499999999999</v>
      </c>
      <c r="Q66" s="288">
        <v>622.46699999999998</v>
      </c>
      <c r="R66" s="288">
        <v>137.68899999999999</v>
      </c>
      <c r="S66" s="288">
        <v>410.58800000000002</v>
      </c>
      <c r="T66" s="288">
        <v>-74.725999999999999</v>
      </c>
      <c r="U66" s="288">
        <v>-191.90100000000001</v>
      </c>
      <c r="V66" s="288">
        <v>64.575000000000003</v>
      </c>
      <c r="W66" s="288">
        <v>222.19399999999999</v>
      </c>
      <c r="X66" s="288">
        <v>-16.2</v>
      </c>
      <c r="Y66" s="288">
        <v>-63.277999999999999</v>
      </c>
      <c r="Z66" s="288">
        <v>48.375</v>
      </c>
      <c r="AA66" s="288">
        <v>158.916</v>
      </c>
    </row>
    <row r="67" spans="2:27">
      <c r="B67" s="106" t="s">
        <v>63</v>
      </c>
      <c r="C67" s="288">
        <v>5452.3130000000001</v>
      </c>
      <c r="D67" s="288">
        <v>15373.118</v>
      </c>
      <c r="E67" s="288">
        <v>20825.431</v>
      </c>
      <c r="F67" s="288">
        <v>4961.4279999999999</v>
      </c>
      <c r="G67" s="288">
        <v>7412.2640000000001</v>
      </c>
      <c r="H67" s="288">
        <v>8451.7389999999996</v>
      </c>
      <c r="I67" s="288">
        <v>20825.431</v>
      </c>
      <c r="J67" s="288">
        <v>2415</v>
      </c>
      <c r="K67" s="288">
        <v>7181.8389999999999</v>
      </c>
      <c r="L67" s="288">
        <v>-1668.1479999999999</v>
      </c>
      <c r="M67" s="288">
        <v>-4728.183</v>
      </c>
      <c r="N67" s="288">
        <v>746.85199999999998</v>
      </c>
      <c r="O67" s="288">
        <v>2453.6559999999999</v>
      </c>
      <c r="P67" s="288">
        <v>492.46100000000001</v>
      </c>
      <c r="Q67" s="288">
        <v>1677.575</v>
      </c>
      <c r="R67" s="288">
        <v>-479.72</v>
      </c>
      <c r="S67" s="288">
        <v>183.45099999999999</v>
      </c>
      <c r="T67" s="288">
        <v>-181.87799999999999</v>
      </c>
      <c r="U67" s="288">
        <v>-397.85599999999999</v>
      </c>
      <c r="V67" s="288">
        <v>-696.03800000000001</v>
      </c>
      <c r="W67" s="288">
        <v>-245.88</v>
      </c>
      <c r="X67" s="288">
        <v>-18.661999999999999</v>
      </c>
      <c r="Y67" s="288">
        <v>-146.88300000000001</v>
      </c>
      <c r="Z67" s="288">
        <v>-714.7</v>
      </c>
      <c r="AA67" s="288">
        <v>-392.76299999999998</v>
      </c>
    </row>
    <row r="68" spans="2:27">
      <c r="B68" s="106" t="s">
        <v>150</v>
      </c>
      <c r="C68" s="288">
        <v>769.59699999999998</v>
      </c>
      <c r="D68" s="288">
        <v>4446.1629999999996</v>
      </c>
      <c r="E68" s="288">
        <v>5215.76</v>
      </c>
      <c r="F68" s="288">
        <v>1008.193</v>
      </c>
      <c r="G68" s="288">
        <v>1420.4079999999999</v>
      </c>
      <c r="H68" s="288">
        <v>2787.1590000000001</v>
      </c>
      <c r="I68" s="288">
        <v>5215.76</v>
      </c>
      <c r="J68" s="288">
        <v>707.22799999999995</v>
      </c>
      <c r="K68" s="288">
        <v>1935.835</v>
      </c>
      <c r="L68" s="288">
        <v>-304.32600000000002</v>
      </c>
      <c r="M68" s="288">
        <v>-785.30799999999999</v>
      </c>
      <c r="N68" s="288">
        <v>402.90199999999999</v>
      </c>
      <c r="O68" s="288">
        <v>1150.527</v>
      </c>
      <c r="P68" s="288">
        <v>357.60300000000001</v>
      </c>
      <c r="Q68" s="288">
        <v>1024.6210000000001</v>
      </c>
      <c r="R68" s="288">
        <v>306.90600000000001</v>
      </c>
      <c r="S68" s="288">
        <v>891.01</v>
      </c>
      <c r="T68" s="288">
        <v>-26.132999999999999</v>
      </c>
      <c r="U68" s="288">
        <v>-95.756</v>
      </c>
      <c r="V68" s="288">
        <v>277.62799999999999</v>
      </c>
      <c r="W68" s="288">
        <v>880.57100000000003</v>
      </c>
      <c r="X68" s="288">
        <v>-102.932</v>
      </c>
      <c r="Y68" s="288">
        <v>-288.15699999999998</v>
      </c>
      <c r="Z68" s="288">
        <v>174.696</v>
      </c>
      <c r="AA68" s="288">
        <v>592.41399999999999</v>
      </c>
    </row>
    <row r="69" spans="2:27">
      <c r="B69" s="106" t="s">
        <v>64</v>
      </c>
      <c r="C69" s="288">
        <v>0</v>
      </c>
      <c r="D69" s="288">
        <v>0</v>
      </c>
      <c r="E69" s="288">
        <v>0</v>
      </c>
      <c r="F69" s="288">
        <v>0</v>
      </c>
      <c r="G69" s="288">
        <v>0</v>
      </c>
      <c r="H69" s="288">
        <v>0</v>
      </c>
      <c r="I69" s="288">
        <v>0</v>
      </c>
      <c r="J69" s="288">
        <v>-10.702999999999999</v>
      </c>
      <c r="K69" s="288">
        <v>278.85300000000001</v>
      </c>
      <c r="L69" s="288">
        <v>6.48</v>
      </c>
      <c r="M69" s="288">
        <v>-168.84</v>
      </c>
      <c r="N69" s="288">
        <v>-4.2229999999999999</v>
      </c>
      <c r="O69" s="288">
        <v>110.01300000000001</v>
      </c>
      <c r="P69" s="288">
        <v>-3.4969999999999999</v>
      </c>
      <c r="Q69" s="288">
        <v>91.12</v>
      </c>
      <c r="R69" s="288">
        <v>-2.581</v>
      </c>
      <c r="S69" s="288">
        <v>67.272999999999996</v>
      </c>
      <c r="T69" s="288">
        <v>0.40699999999999997</v>
      </c>
      <c r="U69" s="288">
        <v>-10.619</v>
      </c>
      <c r="V69" s="288">
        <v>-2.1739999999999999</v>
      </c>
      <c r="W69" s="288">
        <v>56.654000000000003</v>
      </c>
      <c r="X69" s="288">
        <v>0.754</v>
      </c>
      <c r="Y69" s="288">
        <v>-19.635999999999999</v>
      </c>
      <c r="Z69" s="288">
        <v>-1.42</v>
      </c>
      <c r="AA69" s="288">
        <v>37.018000000000001</v>
      </c>
    </row>
    <row r="70" spans="2:27">
      <c r="B70" s="106" t="s">
        <v>132</v>
      </c>
      <c r="C70" s="288">
        <v>0</v>
      </c>
      <c r="D70" s="288">
        <v>0</v>
      </c>
      <c r="E70" s="288">
        <v>0</v>
      </c>
      <c r="F70" s="288">
        <v>0</v>
      </c>
      <c r="G70" s="288">
        <v>0</v>
      </c>
      <c r="H70" s="288">
        <v>0</v>
      </c>
      <c r="I70" s="288">
        <v>0</v>
      </c>
      <c r="J70" s="288">
        <v>-0.36699999999999999</v>
      </c>
      <c r="K70" s="288">
        <v>9.5519999999999996</v>
      </c>
      <c r="L70" s="288">
        <v>0.42699999999999999</v>
      </c>
      <c r="M70" s="288">
        <v>-11.119</v>
      </c>
      <c r="N70" s="288">
        <v>0.06</v>
      </c>
      <c r="O70" s="288">
        <v>-1.5669999999999999</v>
      </c>
      <c r="P70" s="288">
        <v>0.19600000000000001</v>
      </c>
      <c r="Q70" s="288">
        <v>-5.1050000000000004</v>
      </c>
      <c r="R70" s="288">
        <v>0.217</v>
      </c>
      <c r="S70" s="288">
        <v>-5.6680000000000001</v>
      </c>
      <c r="T70" s="288">
        <v>0.14599999999999999</v>
      </c>
      <c r="U70" s="288">
        <v>-3.8069999999999999</v>
      </c>
      <c r="V70" s="288">
        <v>0.36399999999999999</v>
      </c>
      <c r="W70" s="288">
        <v>-9.4749999999999996</v>
      </c>
      <c r="X70" s="288">
        <v>-0.13</v>
      </c>
      <c r="Y70" s="288">
        <v>3.3860000000000001</v>
      </c>
      <c r="Z70" s="288">
        <v>0.23400000000000001</v>
      </c>
      <c r="AA70" s="288">
        <v>-6.0890000000000004</v>
      </c>
    </row>
    <row r="71" spans="2:27">
      <c r="B71" s="106" t="s">
        <v>133</v>
      </c>
      <c r="C71" s="288">
        <v>43.402000000000001</v>
      </c>
      <c r="D71" s="288">
        <v>109.226</v>
      </c>
      <c r="E71" s="288">
        <v>152.62799999999999</v>
      </c>
      <c r="F71" s="288">
        <v>4.8319999999999999</v>
      </c>
      <c r="G71" s="288">
        <v>0.64300000000000002</v>
      </c>
      <c r="H71" s="288">
        <v>147.15299999999999</v>
      </c>
      <c r="I71" s="288">
        <v>152.62799999999999</v>
      </c>
      <c r="J71" s="288">
        <v>0.58899999999999997</v>
      </c>
      <c r="K71" s="288">
        <v>1.7330000000000001</v>
      </c>
      <c r="L71" s="288">
        <v>0</v>
      </c>
      <c r="M71" s="288">
        <v>0</v>
      </c>
      <c r="N71" s="288">
        <v>0.58899999999999997</v>
      </c>
      <c r="O71" s="288">
        <v>1.7330000000000001</v>
      </c>
      <c r="P71" s="288">
        <v>-0.23</v>
      </c>
      <c r="Q71" s="288">
        <v>-0.216</v>
      </c>
      <c r="R71" s="288">
        <v>-1.0469999999999999</v>
      </c>
      <c r="S71" s="288">
        <v>-1.135</v>
      </c>
      <c r="T71" s="288">
        <v>0.46200000000000002</v>
      </c>
      <c r="U71" s="288">
        <v>1.151</v>
      </c>
      <c r="V71" s="288">
        <v>-0.58499999999999996</v>
      </c>
      <c r="W71" s="288">
        <v>1.6E-2</v>
      </c>
      <c r="X71" s="288">
        <v>0.27</v>
      </c>
      <c r="Y71" s="288">
        <v>0.20399999999999999</v>
      </c>
      <c r="Z71" s="288">
        <v>-0.315</v>
      </c>
      <c r="AA71" s="288">
        <v>0.22</v>
      </c>
    </row>
    <row r="72" spans="2:27">
      <c r="B72" s="106" t="s">
        <v>134</v>
      </c>
      <c r="C72" s="288">
        <v>6.0359999999999996</v>
      </c>
      <c r="D72" s="288">
        <v>158.90700000000001</v>
      </c>
      <c r="E72" s="288">
        <v>164.94300000000001</v>
      </c>
      <c r="F72" s="288">
        <v>84.447000000000003</v>
      </c>
      <c r="G72" s="288">
        <v>42</v>
      </c>
      <c r="H72" s="288">
        <v>38.496000000000002</v>
      </c>
      <c r="I72" s="288">
        <v>164.94300000000001</v>
      </c>
      <c r="J72" s="288">
        <v>6.04</v>
      </c>
      <c r="K72" s="288">
        <v>12.026</v>
      </c>
      <c r="L72" s="288">
        <v>0</v>
      </c>
      <c r="M72" s="288">
        <v>0</v>
      </c>
      <c r="N72" s="288">
        <v>6.04</v>
      </c>
      <c r="O72" s="288">
        <v>12.026</v>
      </c>
      <c r="P72" s="288">
        <v>5.45</v>
      </c>
      <c r="Q72" s="288">
        <v>9.3810000000000002</v>
      </c>
      <c r="R72" s="288">
        <v>4.0490000000000004</v>
      </c>
      <c r="S72" s="288">
        <v>5.2439999999999998</v>
      </c>
      <c r="T72" s="288">
        <v>-0.54200000000000004</v>
      </c>
      <c r="U72" s="288">
        <v>-1.5369999999999999</v>
      </c>
      <c r="V72" s="288">
        <v>3.508</v>
      </c>
      <c r="W72" s="288">
        <v>3.7069999999999999</v>
      </c>
      <c r="X72" s="288">
        <v>0</v>
      </c>
      <c r="Y72" s="288">
        <v>-0.17</v>
      </c>
      <c r="Z72" s="288">
        <v>3.508</v>
      </c>
      <c r="AA72" s="288">
        <v>3.5369999999999999</v>
      </c>
    </row>
    <row r="73" spans="2:27">
      <c r="B73" s="106" t="s">
        <v>151</v>
      </c>
      <c r="C73" s="288">
        <v>11.132</v>
      </c>
      <c r="D73" s="288">
        <v>3.6659999999999999</v>
      </c>
      <c r="E73" s="288">
        <v>14.798</v>
      </c>
      <c r="F73" s="288">
        <v>12.718999999999999</v>
      </c>
      <c r="G73" s="288">
        <v>1.585</v>
      </c>
      <c r="H73" s="288">
        <v>0.49399999999999999</v>
      </c>
      <c r="I73" s="288">
        <v>14.798</v>
      </c>
      <c r="J73" s="288">
        <v>8.2089999999999996</v>
      </c>
      <c r="K73" s="288">
        <v>41.874000000000002</v>
      </c>
      <c r="L73" s="288">
        <v>-7.2190000000000003</v>
      </c>
      <c r="M73" s="288">
        <v>-36.084000000000003</v>
      </c>
      <c r="N73" s="288">
        <v>0.99</v>
      </c>
      <c r="O73" s="288">
        <v>5.79</v>
      </c>
      <c r="P73" s="288">
        <v>-0.80300000000000005</v>
      </c>
      <c r="Q73" s="288">
        <v>0.54700000000000004</v>
      </c>
      <c r="R73" s="288">
        <v>-1.028</v>
      </c>
      <c r="S73" s="288">
        <v>5.6000000000000001E-2</v>
      </c>
      <c r="T73" s="288">
        <v>-6.7000000000000004E-2</v>
      </c>
      <c r="U73" s="288">
        <v>-0.13200000000000001</v>
      </c>
      <c r="V73" s="288">
        <v>-1.097</v>
      </c>
      <c r="W73" s="288">
        <v>0.23100000000000001</v>
      </c>
      <c r="X73" s="288">
        <v>2E-3</v>
      </c>
      <c r="Y73" s="288">
        <v>-1.2999999999999999E-2</v>
      </c>
      <c r="Z73" s="288">
        <v>-1.095</v>
      </c>
      <c r="AA73" s="288">
        <v>0.218</v>
      </c>
    </row>
    <row r="74" spans="2:27">
      <c r="B74" s="106" t="s">
        <v>152</v>
      </c>
      <c r="C74" s="288">
        <v>16.945</v>
      </c>
      <c r="D74" s="288">
        <v>35.448</v>
      </c>
      <c r="E74" s="288">
        <v>52.393000000000001</v>
      </c>
      <c r="F74" s="288">
        <v>1.794</v>
      </c>
      <c r="G74" s="288">
        <v>3.048</v>
      </c>
      <c r="H74" s="288">
        <v>47.551000000000002</v>
      </c>
      <c r="I74" s="288">
        <v>52.393000000000001</v>
      </c>
      <c r="J74" s="288">
        <v>3.7639999999999998</v>
      </c>
      <c r="K74" s="288">
        <v>12.515000000000001</v>
      </c>
      <c r="L74" s="288">
        <v>0.67300000000000004</v>
      </c>
      <c r="M74" s="288">
        <v>-1.4770000000000001</v>
      </c>
      <c r="N74" s="288">
        <v>4.4370000000000003</v>
      </c>
      <c r="O74" s="288">
        <v>11.038</v>
      </c>
      <c r="P74" s="288">
        <v>3.8519999999999999</v>
      </c>
      <c r="Q74" s="288">
        <v>9.0920000000000005</v>
      </c>
      <c r="R74" s="288">
        <v>3.5270000000000001</v>
      </c>
      <c r="S74" s="288">
        <v>8.1460000000000008</v>
      </c>
      <c r="T74" s="288">
        <v>-7.9000000000000001E-2</v>
      </c>
      <c r="U74" s="288">
        <v>-0.20300000000000001</v>
      </c>
      <c r="V74" s="288">
        <v>3.448</v>
      </c>
      <c r="W74" s="288">
        <v>7.9429999999999996</v>
      </c>
      <c r="X74" s="288">
        <v>-0.253</v>
      </c>
      <c r="Y74" s="288">
        <v>-0.98</v>
      </c>
      <c r="Z74" s="288">
        <v>3.1949999999999998</v>
      </c>
      <c r="AA74" s="288">
        <v>6.9630000000000001</v>
      </c>
    </row>
    <row r="75" spans="2:27">
      <c r="B75" s="106" t="s">
        <v>153</v>
      </c>
      <c r="C75" s="288">
        <v>80.174000000000007</v>
      </c>
      <c r="D75" s="288">
        <v>20.773</v>
      </c>
      <c r="E75" s="288">
        <v>100.947</v>
      </c>
      <c r="F75" s="288">
        <v>67.302000000000007</v>
      </c>
      <c r="G75" s="288">
        <v>9.2829999999999995</v>
      </c>
      <c r="H75" s="288">
        <v>24.361999999999998</v>
      </c>
      <c r="I75" s="288">
        <v>100.947</v>
      </c>
      <c r="J75" s="288">
        <v>0.85399999999999998</v>
      </c>
      <c r="K75" s="288">
        <v>1.734</v>
      </c>
      <c r="L75" s="288">
        <v>4.3999999999999997E-2</v>
      </c>
      <c r="M75" s="288">
        <v>-6.0000000000000001E-3</v>
      </c>
      <c r="N75" s="288">
        <v>0.89800000000000002</v>
      </c>
      <c r="O75" s="288">
        <v>1.728</v>
      </c>
      <c r="P75" s="288">
        <v>0.67100000000000004</v>
      </c>
      <c r="Q75" s="288">
        <v>1.0449999999999999</v>
      </c>
      <c r="R75" s="288">
        <v>0.312</v>
      </c>
      <c r="S75" s="288">
        <v>0.40500000000000003</v>
      </c>
      <c r="T75" s="288">
        <v>0.28199999999999997</v>
      </c>
      <c r="U75" s="288">
        <v>0.65400000000000003</v>
      </c>
      <c r="V75" s="288">
        <v>0.59399999999999997</v>
      </c>
      <c r="W75" s="288">
        <v>1.06</v>
      </c>
      <c r="X75" s="288">
        <v>-7.2999999999999995E-2</v>
      </c>
      <c r="Y75" s="288">
        <v>-0.246</v>
      </c>
      <c r="Z75" s="288">
        <v>0.52100000000000002</v>
      </c>
      <c r="AA75" s="288">
        <v>0.81399999999999995</v>
      </c>
    </row>
    <row r="76" spans="2:27">
      <c r="B76" s="106" t="s">
        <v>154</v>
      </c>
      <c r="C76" s="288">
        <v>69.266000000000005</v>
      </c>
      <c r="D76" s="288">
        <v>319.27999999999997</v>
      </c>
      <c r="E76" s="288">
        <v>388.54599999999999</v>
      </c>
      <c r="F76" s="288">
        <v>5.056</v>
      </c>
      <c r="G76" s="288">
        <v>0</v>
      </c>
      <c r="H76" s="288">
        <v>383.49</v>
      </c>
      <c r="I76" s="288">
        <v>388.54599999999999</v>
      </c>
      <c r="J76" s="288">
        <v>8.5139999999999993</v>
      </c>
      <c r="K76" s="288">
        <v>29.376999999999999</v>
      </c>
      <c r="L76" s="288">
        <v>1.3460000000000001</v>
      </c>
      <c r="M76" s="288">
        <v>-5.1970000000000001</v>
      </c>
      <c r="N76" s="288">
        <v>9.86</v>
      </c>
      <c r="O76" s="288">
        <v>24.18</v>
      </c>
      <c r="P76" s="288">
        <v>8.625</v>
      </c>
      <c r="Q76" s="288">
        <v>19.713000000000001</v>
      </c>
      <c r="R76" s="288">
        <v>6.4219999999999997</v>
      </c>
      <c r="S76" s="288">
        <v>13.260999999999999</v>
      </c>
      <c r="T76" s="288">
        <v>2E-3</v>
      </c>
      <c r="U76" s="288">
        <v>4.0000000000000001E-3</v>
      </c>
      <c r="V76" s="288">
        <v>6.423</v>
      </c>
      <c r="W76" s="288">
        <v>13.272</v>
      </c>
      <c r="X76" s="288">
        <v>-0.56999999999999995</v>
      </c>
      <c r="Y76" s="288">
        <v>-1.377</v>
      </c>
      <c r="Z76" s="288">
        <v>5.8529999999999998</v>
      </c>
      <c r="AA76" s="288">
        <v>11.895</v>
      </c>
    </row>
    <row r="77" spans="2:27">
      <c r="B77" s="106" t="s">
        <v>155</v>
      </c>
      <c r="C77" s="288">
        <v>13.699</v>
      </c>
      <c r="D77" s="288">
        <v>21.065000000000001</v>
      </c>
      <c r="E77" s="288">
        <v>34.764000000000003</v>
      </c>
      <c r="F77" s="288">
        <v>0.54800000000000004</v>
      </c>
      <c r="G77" s="288">
        <v>0</v>
      </c>
      <c r="H77" s="288">
        <v>34.216000000000001</v>
      </c>
      <c r="I77" s="288">
        <v>34.764000000000003</v>
      </c>
      <c r="J77" s="288">
        <v>0.84199999999999997</v>
      </c>
      <c r="K77" s="288">
        <v>2.5150000000000001</v>
      </c>
      <c r="L77" s="288">
        <v>-0.02</v>
      </c>
      <c r="M77" s="288">
        <v>-5.3999999999999999E-2</v>
      </c>
      <c r="N77" s="288">
        <v>0.82199999999999995</v>
      </c>
      <c r="O77" s="288">
        <v>2.4609999999999999</v>
      </c>
      <c r="P77" s="288">
        <v>0.68400000000000005</v>
      </c>
      <c r="Q77" s="288">
        <v>2.0579999999999998</v>
      </c>
      <c r="R77" s="288">
        <v>0.497</v>
      </c>
      <c r="S77" s="288">
        <v>1.51</v>
      </c>
      <c r="T77" s="288">
        <v>1E-3</v>
      </c>
      <c r="U77" s="288">
        <v>2E-3</v>
      </c>
      <c r="V77" s="288">
        <v>0.498</v>
      </c>
      <c r="W77" s="288">
        <v>1.522</v>
      </c>
      <c r="X77" s="288">
        <v>-6.9000000000000006E-2</v>
      </c>
      <c r="Y77" s="288">
        <v>-0.20699999999999999</v>
      </c>
      <c r="Z77" s="288">
        <v>0.42899999999999999</v>
      </c>
      <c r="AA77" s="288">
        <v>1.3149999999999999</v>
      </c>
    </row>
    <row r="78" spans="2:27">
      <c r="B78" s="106" t="s">
        <v>135</v>
      </c>
      <c r="C78" s="288">
        <v>131.65799999999999</v>
      </c>
      <c r="D78" s="288">
        <v>216.85400000000001</v>
      </c>
      <c r="E78" s="288">
        <v>348.512</v>
      </c>
      <c r="F78" s="288">
        <v>102.041</v>
      </c>
      <c r="G78" s="288">
        <v>28.584</v>
      </c>
      <c r="H78" s="288">
        <v>217.887</v>
      </c>
      <c r="I78" s="288">
        <v>348.512</v>
      </c>
      <c r="J78" s="288">
        <v>2.0110000000000001</v>
      </c>
      <c r="K78" s="288">
        <v>4.7030000000000003</v>
      </c>
      <c r="L78" s="288">
        <v>0</v>
      </c>
      <c r="M78" s="288">
        <v>-0.26300000000000001</v>
      </c>
      <c r="N78" s="288">
        <v>2.0110000000000001</v>
      </c>
      <c r="O78" s="288">
        <v>4.4400000000000004</v>
      </c>
      <c r="P78" s="288">
        <v>0.86799999999999999</v>
      </c>
      <c r="Q78" s="288">
        <v>1.4379999999999999</v>
      </c>
      <c r="R78" s="288">
        <v>-0.437</v>
      </c>
      <c r="S78" s="288">
        <v>-3.7999999999999999E-2</v>
      </c>
      <c r="T78" s="288">
        <v>0.17100000000000001</v>
      </c>
      <c r="U78" s="288">
        <v>0.63700000000000001</v>
      </c>
      <c r="V78" s="288">
        <v>-0.26600000000000001</v>
      </c>
      <c r="W78" s="288">
        <v>42.813000000000002</v>
      </c>
      <c r="X78" s="288">
        <v>0.92500000000000004</v>
      </c>
      <c r="Y78" s="288">
        <v>-0.223</v>
      </c>
      <c r="Z78" s="288">
        <v>0.65900000000000003</v>
      </c>
      <c r="AA78" s="288">
        <v>42.59</v>
      </c>
    </row>
    <row r="79" spans="2:27">
      <c r="B79" s="106" t="s">
        <v>137</v>
      </c>
      <c r="C79" s="288">
        <v>3.1549999999999998</v>
      </c>
      <c r="D79" s="288">
        <v>65.093999999999994</v>
      </c>
      <c r="E79" s="288">
        <v>68.248999999999995</v>
      </c>
      <c r="F79" s="288">
        <v>49.204000000000001</v>
      </c>
      <c r="G79" s="288">
        <v>2.407</v>
      </c>
      <c r="H79" s="288">
        <v>16.638000000000002</v>
      </c>
      <c r="I79" s="288">
        <v>68.248999999999995</v>
      </c>
      <c r="J79" s="288">
        <v>2.484</v>
      </c>
      <c r="K79" s="288">
        <v>8.1050000000000004</v>
      </c>
      <c r="L79" s="288">
        <v>-0.21199999999999999</v>
      </c>
      <c r="M79" s="288">
        <v>-1.022</v>
      </c>
      <c r="N79" s="288">
        <v>2.2719999999999998</v>
      </c>
      <c r="O79" s="288">
        <v>7.0830000000000002</v>
      </c>
      <c r="P79" s="288">
        <v>2.0910000000000002</v>
      </c>
      <c r="Q79" s="288">
        <v>6.0570000000000004</v>
      </c>
      <c r="R79" s="288">
        <v>1.1200000000000001</v>
      </c>
      <c r="S79" s="288">
        <v>3.2080000000000002</v>
      </c>
      <c r="T79" s="288">
        <v>-0.63100000000000001</v>
      </c>
      <c r="U79" s="288">
        <v>-1.4770000000000001</v>
      </c>
      <c r="V79" s="288">
        <v>0.48899999999999999</v>
      </c>
      <c r="W79" s="288">
        <v>1.7310000000000001</v>
      </c>
      <c r="X79" s="288">
        <v>3.6999999999999998E-2</v>
      </c>
      <c r="Y79" s="288">
        <v>-0.498</v>
      </c>
      <c r="Z79" s="288">
        <v>0.52600000000000002</v>
      </c>
      <c r="AA79" s="288">
        <v>1.2330000000000001</v>
      </c>
    </row>
    <row r="80" spans="2:27">
      <c r="B80" s="106" t="s">
        <v>136</v>
      </c>
      <c r="C80" s="288">
        <v>104.212</v>
      </c>
      <c r="D80" s="288">
        <v>491.25900000000001</v>
      </c>
      <c r="E80" s="288">
        <v>595.471</v>
      </c>
      <c r="F80" s="288">
        <v>33.412999999999997</v>
      </c>
      <c r="G80" s="288">
        <v>104.253</v>
      </c>
      <c r="H80" s="288">
        <v>457.80500000000001</v>
      </c>
      <c r="I80" s="288">
        <v>595.471</v>
      </c>
      <c r="J80" s="288">
        <v>41.558999999999997</v>
      </c>
      <c r="K80" s="288">
        <v>131.56800000000001</v>
      </c>
      <c r="L80" s="288">
        <v>-12.698</v>
      </c>
      <c r="M80" s="288">
        <v>-60.463999999999999</v>
      </c>
      <c r="N80" s="288">
        <v>28.861000000000001</v>
      </c>
      <c r="O80" s="288">
        <v>71.103999999999999</v>
      </c>
      <c r="P80" s="288">
        <v>24.864999999999998</v>
      </c>
      <c r="Q80" s="288">
        <v>59.914000000000001</v>
      </c>
      <c r="R80" s="288">
        <v>21.238</v>
      </c>
      <c r="S80" s="288">
        <v>49.682000000000002</v>
      </c>
      <c r="T80" s="288">
        <v>0.28399999999999997</v>
      </c>
      <c r="U80" s="288">
        <v>0.87</v>
      </c>
      <c r="V80" s="288">
        <v>21.523</v>
      </c>
      <c r="W80" s="288">
        <v>50.552999999999997</v>
      </c>
      <c r="X80" s="288">
        <v>-6.1040000000000001</v>
      </c>
      <c r="Y80" s="288">
        <v>-14.936</v>
      </c>
      <c r="Z80" s="288">
        <v>15.419</v>
      </c>
      <c r="AA80" s="288">
        <v>35.616999999999997</v>
      </c>
    </row>
    <row r="81" spans="2:29">
      <c r="B81" s="106" t="s">
        <v>156</v>
      </c>
      <c r="C81" s="288">
        <v>972.21799999999996</v>
      </c>
      <c r="D81" s="288">
        <v>5170.3819999999996</v>
      </c>
      <c r="E81" s="288">
        <v>6142.6</v>
      </c>
      <c r="F81" s="288">
        <v>1112.5989999999999</v>
      </c>
      <c r="G81" s="288">
        <v>1619.4939999999999</v>
      </c>
      <c r="H81" s="288">
        <v>3410.5070000000001</v>
      </c>
      <c r="I81" s="288">
        <v>6142.6</v>
      </c>
      <c r="J81" s="288">
        <v>766.03499999999997</v>
      </c>
      <c r="K81" s="288">
        <v>2478.3960000000002</v>
      </c>
      <c r="L81" s="288">
        <v>-312.053</v>
      </c>
      <c r="M81" s="288">
        <v>-1063.481</v>
      </c>
      <c r="N81" s="288">
        <v>453.98200000000003</v>
      </c>
      <c r="O81" s="288">
        <v>1414.915</v>
      </c>
      <c r="P81" s="288">
        <v>400.41800000000001</v>
      </c>
      <c r="Q81" s="288">
        <v>1238.2370000000001</v>
      </c>
      <c r="R81" s="288">
        <v>342.899</v>
      </c>
      <c r="S81" s="288">
        <v>1038.6659999999999</v>
      </c>
      <c r="T81" s="288">
        <v>-24.696999999999999</v>
      </c>
      <c r="U81" s="288">
        <v>-111.50700000000001</v>
      </c>
      <c r="V81" s="288">
        <v>318.20100000000002</v>
      </c>
      <c r="W81" s="288">
        <v>927.20100000000002</v>
      </c>
      <c r="X81" s="288">
        <v>-109.441</v>
      </c>
      <c r="Y81" s="288">
        <v>-330.46600000000001</v>
      </c>
      <c r="Z81" s="288">
        <v>208.76</v>
      </c>
      <c r="AA81" s="288">
        <v>596.73500000000001</v>
      </c>
    </row>
    <row r="82" spans="2:29">
      <c r="B82" s="106" t="s">
        <v>157</v>
      </c>
      <c r="C82" s="288">
        <v>39.895000000000003</v>
      </c>
      <c r="D82" s="288">
        <v>1000.873</v>
      </c>
      <c r="E82" s="288">
        <v>1040.768</v>
      </c>
      <c r="F82" s="288">
        <v>70.712000000000003</v>
      </c>
      <c r="G82" s="288">
        <v>0</v>
      </c>
      <c r="H82" s="288">
        <v>970.05600000000004</v>
      </c>
      <c r="I82" s="288">
        <v>1040.768</v>
      </c>
      <c r="J82" s="288">
        <v>0</v>
      </c>
      <c r="K82" s="288">
        <v>0</v>
      </c>
      <c r="L82" s="288">
        <v>0</v>
      </c>
      <c r="M82" s="288">
        <v>0</v>
      </c>
      <c r="N82" s="288">
        <v>0</v>
      </c>
      <c r="O82" s="288">
        <v>0</v>
      </c>
      <c r="P82" s="288">
        <v>-1.0999999999999999E-2</v>
      </c>
      <c r="Q82" s="288">
        <v>-4.1000000000000002E-2</v>
      </c>
      <c r="R82" s="288">
        <v>-1.0999999999999999E-2</v>
      </c>
      <c r="S82" s="288">
        <v>-4.1000000000000002E-2</v>
      </c>
      <c r="T82" s="288">
        <v>-0.157</v>
      </c>
      <c r="U82" s="288">
        <v>-0.64200000000000002</v>
      </c>
      <c r="V82" s="288">
        <v>43.258000000000003</v>
      </c>
      <c r="W82" s="288">
        <v>167.43100000000001</v>
      </c>
      <c r="X82" s="288">
        <v>0</v>
      </c>
      <c r="Y82" s="288">
        <v>-3.3000000000000002E-2</v>
      </c>
      <c r="Z82" s="288">
        <v>43.258000000000003</v>
      </c>
      <c r="AA82" s="288">
        <v>167.398</v>
      </c>
    </row>
    <row r="83" spans="2:29">
      <c r="B83" s="106" t="s">
        <v>65</v>
      </c>
      <c r="C83" s="288">
        <v>158.09100000000001</v>
      </c>
      <c r="D83" s="288">
        <v>849.572</v>
      </c>
      <c r="E83" s="288">
        <v>1007.663</v>
      </c>
      <c r="F83" s="288">
        <v>280.99200000000002</v>
      </c>
      <c r="G83" s="288">
        <v>206.22</v>
      </c>
      <c r="H83" s="288">
        <v>520.45100000000002</v>
      </c>
      <c r="I83" s="288">
        <v>1007.663</v>
      </c>
      <c r="J83" s="288">
        <v>136.648</v>
      </c>
      <c r="K83" s="288">
        <v>396.26900000000001</v>
      </c>
      <c r="L83" s="288">
        <v>-53.732999999999997</v>
      </c>
      <c r="M83" s="288">
        <v>-145.69</v>
      </c>
      <c r="N83" s="288">
        <v>82.915000000000006</v>
      </c>
      <c r="O83" s="288">
        <v>250.57900000000001</v>
      </c>
      <c r="P83" s="288">
        <v>68.924000000000007</v>
      </c>
      <c r="Q83" s="288">
        <v>204.37299999999999</v>
      </c>
      <c r="R83" s="288">
        <v>59.783999999999999</v>
      </c>
      <c r="S83" s="288">
        <v>177.46100000000001</v>
      </c>
      <c r="T83" s="288">
        <v>-5.6559999999999997</v>
      </c>
      <c r="U83" s="288">
        <v>-0.15</v>
      </c>
      <c r="V83" s="288">
        <v>64.284999999999997</v>
      </c>
      <c r="W83" s="288">
        <v>196.74199999999999</v>
      </c>
      <c r="X83" s="288">
        <v>-16.27</v>
      </c>
      <c r="Y83" s="288">
        <v>-51.988999999999997</v>
      </c>
      <c r="Z83" s="288">
        <v>48.015000000000001</v>
      </c>
      <c r="AA83" s="288">
        <v>144.75299999999999</v>
      </c>
    </row>
    <row r="84" spans="2:29">
      <c r="B84" s="106" t="s">
        <v>66</v>
      </c>
      <c r="C84" s="288">
        <v>18.657</v>
      </c>
      <c r="D84" s="288">
        <v>130.31700000000001</v>
      </c>
      <c r="E84" s="288">
        <v>148.97399999999999</v>
      </c>
      <c r="F84" s="288">
        <v>13.145</v>
      </c>
      <c r="G84" s="288">
        <v>32.220999999999997</v>
      </c>
      <c r="H84" s="288">
        <v>103.608</v>
      </c>
      <c r="I84" s="288">
        <v>148.97399999999999</v>
      </c>
      <c r="J84" s="288">
        <v>14.760999999999999</v>
      </c>
      <c r="K84" s="288">
        <v>44.389000000000003</v>
      </c>
      <c r="L84" s="288">
        <v>-4.109</v>
      </c>
      <c r="M84" s="288">
        <v>-6.702</v>
      </c>
      <c r="N84" s="288">
        <v>10.651999999999999</v>
      </c>
      <c r="O84" s="288">
        <v>37.686999999999998</v>
      </c>
      <c r="P84" s="288">
        <v>9.4499999999999993</v>
      </c>
      <c r="Q84" s="288">
        <v>33.97</v>
      </c>
      <c r="R84" s="288">
        <v>8.5830000000000002</v>
      </c>
      <c r="S84" s="288">
        <v>31.352</v>
      </c>
      <c r="T84" s="288">
        <v>0.16600000000000001</v>
      </c>
      <c r="U84" s="288">
        <v>0.33</v>
      </c>
      <c r="V84" s="288">
        <v>8.7490000000000006</v>
      </c>
      <c r="W84" s="288">
        <v>31.681999999999999</v>
      </c>
      <c r="X84" s="288">
        <v>-2.5840000000000001</v>
      </c>
      <c r="Y84" s="288">
        <v>-9.3529999999999998</v>
      </c>
      <c r="Z84" s="288">
        <v>6.165</v>
      </c>
      <c r="AA84" s="288">
        <v>22.329000000000001</v>
      </c>
    </row>
    <row r="85" spans="2:29">
      <c r="B85" s="106" t="s">
        <v>67</v>
      </c>
      <c r="C85" s="288">
        <v>29.588000000000001</v>
      </c>
      <c r="D85" s="288">
        <v>152.27600000000001</v>
      </c>
      <c r="E85" s="288">
        <v>181.864</v>
      </c>
      <c r="F85" s="288">
        <v>53.268000000000001</v>
      </c>
      <c r="G85" s="288">
        <v>54.308</v>
      </c>
      <c r="H85" s="288">
        <v>74.287999999999997</v>
      </c>
      <c r="I85" s="288">
        <v>181.864</v>
      </c>
      <c r="J85" s="288">
        <v>22.959</v>
      </c>
      <c r="K85" s="288">
        <v>63.293999999999997</v>
      </c>
      <c r="L85" s="288">
        <v>-7.6109999999999998</v>
      </c>
      <c r="M85" s="288">
        <v>-20.145</v>
      </c>
      <c r="N85" s="288">
        <v>15.348000000000001</v>
      </c>
      <c r="O85" s="288">
        <v>43.149000000000001</v>
      </c>
      <c r="P85" s="288">
        <v>13.426</v>
      </c>
      <c r="Q85" s="288">
        <v>36.476999999999997</v>
      </c>
      <c r="R85" s="288">
        <v>11.068</v>
      </c>
      <c r="S85" s="288">
        <v>29.507000000000001</v>
      </c>
      <c r="T85" s="288">
        <v>-2.0449999999999999</v>
      </c>
      <c r="U85" s="288">
        <v>0.52100000000000002</v>
      </c>
      <c r="V85" s="288">
        <v>9.0229999999999997</v>
      </c>
      <c r="W85" s="288">
        <v>30.027999999999999</v>
      </c>
      <c r="X85" s="288">
        <v>-2.609</v>
      </c>
      <c r="Y85" s="288">
        <v>-8.8729999999999993</v>
      </c>
      <c r="Z85" s="288">
        <v>6.4139999999999997</v>
      </c>
      <c r="AA85" s="288">
        <v>21.155000000000001</v>
      </c>
    </row>
    <row r="86" spans="2:29">
      <c r="B86" s="106" t="s">
        <v>68</v>
      </c>
      <c r="C86" s="288">
        <v>183.959</v>
      </c>
      <c r="D86" s="288">
        <v>1438.8889999999999</v>
      </c>
      <c r="E86" s="288">
        <v>1622.848</v>
      </c>
      <c r="F86" s="288">
        <v>368.88200000000001</v>
      </c>
      <c r="G86" s="288">
        <v>444.05099999999999</v>
      </c>
      <c r="H86" s="288">
        <v>809.91499999999996</v>
      </c>
      <c r="I86" s="288">
        <v>1622.848</v>
      </c>
      <c r="J86" s="288">
        <v>253.66499999999999</v>
      </c>
      <c r="K86" s="288">
        <v>759.12800000000004</v>
      </c>
      <c r="L86" s="288">
        <v>-170.49799999999999</v>
      </c>
      <c r="M86" s="288">
        <v>-506.262</v>
      </c>
      <c r="N86" s="288">
        <v>83.167000000000002</v>
      </c>
      <c r="O86" s="288">
        <v>252.86600000000001</v>
      </c>
      <c r="P86" s="288">
        <v>67.48</v>
      </c>
      <c r="Q86" s="288">
        <v>200.47900000000001</v>
      </c>
      <c r="R86" s="288">
        <v>49.374000000000002</v>
      </c>
      <c r="S86" s="288">
        <v>145.488</v>
      </c>
      <c r="T86" s="288">
        <v>-4.6440000000000001</v>
      </c>
      <c r="U86" s="288">
        <v>-12.923</v>
      </c>
      <c r="V86" s="288">
        <v>44.734999999999999</v>
      </c>
      <c r="W86" s="288">
        <v>132.57300000000001</v>
      </c>
      <c r="X86" s="288">
        <v>-14.785</v>
      </c>
      <c r="Y86" s="288">
        <v>-41.96</v>
      </c>
      <c r="Z86" s="288">
        <v>29.95</v>
      </c>
      <c r="AA86" s="288">
        <v>90.613</v>
      </c>
    </row>
    <row r="87" spans="2:29">
      <c r="B87" s="106" t="s">
        <v>69</v>
      </c>
      <c r="C87" s="288">
        <v>387.70299999999997</v>
      </c>
      <c r="D87" s="288">
        <v>2481.1579999999999</v>
      </c>
      <c r="E87" s="288">
        <v>2868.8609999999999</v>
      </c>
      <c r="F87" s="288">
        <v>754.31100000000004</v>
      </c>
      <c r="G87" s="288">
        <v>722.25800000000004</v>
      </c>
      <c r="H87" s="288">
        <v>1392.2919999999999</v>
      </c>
      <c r="I87" s="288">
        <v>2868.8609999999999</v>
      </c>
      <c r="J87" s="288">
        <v>373.553</v>
      </c>
      <c r="K87" s="288">
        <v>1102.008</v>
      </c>
      <c r="L87" s="288">
        <v>-185.744</v>
      </c>
      <c r="M87" s="288">
        <v>-526.90499999999997</v>
      </c>
      <c r="N87" s="288">
        <v>187.809</v>
      </c>
      <c r="O87" s="288">
        <v>575.10299999999995</v>
      </c>
      <c r="P87" s="288">
        <v>157.239</v>
      </c>
      <c r="Q87" s="288">
        <v>472.02</v>
      </c>
      <c r="R87" s="288">
        <v>126.75</v>
      </c>
      <c r="S87" s="288">
        <v>380.471</v>
      </c>
      <c r="T87" s="288">
        <v>-12.481</v>
      </c>
      <c r="U87" s="288">
        <v>-13.047000000000001</v>
      </c>
      <c r="V87" s="288">
        <v>114.274</v>
      </c>
      <c r="W87" s="288">
        <v>367.43</v>
      </c>
      <c r="X87" s="288">
        <v>-35.628</v>
      </c>
      <c r="Y87" s="288">
        <v>-111.328</v>
      </c>
      <c r="Z87" s="288">
        <v>78.646000000000001</v>
      </c>
      <c r="AA87" s="288">
        <v>256.10199999999998</v>
      </c>
    </row>
    <row r="88" spans="2:29">
      <c r="B88" s="106" t="s">
        <v>138</v>
      </c>
      <c r="C88" s="288">
        <v>155.24299999999999</v>
      </c>
      <c r="D88" s="288">
        <v>573.42700000000002</v>
      </c>
      <c r="E88" s="288">
        <v>728.67</v>
      </c>
      <c r="F88" s="288">
        <v>140.69800000000001</v>
      </c>
      <c r="G88" s="288">
        <v>244.47499999999999</v>
      </c>
      <c r="H88" s="288">
        <v>343.49700000000001</v>
      </c>
      <c r="I88" s="288">
        <v>728.67</v>
      </c>
      <c r="J88" s="288">
        <v>12.698</v>
      </c>
      <c r="K88" s="288">
        <v>33.68</v>
      </c>
      <c r="L88" s="288">
        <v>-1.0580000000000001</v>
      </c>
      <c r="M88" s="288">
        <v>-3.1120000000000001</v>
      </c>
      <c r="N88" s="288">
        <v>11.64</v>
      </c>
      <c r="O88" s="288">
        <v>30.568000000000001</v>
      </c>
      <c r="P88" s="288">
        <v>8.7050000000000001</v>
      </c>
      <c r="Q88" s="288">
        <v>22.542999999999999</v>
      </c>
      <c r="R88" s="288">
        <v>3.52</v>
      </c>
      <c r="S88" s="288">
        <v>11.523</v>
      </c>
      <c r="T88" s="288">
        <v>3.7290000000000001</v>
      </c>
      <c r="U88" s="288">
        <v>-1.159</v>
      </c>
      <c r="V88" s="288">
        <v>7.2489999999999997</v>
      </c>
      <c r="W88" s="288">
        <v>10.364000000000001</v>
      </c>
      <c r="X88" s="288">
        <v>-5.1470000000000002</v>
      </c>
      <c r="Y88" s="288">
        <v>-4.3819999999999997</v>
      </c>
      <c r="Z88" s="288">
        <v>2.1019999999999999</v>
      </c>
      <c r="AA88" s="288">
        <v>5.9820000000000002</v>
      </c>
    </row>
    <row r="89" spans="2:29" ht="12.5">
      <c r="C89" s="778">
        <v>13414.7</v>
      </c>
      <c r="D89" s="778">
        <v>51249.573000000004</v>
      </c>
      <c r="E89" s="778">
        <v>64664.273000000008</v>
      </c>
      <c r="F89" s="778">
        <v>15264.279999999999</v>
      </c>
      <c r="G89" s="778">
        <v>20078.045999999998</v>
      </c>
      <c r="H89" s="778">
        <v>29321.947</v>
      </c>
      <c r="I89" s="778">
        <v>64664.273000000008</v>
      </c>
      <c r="J89" s="778">
        <v>7535.384521646838</v>
      </c>
      <c r="K89" s="778">
        <v>22716.279000000006</v>
      </c>
      <c r="L89" s="778">
        <v>-4613.6599003387155</v>
      </c>
      <c r="M89" s="778">
        <v>-13431.889000000003</v>
      </c>
      <c r="N89" s="778">
        <v>2921.7246213081198</v>
      </c>
      <c r="O89" s="778">
        <v>9284.3899999999976</v>
      </c>
      <c r="P89" s="778">
        <v>2146.7648918694617</v>
      </c>
      <c r="Q89" s="778">
        <v>6891.3849999999984</v>
      </c>
      <c r="R89" s="778">
        <v>-152.39049186487077</v>
      </c>
      <c r="S89" s="778">
        <v>3126.105</v>
      </c>
      <c r="T89" s="778">
        <v>-389.12632765989741</v>
      </c>
      <c r="U89" s="778">
        <v>-1030.3150000000003</v>
      </c>
      <c r="V89" s="778">
        <v>-521.21306925124168</v>
      </c>
      <c r="W89" s="778">
        <v>2398.3220000000001</v>
      </c>
      <c r="X89" s="778">
        <v>-350.32016484325749</v>
      </c>
      <c r="Y89" s="778">
        <v>-1145.5640000000001</v>
      </c>
      <c r="Z89" s="778">
        <v>-871.53323409449922</v>
      </c>
      <c r="AA89" s="778">
        <v>1252.7579999999998</v>
      </c>
      <c r="AB89" s="778"/>
      <c r="AC89" s="778"/>
    </row>
  </sheetData>
  <mergeCells count="18">
    <mergeCell ref="T46:U46"/>
    <mergeCell ref="V46:W46"/>
    <mergeCell ref="J3:K3"/>
    <mergeCell ref="L3:M3"/>
    <mergeCell ref="N3:O3"/>
    <mergeCell ref="P3:Q3"/>
    <mergeCell ref="R3:S3"/>
    <mergeCell ref="T3:U3"/>
    <mergeCell ref="J46:K46"/>
    <mergeCell ref="L46:M46"/>
    <mergeCell ref="N46:O46"/>
    <mergeCell ref="P46:Q46"/>
    <mergeCell ref="R46:S46"/>
    <mergeCell ref="X46:Y46"/>
    <mergeCell ref="Z46:AA46"/>
    <mergeCell ref="V3:W3"/>
    <mergeCell ref="X3:Y3"/>
    <mergeCell ref="Z3:AA3"/>
  </mergeCells>
  <pageMargins left="0.7" right="0.7" top="0.75" bottom="0.75" header="0.3" footer="0.3"/>
  <pageSetup paperSize="9" orientation="portrait" r:id="rId1"/>
  <headerFooter>
    <oddHeader>&amp;C&amp;"Arial"&amp;8&amp;K000000INTERNAL&amp;1#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G203"/>
  <sheetViews>
    <sheetView zoomScale="96" zoomScaleNormal="96" workbookViewId="0"/>
  </sheetViews>
  <sheetFormatPr baseColWidth="10" defaultColWidth="11.453125" defaultRowHeight="12.5"/>
  <cols>
    <col min="1" max="1" width="12.1796875" style="89" customWidth="1"/>
    <col min="2" max="2" width="70.54296875" style="89" customWidth="1"/>
    <col min="3" max="3" width="19.81640625" style="89" customWidth="1"/>
    <col min="4" max="4" width="21.1796875" style="89" customWidth="1"/>
    <col min="5" max="5" width="17.7265625" style="89" customWidth="1"/>
    <col min="6" max="6" width="20.7265625" style="89" customWidth="1"/>
    <col min="7" max="7" width="19.7265625" style="89" customWidth="1"/>
    <col min="8" max="8" width="20.81640625" style="89" customWidth="1"/>
    <col min="9" max="9" width="18.54296875" style="89" customWidth="1"/>
    <col min="10" max="10" width="20.26953125" style="89" customWidth="1"/>
    <col min="11" max="11" width="20.54296875" style="89" customWidth="1"/>
    <col min="12" max="12" width="20.26953125" style="89" customWidth="1"/>
    <col min="13" max="13" width="22.7265625" style="89" customWidth="1"/>
    <col min="14" max="14" width="19.7265625" style="89" customWidth="1"/>
    <col min="15" max="15" width="21.26953125" style="89" customWidth="1"/>
    <col min="16" max="16" width="20.7265625" style="89" customWidth="1"/>
    <col min="17" max="17" width="20.36328125" style="88" customWidth="1"/>
    <col min="18" max="18" width="21" style="88" customWidth="1"/>
    <col min="19" max="19" width="13.7265625" style="88" customWidth="1"/>
    <col min="20" max="20" width="14.26953125" style="88" customWidth="1"/>
    <col min="21" max="22" width="16" style="88" customWidth="1"/>
    <col min="23" max="23" width="17.453125" style="88" customWidth="1"/>
    <col min="24" max="24" width="15.81640625" style="88" customWidth="1"/>
    <col min="25" max="25" width="14.08984375" style="88" customWidth="1"/>
    <col min="26" max="26" width="16.26953125" style="88" customWidth="1"/>
    <col min="27" max="27" width="16.36328125" style="88" customWidth="1"/>
    <col min="28" max="28" width="11.453125" style="88"/>
    <col min="29" max="31" width="17.26953125" style="88" customWidth="1"/>
    <col min="32" max="32" width="18.08984375" style="88" customWidth="1"/>
    <col min="33" max="33" width="17.6328125" style="88" customWidth="1"/>
    <col min="34" max="34" width="16" style="88" customWidth="1"/>
    <col min="35" max="175" width="11.453125" style="88"/>
    <col min="176" max="16384" width="11.453125" style="89"/>
  </cols>
  <sheetData>
    <row r="1" spans="1:177" s="88" customFormat="1">
      <c r="A1" s="89"/>
      <c r="B1" s="278"/>
    </row>
    <row r="2" spans="1:177" ht="13">
      <c r="A2" s="928" t="s">
        <v>3</v>
      </c>
      <c r="B2" s="929"/>
      <c r="C2" s="937" t="s">
        <v>428</v>
      </c>
      <c r="D2" s="919"/>
      <c r="E2" s="917" t="s">
        <v>10</v>
      </c>
      <c r="F2" s="919"/>
      <c r="G2" s="917" t="s">
        <v>32</v>
      </c>
      <c r="H2" s="919"/>
      <c r="I2" s="917" t="s">
        <v>14</v>
      </c>
      <c r="J2" s="919"/>
      <c r="K2" s="917" t="s">
        <v>12</v>
      </c>
      <c r="L2" s="919"/>
      <c r="M2" s="917" t="s">
        <v>210</v>
      </c>
      <c r="N2" s="919"/>
      <c r="O2" s="917" t="s">
        <v>429</v>
      </c>
      <c r="P2" s="919"/>
      <c r="Q2" s="917" t="s">
        <v>17</v>
      </c>
      <c r="R2" s="919"/>
      <c r="FT2" s="88"/>
      <c r="FU2" s="88"/>
    </row>
    <row r="3" spans="1:177" ht="13">
      <c r="A3" s="933" t="s">
        <v>430</v>
      </c>
      <c r="B3" s="934"/>
      <c r="C3" s="796">
        <v>45170</v>
      </c>
      <c r="D3" s="797">
        <v>44896</v>
      </c>
      <c r="E3" s="796">
        <v>45170</v>
      </c>
      <c r="F3" s="797">
        <v>44896</v>
      </c>
      <c r="G3" s="796">
        <v>45170</v>
      </c>
      <c r="H3" s="797">
        <v>44896</v>
      </c>
      <c r="I3" s="796">
        <v>45170</v>
      </c>
      <c r="J3" s="797">
        <v>44896</v>
      </c>
      <c r="K3" s="796">
        <v>45170</v>
      </c>
      <c r="L3" s="797">
        <v>44896</v>
      </c>
      <c r="M3" s="796">
        <v>45170</v>
      </c>
      <c r="N3" s="797">
        <v>44896</v>
      </c>
      <c r="O3" s="796">
        <v>45170</v>
      </c>
      <c r="P3" s="797">
        <v>44896</v>
      </c>
      <c r="Q3" s="796">
        <v>45170</v>
      </c>
      <c r="R3" s="797">
        <v>44896</v>
      </c>
      <c r="FT3" s="88"/>
      <c r="FU3" s="88"/>
    </row>
    <row r="4" spans="1:177" ht="13">
      <c r="A4" s="935"/>
      <c r="B4" s="936"/>
      <c r="C4" s="795" t="s">
        <v>122</v>
      </c>
      <c r="D4" s="637" t="s">
        <v>122</v>
      </c>
      <c r="E4" s="636" t="s">
        <v>122</v>
      </c>
      <c r="F4" s="637" t="s">
        <v>122</v>
      </c>
      <c r="G4" s="636" t="s">
        <v>122</v>
      </c>
      <c r="H4" s="637" t="s">
        <v>122</v>
      </c>
      <c r="I4" s="636" t="s">
        <v>122</v>
      </c>
      <c r="J4" s="637" t="s">
        <v>122</v>
      </c>
      <c r="K4" s="636" t="s">
        <v>122</v>
      </c>
      <c r="L4" s="637" t="s">
        <v>122</v>
      </c>
      <c r="M4" s="636" t="s">
        <v>122</v>
      </c>
      <c r="N4" s="637" t="s">
        <v>122</v>
      </c>
      <c r="O4" s="636" t="s">
        <v>122</v>
      </c>
      <c r="P4" s="637" t="s">
        <v>122</v>
      </c>
      <c r="Q4" s="636" t="s">
        <v>122</v>
      </c>
      <c r="R4" s="637" t="s">
        <v>122</v>
      </c>
      <c r="FT4" s="88"/>
      <c r="FU4" s="88"/>
    </row>
    <row r="5" spans="1:177" s="197" customFormat="1" ht="13">
      <c r="A5" s="188" t="s">
        <v>431</v>
      </c>
      <c r="B5" s="189"/>
      <c r="C5" s="633">
        <v>481.17700000000002</v>
      </c>
      <c r="D5" s="301">
        <v>275.95800000000003</v>
      </c>
      <c r="E5" s="633">
        <v>380.733</v>
      </c>
      <c r="F5" s="301">
        <v>809.96100000000001</v>
      </c>
      <c r="G5" s="633">
        <v>4171.8609999999999</v>
      </c>
      <c r="H5" s="301">
        <v>5447.7430000000004</v>
      </c>
      <c r="I5" s="633">
        <v>1013.893</v>
      </c>
      <c r="J5" s="301">
        <v>794.87599999999998</v>
      </c>
      <c r="K5" s="633">
        <v>3666.2950000000001</v>
      </c>
      <c r="L5" s="301">
        <v>508.541</v>
      </c>
      <c r="M5" s="633">
        <v>177.572</v>
      </c>
      <c r="N5" s="301">
        <v>176.85300000000001</v>
      </c>
      <c r="O5" s="633">
        <v>-152.21600000000001</v>
      </c>
      <c r="P5" s="301">
        <v>-250.102</v>
      </c>
      <c r="Q5" s="633">
        <v>9739.3150000000005</v>
      </c>
      <c r="R5" s="301">
        <v>7763.83</v>
      </c>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row>
    <row r="6" spans="1:177">
      <c r="A6" s="190"/>
      <c r="B6" s="191" t="s">
        <v>432</v>
      </c>
      <c r="C6" s="634">
        <v>60.186</v>
      </c>
      <c r="D6" s="302">
        <v>8.2520000000000007</v>
      </c>
      <c r="E6" s="634">
        <v>29.201000000000001</v>
      </c>
      <c r="F6" s="302">
        <v>27.097999999999999</v>
      </c>
      <c r="G6" s="634">
        <v>605.82899999999995</v>
      </c>
      <c r="H6" s="302">
        <v>744.42499999999995</v>
      </c>
      <c r="I6" s="634">
        <v>246.18199999999999</v>
      </c>
      <c r="J6" s="302">
        <v>162.08000000000001</v>
      </c>
      <c r="K6" s="634">
        <v>0.29199999999999998</v>
      </c>
      <c r="L6" s="302">
        <v>90.561999999999998</v>
      </c>
      <c r="M6" s="634">
        <v>51.295000000000002</v>
      </c>
      <c r="N6" s="302">
        <v>89.275999999999996</v>
      </c>
      <c r="O6" s="634">
        <v>0</v>
      </c>
      <c r="P6" s="302">
        <v>0</v>
      </c>
      <c r="Q6" s="634">
        <v>992.98500000000001</v>
      </c>
      <c r="R6" s="302">
        <v>1121.693</v>
      </c>
      <c r="FT6" s="88"/>
      <c r="FU6" s="88"/>
    </row>
    <row r="7" spans="1:177">
      <c r="A7" s="190"/>
      <c r="B7" s="191" t="s">
        <v>433</v>
      </c>
      <c r="C7" s="634">
        <v>5.85</v>
      </c>
      <c r="D7" s="302">
        <v>0.13500000000000001</v>
      </c>
      <c r="E7" s="634">
        <v>15.675000000000001</v>
      </c>
      <c r="F7" s="302">
        <v>54.473999999999997</v>
      </c>
      <c r="G7" s="634">
        <v>151.79</v>
      </c>
      <c r="H7" s="302">
        <v>125.624</v>
      </c>
      <c r="I7" s="634">
        <v>3.2360000000000002</v>
      </c>
      <c r="J7" s="302">
        <v>33.085999999999999</v>
      </c>
      <c r="K7" s="634">
        <v>0</v>
      </c>
      <c r="L7" s="302">
        <v>1.4870000000000001</v>
      </c>
      <c r="M7" s="634">
        <v>0</v>
      </c>
      <c r="N7" s="302">
        <v>0.495</v>
      </c>
      <c r="O7" s="634">
        <v>0</v>
      </c>
      <c r="P7" s="302">
        <v>0</v>
      </c>
      <c r="Q7" s="634">
        <v>176.55099999999999</v>
      </c>
      <c r="R7" s="302">
        <v>215.30099999999999</v>
      </c>
      <c r="FT7" s="88"/>
      <c r="FU7" s="88"/>
    </row>
    <row r="8" spans="1:177">
      <c r="A8" s="190"/>
      <c r="B8" s="191" t="s">
        <v>434</v>
      </c>
      <c r="C8" s="634">
        <v>3.7320000000000002</v>
      </c>
      <c r="D8" s="302">
        <v>4.6840000000000002</v>
      </c>
      <c r="E8" s="634">
        <v>43.164999999999999</v>
      </c>
      <c r="F8" s="302">
        <v>17.213999999999999</v>
      </c>
      <c r="G8" s="634">
        <v>652.73500000000001</v>
      </c>
      <c r="H8" s="302">
        <v>560.654</v>
      </c>
      <c r="I8" s="634">
        <v>29.867999999999999</v>
      </c>
      <c r="J8" s="302">
        <v>12.141</v>
      </c>
      <c r="K8" s="634">
        <v>29.068999999999999</v>
      </c>
      <c r="L8" s="302">
        <v>124.37</v>
      </c>
      <c r="M8" s="634">
        <v>5.0819999999999999</v>
      </c>
      <c r="N8" s="302">
        <v>8.3239999999999998</v>
      </c>
      <c r="O8" s="634">
        <v>0</v>
      </c>
      <c r="P8" s="302">
        <v>0</v>
      </c>
      <c r="Q8" s="634">
        <v>763.65099999999995</v>
      </c>
      <c r="R8" s="302">
        <v>727.38699999999994</v>
      </c>
      <c r="FT8" s="88"/>
      <c r="FU8" s="88"/>
    </row>
    <row r="9" spans="1:177">
      <c r="A9" s="190"/>
      <c r="B9" s="191" t="s">
        <v>435</v>
      </c>
      <c r="C9" s="634">
        <v>1.17</v>
      </c>
      <c r="D9" s="302">
        <v>1.34</v>
      </c>
      <c r="E9" s="634">
        <v>240.56100000000001</v>
      </c>
      <c r="F9" s="302">
        <v>325.29399999999998</v>
      </c>
      <c r="G9" s="634">
        <v>2295.4290000000001</v>
      </c>
      <c r="H9" s="302">
        <v>3469.8629999999998</v>
      </c>
      <c r="I9" s="634">
        <v>584.39800000000002</v>
      </c>
      <c r="J9" s="302">
        <v>335.94</v>
      </c>
      <c r="K9" s="634">
        <v>1E-3</v>
      </c>
      <c r="L9" s="302">
        <v>231.42400000000001</v>
      </c>
      <c r="M9" s="634">
        <v>60.28</v>
      </c>
      <c r="N9" s="302">
        <v>67.569000000000003</v>
      </c>
      <c r="O9" s="634">
        <v>1.494</v>
      </c>
      <c r="P9" s="302">
        <v>3.4020000000000001</v>
      </c>
      <c r="Q9" s="634">
        <v>3183.3330000000001</v>
      </c>
      <c r="R9" s="302">
        <v>4434.8320000000003</v>
      </c>
      <c r="FT9" s="88"/>
      <c r="FU9" s="88"/>
    </row>
    <row r="10" spans="1:177">
      <c r="A10" s="190"/>
      <c r="B10" s="191" t="s">
        <v>436</v>
      </c>
      <c r="C10" s="634">
        <v>400.88600000000002</v>
      </c>
      <c r="D10" s="302">
        <v>199.04499999999999</v>
      </c>
      <c r="E10" s="634">
        <v>0.38600000000000001</v>
      </c>
      <c r="F10" s="302">
        <v>0.161</v>
      </c>
      <c r="G10" s="634">
        <v>11.493</v>
      </c>
      <c r="H10" s="302">
        <v>8.0809999999999995</v>
      </c>
      <c r="I10" s="634">
        <v>1.319</v>
      </c>
      <c r="J10" s="302">
        <v>1.605</v>
      </c>
      <c r="K10" s="634">
        <v>0.84799999999999998</v>
      </c>
      <c r="L10" s="302">
        <v>6.0119999999999996</v>
      </c>
      <c r="M10" s="634">
        <v>1.7569999999999999</v>
      </c>
      <c r="N10" s="302">
        <v>1.5509999999999999</v>
      </c>
      <c r="O10" s="634">
        <v>-401.59399999999999</v>
      </c>
      <c r="P10" s="302">
        <v>-200.50399999999999</v>
      </c>
      <c r="Q10" s="634">
        <v>15.095000000000001</v>
      </c>
      <c r="R10" s="302">
        <v>15.951000000000001</v>
      </c>
      <c r="FT10" s="88"/>
      <c r="FU10" s="88"/>
    </row>
    <row r="11" spans="1:177">
      <c r="A11" s="190"/>
      <c r="B11" s="191" t="s">
        <v>437</v>
      </c>
      <c r="C11" s="634">
        <v>0</v>
      </c>
      <c r="D11" s="302">
        <v>0</v>
      </c>
      <c r="E11" s="634">
        <v>49.26</v>
      </c>
      <c r="F11" s="302">
        <v>28.936</v>
      </c>
      <c r="G11" s="634">
        <v>353.34100000000001</v>
      </c>
      <c r="H11" s="302">
        <v>368.49799999999999</v>
      </c>
      <c r="I11" s="634">
        <v>142.19200000000001</v>
      </c>
      <c r="J11" s="302">
        <v>89.346999999999994</v>
      </c>
      <c r="K11" s="634">
        <v>0</v>
      </c>
      <c r="L11" s="302">
        <v>53.220999999999997</v>
      </c>
      <c r="M11" s="634">
        <v>7.4710000000000001</v>
      </c>
      <c r="N11" s="302">
        <v>7.4450000000000003</v>
      </c>
      <c r="O11" s="634">
        <v>0</v>
      </c>
      <c r="P11" s="302">
        <v>0</v>
      </c>
      <c r="Q11" s="634">
        <v>552.26400000000001</v>
      </c>
      <c r="R11" s="302">
        <v>547.447</v>
      </c>
      <c r="FT11" s="88"/>
      <c r="FU11" s="88"/>
    </row>
    <row r="12" spans="1:177">
      <c r="A12" s="190"/>
      <c r="B12" s="191" t="s">
        <v>438</v>
      </c>
      <c r="C12" s="634">
        <v>9.3529999999999998</v>
      </c>
      <c r="D12" s="302">
        <v>9.5020000000000007</v>
      </c>
      <c r="E12" s="634">
        <v>2.4849999999999999</v>
      </c>
      <c r="F12" s="302">
        <v>2.1640000000000001</v>
      </c>
      <c r="G12" s="634">
        <v>101.244</v>
      </c>
      <c r="H12" s="302">
        <v>105.524</v>
      </c>
      <c r="I12" s="634">
        <v>1.6719999999999999</v>
      </c>
      <c r="J12" s="302">
        <v>1.23</v>
      </c>
      <c r="K12" s="634">
        <v>8.1000000000000003E-2</v>
      </c>
      <c r="L12" s="302">
        <v>1.4650000000000001</v>
      </c>
      <c r="M12" s="634">
        <v>17.933</v>
      </c>
      <c r="N12" s="302">
        <v>2.1930000000000001</v>
      </c>
      <c r="O12" s="634">
        <v>0</v>
      </c>
      <c r="P12" s="302">
        <v>0</v>
      </c>
      <c r="Q12" s="634">
        <v>132.768</v>
      </c>
      <c r="R12" s="302">
        <v>122.078</v>
      </c>
      <c r="FT12" s="88"/>
      <c r="FU12" s="88"/>
    </row>
    <row r="13" spans="1:177">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FT13" s="88"/>
      <c r="FU13" s="88"/>
    </row>
    <row r="14" spans="1:177" ht="25">
      <c r="A14" s="190"/>
      <c r="B14" s="195" t="s">
        <v>439</v>
      </c>
      <c r="C14" s="634">
        <v>0</v>
      </c>
      <c r="D14" s="303">
        <v>53</v>
      </c>
      <c r="E14" s="634">
        <v>0</v>
      </c>
      <c r="F14" s="303">
        <v>354.62</v>
      </c>
      <c r="G14" s="634">
        <v>0</v>
      </c>
      <c r="H14" s="303">
        <v>65.073999999999998</v>
      </c>
      <c r="I14" s="634">
        <v>5.0259999999999998</v>
      </c>
      <c r="J14" s="303">
        <v>159.447</v>
      </c>
      <c r="K14" s="634">
        <v>3636.0039999999999</v>
      </c>
      <c r="L14" s="303">
        <v>0</v>
      </c>
      <c r="M14" s="634">
        <v>33.753999999999998</v>
      </c>
      <c r="N14" s="303">
        <v>0</v>
      </c>
      <c r="O14" s="634">
        <v>247.88399999999999</v>
      </c>
      <c r="P14" s="303">
        <v>-53</v>
      </c>
      <c r="Q14" s="634">
        <v>3922.6680000000001</v>
      </c>
      <c r="R14" s="303">
        <v>579.14099999999996</v>
      </c>
      <c r="FT14" s="88"/>
      <c r="FU14" s="88"/>
    </row>
    <row r="15" spans="1:177">
      <c r="A15" s="198"/>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FT15" s="88"/>
      <c r="FU15" s="88"/>
    </row>
    <row r="16" spans="1:177" s="197" customFormat="1" ht="13">
      <c r="A16" s="188" t="s">
        <v>440</v>
      </c>
      <c r="B16" s="189"/>
      <c r="C16" s="633">
        <v>17161.637999999999</v>
      </c>
      <c r="D16" s="304">
        <v>17151.406999999999</v>
      </c>
      <c r="E16" s="633">
        <v>2935.203</v>
      </c>
      <c r="F16" s="304">
        <v>2825.5230000000001</v>
      </c>
      <c r="G16" s="633">
        <v>16959.743999999999</v>
      </c>
      <c r="H16" s="304">
        <v>15364.499</v>
      </c>
      <c r="I16" s="633">
        <v>5064.0349999999999</v>
      </c>
      <c r="J16" s="304">
        <v>3930.5920000000001</v>
      </c>
      <c r="K16" s="633">
        <v>2.0720000000000001</v>
      </c>
      <c r="L16" s="304">
        <v>3059.6570000000002</v>
      </c>
      <c r="M16" s="633">
        <v>1504.1289999999999</v>
      </c>
      <c r="N16" s="304">
        <v>1531.42</v>
      </c>
      <c r="O16" s="633">
        <v>-17179.752</v>
      </c>
      <c r="P16" s="304">
        <v>-16853.280999999999</v>
      </c>
      <c r="Q16" s="633">
        <v>26447.069</v>
      </c>
      <c r="R16" s="304">
        <v>27009.816999999999</v>
      </c>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row>
    <row r="17" spans="1:177">
      <c r="A17" s="190"/>
      <c r="B17" s="191" t="s">
        <v>441</v>
      </c>
      <c r="C17" s="634">
        <v>0</v>
      </c>
      <c r="D17" s="303">
        <v>0</v>
      </c>
      <c r="E17" s="634">
        <v>8.3689999999999998</v>
      </c>
      <c r="F17" s="303">
        <v>21.45</v>
      </c>
      <c r="G17" s="634">
        <v>4682.8609999999999</v>
      </c>
      <c r="H17" s="303">
        <v>3982.43</v>
      </c>
      <c r="I17" s="634">
        <v>10.718999999999999</v>
      </c>
      <c r="J17" s="303">
        <v>14.065</v>
      </c>
      <c r="K17" s="634">
        <v>0</v>
      </c>
      <c r="L17" s="303">
        <v>0</v>
      </c>
      <c r="M17" s="634">
        <v>88.227000000000004</v>
      </c>
      <c r="N17" s="303">
        <v>151.864</v>
      </c>
      <c r="O17" s="634">
        <v>0</v>
      </c>
      <c r="P17" s="303">
        <v>0</v>
      </c>
      <c r="Q17" s="634">
        <v>4790.1760000000004</v>
      </c>
      <c r="R17" s="303">
        <v>4169.8090000000002</v>
      </c>
      <c r="FT17" s="88"/>
      <c r="FU17" s="88"/>
    </row>
    <row r="18" spans="1:177">
      <c r="A18" s="190"/>
      <c r="B18" s="191" t="s">
        <v>442</v>
      </c>
      <c r="C18" s="634">
        <v>3.266</v>
      </c>
      <c r="D18" s="303">
        <v>3.4550000000000001</v>
      </c>
      <c r="E18" s="634">
        <v>0.12</v>
      </c>
      <c r="F18" s="303">
        <v>0.31</v>
      </c>
      <c r="G18" s="634">
        <v>1814.604</v>
      </c>
      <c r="H18" s="303">
        <v>2219.4059999999999</v>
      </c>
      <c r="I18" s="634">
        <v>44.719000000000001</v>
      </c>
      <c r="J18" s="303">
        <v>31.978999999999999</v>
      </c>
      <c r="K18" s="634">
        <v>0</v>
      </c>
      <c r="L18" s="303">
        <v>40.017000000000003</v>
      </c>
      <c r="M18" s="634">
        <v>21.984000000000002</v>
      </c>
      <c r="N18" s="303">
        <v>20.425999999999998</v>
      </c>
      <c r="O18" s="634">
        <v>0</v>
      </c>
      <c r="P18" s="303">
        <v>0</v>
      </c>
      <c r="Q18" s="634">
        <v>1884.693</v>
      </c>
      <c r="R18" s="303">
        <v>2315.5929999999998</v>
      </c>
      <c r="FT18" s="88"/>
      <c r="FU18" s="88"/>
    </row>
    <row r="19" spans="1:177">
      <c r="A19" s="190"/>
      <c r="B19" s="191" t="s">
        <v>443</v>
      </c>
      <c r="C19" s="634">
        <v>4.9000000000000002E-2</v>
      </c>
      <c r="D19" s="303">
        <v>0.1</v>
      </c>
      <c r="E19" s="634">
        <v>101.955</v>
      </c>
      <c r="F19" s="303">
        <v>123.483</v>
      </c>
      <c r="G19" s="634">
        <v>309.14499999999998</v>
      </c>
      <c r="H19" s="303">
        <v>343.54899999999998</v>
      </c>
      <c r="I19" s="634">
        <v>12.000999999999999</v>
      </c>
      <c r="J19" s="303">
        <v>11.984999999999999</v>
      </c>
      <c r="K19" s="634">
        <v>0</v>
      </c>
      <c r="L19" s="303">
        <v>0</v>
      </c>
      <c r="M19" s="634">
        <v>0.51</v>
      </c>
      <c r="N19" s="303">
        <v>0.51</v>
      </c>
      <c r="O19" s="634">
        <v>0</v>
      </c>
      <c r="P19" s="303">
        <v>0</v>
      </c>
      <c r="Q19" s="634">
        <v>423.66</v>
      </c>
      <c r="R19" s="303">
        <v>479.62700000000001</v>
      </c>
      <c r="FT19" s="88"/>
      <c r="FU19" s="88"/>
    </row>
    <row r="20" spans="1:177">
      <c r="A20" s="190"/>
      <c r="B20" s="191" t="s">
        <v>444</v>
      </c>
      <c r="C20" s="634">
        <v>90.153000000000006</v>
      </c>
      <c r="D20" s="303">
        <v>89.912999999999997</v>
      </c>
      <c r="E20" s="634">
        <v>8.0000000000000002E-3</v>
      </c>
      <c r="F20" s="303">
        <v>1.4999999999999999E-2</v>
      </c>
      <c r="G20" s="634">
        <v>0</v>
      </c>
      <c r="H20" s="303">
        <v>1.2999999999999999E-2</v>
      </c>
      <c r="I20" s="634">
        <v>0</v>
      </c>
      <c r="J20" s="303">
        <v>0</v>
      </c>
      <c r="K20" s="634">
        <v>0</v>
      </c>
      <c r="L20" s="303">
        <v>3.6640000000000001</v>
      </c>
      <c r="M20" s="634">
        <v>0</v>
      </c>
      <c r="N20" s="303">
        <v>0</v>
      </c>
      <c r="O20" s="634">
        <v>-90.153000000000006</v>
      </c>
      <c r="P20" s="303">
        <v>-89.912999999999997</v>
      </c>
      <c r="Q20" s="634">
        <v>8.0000000000000002E-3</v>
      </c>
      <c r="R20" s="303">
        <v>3.6920000000000002</v>
      </c>
      <c r="FT20" s="88"/>
      <c r="FU20" s="88"/>
    </row>
    <row r="21" spans="1:177">
      <c r="A21" s="190"/>
      <c r="B21" s="191" t="s">
        <v>445</v>
      </c>
      <c r="C21" s="634">
        <v>17034.073</v>
      </c>
      <c r="D21" s="303">
        <v>17031.714</v>
      </c>
      <c r="E21" s="634">
        <v>488.49200000000002</v>
      </c>
      <c r="F21" s="303">
        <v>428.07400000000001</v>
      </c>
      <c r="G21" s="634">
        <v>0.34899999999999998</v>
      </c>
      <c r="H21" s="303">
        <v>5.0999999999999997E-2</v>
      </c>
      <c r="I21" s="634">
        <v>13.613</v>
      </c>
      <c r="J21" s="303">
        <v>3.008</v>
      </c>
      <c r="K21" s="634">
        <v>0</v>
      </c>
      <c r="L21" s="303">
        <v>10.032999999999999</v>
      </c>
      <c r="M21" s="634">
        <v>356.22399999999999</v>
      </c>
      <c r="N21" s="303">
        <v>291.62799999999999</v>
      </c>
      <c r="O21" s="634">
        <v>-17876.692999999999</v>
      </c>
      <c r="P21" s="303">
        <v>-17759.07</v>
      </c>
      <c r="Q21" s="634">
        <v>16.058</v>
      </c>
      <c r="R21" s="303">
        <v>5.4379999999999997</v>
      </c>
      <c r="FT21" s="88"/>
      <c r="FU21" s="88"/>
    </row>
    <row r="22" spans="1:177">
      <c r="A22" s="190"/>
      <c r="B22" s="191" t="s">
        <v>446</v>
      </c>
      <c r="C22" s="634">
        <v>0</v>
      </c>
      <c r="D22" s="303">
        <v>0</v>
      </c>
      <c r="E22" s="634">
        <v>113.319</v>
      </c>
      <c r="F22" s="303">
        <v>100.053</v>
      </c>
      <c r="G22" s="634">
        <v>3352.1309999999999</v>
      </c>
      <c r="H22" s="303">
        <v>3061.806</v>
      </c>
      <c r="I22" s="634">
        <v>189.19900000000001</v>
      </c>
      <c r="J22" s="303">
        <v>163.488</v>
      </c>
      <c r="K22" s="634">
        <v>1.7629999999999999</v>
      </c>
      <c r="L22" s="303">
        <v>97.528999999999996</v>
      </c>
      <c r="M22" s="634">
        <v>188.15700000000001</v>
      </c>
      <c r="N22" s="303">
        <v>200.244</v>
      </c>
      <c r="O22" s="634">
        <v>0</v>
      </c>
      <c r="P22" s="303">
        <v>0</v>
      </c>
      <c r="Q22" s="634">
        <v>3844.569</v>
      </c>
      <c r="R22" s="303">
        <v>3623.12</v>
      </c>
      <c r="FT22" s="88"/>
      <c r="FU22" s="88"/>
    </row>
    <row r="23" spans="1:177">
      <c r="A23" s="190"/>
      <c r="B23" s="191" t="s">
        <v>447</v>
      </c>
      <c r="C23" s="634">
        <v>0</v>
      </c>
      <c r="D23" s="303">
        <v>0</v>
      </c>
      <c r="E23" s="634">
        <v>0</v>
      </c>
      <c r="F23" s="303">
        <v>0</v>
      </c>
      <c r="G23" s="634">
        <v>512.79100000000005</v>
      </c>
      <c r="H23" s="303">
        <v>486.125</v>
      </c>
      <c r="I23" s="634">
        <v>27.058</v>
      </c>
      <c r="J23" s="303">
        <v>27.058</v>
      </c>
      <c r="K23" s="634">
        <v>0</v>
      </c>
      <c r="L23" s="303">
        <v>2.802</v>
      </c>
      <c r="M23" s="634">
        <v>1.1579999999999999</v>
      </c>
      <c r="N23" s="303">
        <v>1.1579999999999999</v>
      </c>
      <c r="O23" s="634">
        <v>787.09400000000005</v>
      </c>
      <c r="P23" s="303">
        <v>995.702</v>
      </c>
      <c r="Q23" s="634">
        <v>1328.1010000000001</v>
      </c>
      <c r="R23" s="303">
        <v>1512.845</v>
      </c>
      <c r="FT23" s="88"/>
      <c r="FU23" s="88"/>
    </row>
    <row r="24" spans="1:177">
      <c r="A24" s="190"/>
      <c r="B24" s="191" t="s">
        <v>448</v>
      </c>
      <c r="C24" s="634">
        <v>0</v>
      </c>
      <c r="D24" s="303">
        <v>0</v>
      </c>
      <c r="E24" s="634">
        <v>2186.37</v>
      </c>
      <c r="F24" s="303">
        <v>2130.6909999999998</v>
      </c>
      <c r="G24" s="634">
        <v>5310.7740000000003</v>
      </c>
      <c r="H24" s="303">
        <v>4374.1580000000004</v>
      </c>
      <c r="I24" s="634">
        <v>4710.3389999999999</v>
      </c>
      <c r="J24" s="303">
        <v>3632.328</v>
      </c>
      <c r="K24" s="634">
        <v>0.309</v>
      </c>
      <c r="L24" s="303">
        <v>2695.5160000000001</v>
      </c>
      <c r="M24" s="634">
        <v>831.89800000000002</v>
      </c>
      <c r="N24" s="303">
        <v>849.49699999999996</v>
      </c>
      <c r="O24" s="634">
        <v>0</v>
      </c>
      <c r="P24" s="303">
        <v>0</v>
      </c>
      <c r="Q24" s="634">
        <v>13039.69</v>
      </c>
      <c r="R24" s="303">
        <v>13682.19</v>
      </c>
      <c r="FT24" s="88"/>
      <c r="FU24" s="88"/>
    </row>
    <row r="25" spans="1:177">
      <c r="A25" s="190"/>
      <c r="B25" s="191" t="s">
        <v>449</v>
      </c>
      <c r="C25" s="634">
        <v>0</v>
      </c>
      <c r="D25" s="303">
        <v>0</v>
      </c>
      <c r="E25" s="634">
        <v>0</v>
      </c>
      <c r="F25" s="303">
        <v>0</v>
      </c>
      <c r="G25" s="634">
        <v>7.3959999999999999</v>
      </c>
      <c r="H25" s="303">
        <v>7.3410000000000002</v>
      </c>
      <c r="I25" s="634">
        <v>0</v>
      </c>
      <c r="J25" s="303">
        <v>0</v>
      </c>
      <c r="K25" s="634">
        <v>0</v>
      </c>
      <c r="L25" s="303">
        <v>0</v>
      </c>
      <c r="M25" s="634">
        <v>0</v>
      </c>
      <c r="N25" s="303">
        <v>0</v>
      </c>
      <c r="O25" s="634">
        <v>0</v>
      </c>
      <c r="P25" s="303">
        <v>0</v>
      </c>
      <c r="Q25" s="634">
        <v>7.3959999999999999</v>
      </c>
      <c r="R25" s="303">
        <v>7.3410000000000002</v>
      </c>
      <c r="FT25" s="88"/>
      <c r="FU25" s="88"/>
    </row>
    <row r="26" spans="1:177">
      <c r="A26" s="190"/>
      <c r="B26" s="191" t="s">
        <v>450</v>
      </c>
      <c r="C26" s="634">
        <v>0</v>
      </c>
      <c r="D26" s="303">
        <v>0</v>
      </c>
      <c r="E26" s="634">
        <v>0.48599999999999999</v>
      </c>
      <c r="F26" s="303">
        <v>3.4000000000000002E-2</v>
      </c>
      <c r="G26" s="634">
        <v>112.65300000000001</v>
      </c>
      <c r="H26" s="303">
        <v>119.247</v>
      </c>
      <c r="I26" s="634">
        <v>55.484999999999999</v>
      </c>
      <c r="J26" s="303">
        <v>46.661000000000001</v>
      </c>
      <c r="K26" s="634">
        <v>0</v>
      </c>
      <c r="L26" s="303">
        <v>167.22</v>
      </c>
      <c r="M26" s="634">
        <v>11.55</v>
      </c>
      <c r="N26" s="303">
        <v>12.776999999999999</v>
      </c>
      <c r="O26" s="634">
        <v>0</v>
      </c>
      <c r="P26" s="303">
        <v>0</v>
      </c>
      <c r="Q26" s="634">
        <v>180.17400000000001</v>
      </c>
      <c r="R26" s="303">
        <v>345.93900000000002</v>
      </c>
      <c r="FT26" s="88"/>
      <c r="FU26" s="88"/>
    </row>
    <row r="27" spans="1:177">
      <c r="A27" s="190"/>
      <c r="B27" s="191" t="s">
        <v>451</v>
      </c>
      <c r="C27" s="634">
        <v>34.097000000000001</v>
      </c>
      <c r="D27" s="303">
        <v>26.225000000000001</v>
      </c>
      <c r="E27" s="634">
        <v>36.084000000000003</v>
      </c>
      <c r="F27" s="303">
        <v>21.413</v>
      </c>
      <c r="G27" s="634">
        <v>857.04</v>
      </c>
      <c r="H27" s="303">
        <v>770.37300000000005</v>
      </c>
      <c r="I27" s="634">
        <v>0.90200000000000002</v>
      </c>
      <c r="J27" s="303">
        <v>0.02</v>
      </c>
      <c r="K27" s="634">
        <v>0</v>
      </c>
      <c r="L27" s="303">
        <v>42.875999999999998</v>
      </c>
      <c r="M27" s="634">
        <v>4.4210000000000003</v>
      </c>
      <c r="N27" s="303">
        <v>3.3159999999999998</v>
      </c>
      <c r="O27" s="634">
        <v>0</v>
      </c>
      <c r="P27" s="303">
        <v>0</v>
      </c>
      <c r="Q27" s="634">
        <v>932.54399999999998</v>
      </c>
      <c r="R27" s="303">
        <v>864.22299999999996</v>
      </c>
      <c r="FT27" s="88"/>
      <c r="FU27" s="88"/>
    </row>
    <row r="28" spans="1:177" s="88" customFormat="1"/>
    <row r="29" spans="1:177" s="197" customFormat="1" ht="13">
      <c r="A29" s="188" t="s">
        <v>452</v>
      </c>
      <c r="B29" s="189"/>
      <c r="C29" s="633">
        <v>17642.814999999999</v>
      </c>
      <c r="D29" s="304">
        <v>17427.365000000002</v>
      </c>
      <c r="E29" s="633">
        <v>3315.9360000000001</v>
      </c>
      <c r="F29" s="304">
        <v>3635.4839999999999</v>
      </c>
      <c r="G29" s="633">
        <v>21131.605</v>
      </c>
      <c r="H29" s="304">
        <v>20812.241999999998</v>
      </c>
      <c r="I29" s="633">
        <v>6077.9279999999999</v>
      </c>
      <c r="J29" s="304">
        <v>4725.4679999999998</v>
      </c>
      <c r="K29" s="633">
        <v>3668.3670000000002</v>
      </c>
      <c r="L29" s="304">
        <v>3568.1979999999999</v>
      </c>
      <c r="M29" s="633">
        <v>1681.701</v>
      </c>
      <c r="N29" s="304">
        <v>1708.2729999999999</v>
      </c>
      <c r="O29" s="633">
        <v>-17331.968000000001</v>
      </c>
      <c r="P29" s="304">
        <v>-17103.383000000002</v>
      </c>
      <c r="Q29" s="633">
        <v>36186.383999999998</v>
      </c>
      <c r="R29" s="304">
        <v>34773.646999999997</v>
      </c>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row>
    <row r="30" spans="1:177">
      <c r="A30" s="198"/>
      <c r="B30" s="198"/>
      <c r="C30" s="198"/>
      <c r="D30" s="198"/>
      <c r="E30" s="198"/>
      <c r="F30" s="198"/>
      <c r="G30" s="198"/>
      <c r="H30" s="198"/>
      <c r="I30" s="198"/>
      <c r="J30" s="198"/>
      <c r="K30" s="198"/>
      <c r="L30" s="198"/>
      <c r="M30" s="198"/>
      <c r="N30" s="198"/>
      <c r="O30" s="198"/>
      <c r="P30" s="198"/>
      <c r="Q30" s="198"/>
      <c r="R30" s="198"/>
      <c r="FT30" s="88"/>
      <c r="FU30" s="88"/>
    </row>
    <row r="31" spans="1:177">
      <c r="A31" s="198"/>
      <c r="B31" s="198"/>
      <c r="C31" s="198"/>
      <c r="D31" s="199"/>
      <c r="E31" s="198"/>
      <c r="F31" s="198"/>
      <c r="G31" s="198"/>
      <c r="H31" s="198"/>
      <c r="I31" s="198"/>
      <c r="J31" s="198"/>
      <c r="K31" s="198"/>
      <c r="L31" s="198"/>
      <c r="M31" s="198"/>
      <c r="N31" s="198"/>
      <c r="O31" s="198"/>
      <c r="P31" s="198"/>
      <c r="Q31" s="198"/>
      <c r="R31" s="198"/>
      <c r="FT31" s="88"/>
      <c r="FU31" s="88"/>
    </row>
    <row r="32" spans="1:177">
      <c r="A32" s="198"/>
      <c r="B32" s="198"/>
      <c r="C32" s="198"/>
      <c r="D32" s="199"/>
      <c r="E32" s="198"/>
      <c r="F32" s="198"/>
      <c r="G32" s="198"/>
      <c r="H32" s="198"/>
      <c r="I32" s="198"/>
      <c r="J32" s="198"/>
      <c r="K32" s="198"/>
      <c r="L32" s="198"/>
      <c r="M32" s="198"/>
      <c r="N32" s="198"/>
      <c r="O32" s="198"/>
      <c r="P32" s="198"/>
      <c r="Q32" s="198"/>
      <c r="R32" s="198"/>
      <c r="FT32" s="88"/>
      <c r="FU32" s="88"/>
    </row>
    <row r="33" spans="1:177">
      <c r="A33" s="198"/>
      <c r="B33" s="198"/>
      <c r="C33" s="198"/>
      <c r="D33" s="199"/>
      <c r="E33" s="198"/>
      <c r="F33" s="198"/>
      <c r="G33" s="198"/>
      <c r="H33" s="198"/>
      <c r="I33" s="198"/>
      <c r="J33" s="198"/>
      <c r="K33" s="198"/>
      <c r="L33" s="198"/>
      <c r="M33" s="198"/>
      <c r="N33" s="198"/>
      <c r="O33" s="198"/>
      <c r="P33" s="198"/>
      <c r="Q33" s="198"/>
      <c r="R33" s="198"/>
      <c r="FT33" s="88"/>
      <c r="FU33" s="88"/>
    </row>
    <row r="34" spans="1:177" ht="12.75" customHeight="1">
      <c r="A34" s="928" t="s">
        <v>3</v>
      </c>
      <c r="B34" s="929"/>
      <c r="C34" s="937" t="s">
        <v>428</v>
      </c>
      <c r="D34" s="919"/>
      <c r="E34" s="917" t="s">
        <v>10</v>
      </c>
      <c r="F34" s="919"/>
      <c r="G34" s="917" t="s">
        <v>32</v>
      </c>
      <c r="H34" s="919"/>
      <c r="I34" s="917" t="s">
        <v>14</v>
      </c>
      <c r="J34" s="919"/>
      <c r="K34" s="917" t="s">
        <v>12</v>
      </c>
      <c r="L34" s="919"/>
      <c r="M34" s="917" t="s">
        <v>210</v>
      </c>
      <c r="N34" s="919"/>
      <c r="O34" s="917" t="s">
        <v>429</v>
      </c>
      <c r="P34" s="919"/>
      <c r="Q34" s="917" t="s">
        <v>17</v>
      </c>
      <c r="R34" s="919"/>
      <c r="FT34" s="88"/>
      <c r="FU34" s="88"/>
    </row>
    <row r="35" spans="1:177" ht="12.75" customHeight="1">
      <c r="A35" s="920" t="s">
        <v>462</v>
      </c>
      <c r="B35" s="930"/>
      <c r="C35" s="796">
        <v>45170</v>
      </c>
      <c r="D35" s="797">
        <v>44896</v>
      </c>
      <c r="E35" s="796">
        <v>45170</v>
      </c>
      <c r="F35" s="797">
        <v>44896</v>
      </c>
      <c r="G35" s="796">
        <v>45170</v>
      </c>
      <c r="H35" s="797">
        <v>44896</v>
      </c>
      <c r="I35" s="796">
        <v>45170</v>
      </c>
      <c r="J35" s="797">
        <v>44896</v>
      </c>
      <c r="K35" s="796">
        <v>45170</v>
      </c>
      <c r="L35" s="797">
        <v>44896</v>
      </c>
      <c r="M35" s="796">
        <v>45170</v>
      </c>
      <c r="N35" s="797">
        <v>44896</v>
      </c>
      <c r="O35" s="796">
        <v>45170</v>
      </c>
      <c r="P35" s="797">
        <v>44896</v>
      </c>
      <c r="Q35" s="796">
        <v>45170</v>
      </c>
      <c r="R35" s="797">
        <v>44896</v>
      </c>
      <c r="FT35" s="88"/>
      <c r="FU35" s="88"/>
    </row>
    <row r="36" spans="1:177" ht="13">
      <c r="A36" s="931"/>
      <c r="B36" s="932"/>
      <c r="C36" s="795" t="s">
        <v>122</v>
      </c>
      <c r="D36" s="637" t="s">
        <v>122</v>
      </c>
      <c r="E36" s="636" t="s">
        <v>122</v>
      </c>
      <c r="F36" s="637" t="s">
        <v>122</v>
      </c>
      <c r="G36" s="636" t="s">
        <v>122</v>
      </c>
      <c r="H36" s="637" t="s">
        <v>122</v>
      </c>
      <c r="I36" s="636" t="s">
        <v>122</v>
      </c>
      <c r="J36" s="637" t="s">
        <v>122</v>
      </c>
      <c r="K36" s="636" t="s">
        <v>122</v>
      </c>
      <c r="L36" s="637" t="s">
        <v>122</v>
      </c>
      <c r="M36" s="636" t="s">
        <v>122</v>
      </c>
      <c r="N36" s="637" t="s">
        <v>122</v>
      </c>
      <c r="O36" s="636" t="s">
        <v>122</v>
      </c>
      <c r="P36" s="637" t="s">
        <v>122</v>
      </c>
      <c r="Q36" s="636" t="s">
        <v>122</v>
      </c>
      <c r="R36" s="637" t="s">
        <v>122</v>
      </c>
      <c r="FT36" s="88"/>
      <c r="FU36" s="88"/>
    </row>
    <row r="37" spans="1:177" s="197" customFormat="1" ht="13">
      <c r="A37" s="188" t="s">
        <v>419</v>
      </c>
      <c r="B37" s="189"/>
      <c r="C37" s="633">
        <v>65.715000000000003</v>
      </c>
      <c r="D37" s="304">
        <v>35.953000000000003</v>
      </c>
      <c r="E37" s="633">
        <v>489.13900000000001</v>
      </c>
      <c r="F37" s="304">
        <v>1124.105</v>
      </c>
      <c r="G37" s="633">
        <v>4936.8680000000004</v>
      </c>
      <c r="H37" s="304">
        <v>4961.0959999999995</v>
      </c>
      <c r="I37" s="633">
        <v>1750.5540000000001</v>
      </c>
      <c r="J37" s="304">
        <v>1032.0170000000001</v>
      </c>
      <c r="K37" s="633">
        <v>1820.421</v>
      </c>
      <c r="L37" s="304">
        <v>891.06700000000001</v>
      </c>
      <c r="M37" s="633">
        <v>134.10400000000001</v>
      </c>
      <c r="N37" s="304">
        <v>80.585999999999999</v>
      </c>
      <c r="O37" s="633">
        <v>-401.221</v>
      </c>
      <c r="P37" s="304">
        <v>-197.852</v>
      </c>
      <c r="Q37" s="633">
        <v>8795.58</v>
      </c>
      <c r="R37" s="304">
        <v>7926.9719999999998</v>
      </c>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row>
    <row r="38" spans="1:177">
      <c r="A38" s="190"/>
      <c r="B38" s="191" t="s">
        <v>453</v>
      </c>
      <c r="C38" s="634">
        <v>44.332999999999998</v>
      </c>
      <c r="D38" s="303">
        <v>4.4420000000000002</v>
      </c>
      <c r="E38" s="634">
        <v>0</v>
      </c>
      <c r="F38" s="303">
        <v>0</v>
      </c>
      <c r="G38" s="634">
        <v>1088.5060000000001</v>
      </c>
      <c r="H38" s="303">
        <v>647.447</v>
      </c>
      <c r="I38" s="634">
        <v>647.87400000000002</v>
      </c>
      <c r="J38" s="303">
        <v>309.52600000000001</v>
      </c>
      <c r="K38" s="634">
        <v>21.027999999999999</v>
      </c>
      <c r="L38" s="303">
        <v>352.464</v>
      </c>
      <c r="M38" s="634">
        <v>0</v>
      </c>
      <c r="N38" s="303">
        <v>0</v>
      </c>
      <c r="O38" s="634">
        <v>0</v>
      </c>
      <c r="P38" s="303">
        <v>0</v>
      </c>
      <c r="Q38" s="634">
        <v>1801.741</v>
      </c>
      <c r="R38" s="303">
        <v>1313.8789999999999</v>
      </c>
      <c r="FT38" s="88"/>
      <c r="FU38" s="88"/>
    </row>
    <row r="39" spans="1:177">
      <c r="A39" s="190"/>
      <c r="B39" s="191" t="s">
        <v>454</v>
      </c>
      <c r="C39" s="634">
        <v>0</v>
      </c>
      <c r="D39" s="303">
        <v>0</v>
      </c>
      <c r="E39" s="634">
        <v>8.0000000000000002E-3</v>
      </c>
      <c r="F39" s="303">
        <v>1.4E-2</v>
      </c>
      <c r="G39" s="634">
        <v>17.649000000000001</v>
      </c>
      <c r="H39" s="303">
        <v>20.887</v>
      </c>
      <c r="I39" s="634">
        <v>5.2060000000000004</v>
      </c>
      <c r="J39" s="303">
        <v>5.7469999999999999</v>
      </c>
      <c r="K39" s="634">
        <v>1.0999999999999999E-2</v>
      </c>
      <c r="L39" s="303">
        <v>7.1829999999999998</v>
      </c>
      <c r="M39" s="634">
        <v>1.6</v>
      </c>
      <c r="N39" s="303">
        <v>1.0740000000000001</v>
      </c>
      <c r="O39" s="634">
        <v>0</v>
      </c>
      <c r="P39" s="303">
        <v>0</v>
      </c>
      <c r="Q39" s="634">
        <v>24.474</v>
      </c>
      <c r="R39" s="303">
        <v>34.905000000000001</v>
      </c>
      <c r="FT39" s="88"/>
      <c r="FU39" s="88"/>
    </row>
    <row r="40" spans="1:177">
      <c r="A40" s="190"/>
      <c r="B40" s="191" t="s">
        <v>455</v>
      </c>
      <c r="C40" s="634">
        <v>7.766</v>
      </c>
      <c r="D40" s="303">
        <v>10.569000000000001</v>
      </c>
      <c r="E40" s="634">
        <v>399.18400000000003</v>
      </c>
      <c r="F40" s="303">
        <v>843.19200000000001</v>
      </c>
      <c r="G40" s="634">
        <v>2489.0549999999998</v>
      </c>
      <c r="H40" s="303">
        <v>2621.924</v>
      </c>
      <c r="I40" s="634">
        <v>716.21600000000001</v>
      </c>
      <c r="J40" s="303">
        <v>422.49799999999999</v>
      </c>
      <c r="K40" s="634">
        <v>0.53500000000000003</v>
      </c>
      <c r="L40" s="303">
        <v>366.23200000000003</v>
      </c>
      <c r="M40" s="634">
        <v>84.748000000000005</v>
      </c>
      <c r="N40" s="303">
        <v>41.264000000000003</v>
      </c>
      <c r="O40" s="634">
        <v>0.12</v>
      </c>
      <c r="P40" s="303">
        <v>0</v>
      </c>
      <c r="Q40" s="634">
        <v>3697.6239999999998</v>
      </c>
      <c r="R40" s="303">
        <v>4305.6790000000001</v>
      </c>
      <c r="FT40" s="88"/>
      <c r="FU40" s="88"/>
    </row>
    <row r="41" spans="1:177">
      <c r="A41" s="190"/>
      <c r="B41" s="191" t="s">
        <v>456</v>
      </c>
      <c r="C41" s="634">
        <v>12.677</v>
      </c>
      <c r="D41" s="303">
        <v>17.27</v>
      </c>
      <c r="E41" s="634">
        <v>18.364000000000001</v>
      </c>
      <c r="F41" s="303">
        <v>21.673999999999999</v>
      </c>
      <c r="G41" s="634">
        <v>1096.8530000000001</v>
      </c>
      <c r="H41" s="303">
        <v>1350.8579999999999</v>
      </c>
      <c r="I41" s="634">
        <v>212.27600000000001</v>
      </c>
      <c r="J41" s="303">
        <v>45.487000000000002</v>
      </c>
      <c r="K41" s="634">
        <v>1.4999999999999999E-2</v>
      </c>
      <c r="L41" s="303">
        <v>80.816000000000003</v>
      </c>
      <c r="M41" s="634">
        <v>35.997999999999998</v>
      </c>
      <c r="N41" s="303">
        <v>32.478999999999999</v>
      </c>
      <c r="O41" s="634">
        <v>-401.267</v>
      </c>
      <c r="P41" s="303">
        <v>-196.709</v>
      </c>
      <c r="Q41" s="634">
        <v>974.91600000000005</v>
      </c>
      <c r="R41" s="303">
        <v>1351.875</v>
      </c>
      <c r="FT41" s="88"/>
      <c r="FU41" s="88"/>
    </row>
    <row r="42" spans="1:177">
      <c r="A42" s="190"/>
      <c r="B42" s="191" t="s">
        <v>457</v>
      </c>
      <c r="C42" s="634">
        <v>1.6E-2</v>
      </c>
      <c r="D42" s="303">
        <v>1.6E-2</v>
      </c>
      <c r="E42" s="634">
        <v>37.918999999999997</v>
      </c>
      <c r="F42" s="303">
        <v>39.503</v>
      </c>
      <c r="G42" s="634">
        <v>86.861999999999995</v>
      </c>
      <c r="H42" s="303">
        <v>81.001000000000005</v>
      </c>
      <c r="I42" s="634">
        <v>46.448999999999998</v>
      </c>
      <c r="J42" s="303">
        <v>49.588999999999999</v>
      </c>
      <c r="K42" s="634">
        <v>0</v>
      </c>
      <c r="L42" s="303">
        <v>10.301</v>
      </c>
      <c r="M42" s="634">
        <v>0</v>
      </c>
      <c r="N42" s="303">
        <v>0</v>
      </c>
      <c r="O42" s="634">
        <v>0</v>
      </c>
      <c r="P42" s="303">
        <v>0</v>
      </c>
      <c r="Q42" s="634">
        <v>171.24600000000001</v>
      </c>
      <c r="R42" s="303">
        <v>180.41</v>
      </c>
      <c r="FT42" s="88"/>
      <c r="FU42" s="88"/>
    </row>
    <row r="43" spans="1:177" ht="14.25" customHeight="1">
      <c r="A43" s="190"/>
      <c r="B43" s="191" t="s">
        <v>458</v>
      </c>
      <c r="C43" s="634">
        <v>0</v>
      </c>
      <c r="D43" s="303">
        <v>0</v>
      </c>
      <c r="E43" s="634">
        <v>10.3</v>
      </c>
      <c r="F43" s="303">
        <v>34.667000000000002</v>
      </c>
      <c r="G43" s="634">
        <v>14.064</v>
      </c>
      <c r="H43" s="303">
        <v>71.084000000000003</v>
      </c>
      <c r="I43" s="634">
        <v>90.456999999999994</v>
      </c>
      <c r="J43" s="303">
        <v>153.447</v>
      </c>
      <c r="K43" s="634">
        <v>0</v>
      </c>
      <c r="L43" s="303">
        <v>31.398</v>
      </c>
      <c r="M43" s="634">
        <v>10.384</v>
      </c>
      <c r="N43" s="303">
        <v>4.4669999999999996</v>
      </c>
      <c r="O43" s="634">
        <v>0</v>
      </c>
      <c r="P43" s="303">
        <v>0</v>
      </c>
      <c r="Q43" s="634">
        <v>125.205</v>
      </c>
      <c r="R43" s="303">
        <v>295.06299999999999</v>
      </c>
      <c r="FT43" s="88"/>
      <c r="FU43" s="88"/>
    </row>
    <row r="44" spans="1:177">
      <c r="A44" s="190"/>
      <c r="B44" s="191" t="s">
        <v>459</v>
      </c>
      <c r="C44" s="634">
        <v>0</v>
      </c>
      <c r="D44" s="303">
        <v>0</v>
      </c>
      <c r="E44" s="634">
        <v>0</v>
      </c>
      <c r="F44" s="303">
        <v>0</v>
      </c>
      <c r="G44" s="634">
        <v>0</v>
      </c>
      <c r="H44" s="303">
        <v>0</v>
      </c>
      <c r="I44" s="634">
        <v>0</v>
      </c>
      <c r="J44" s="303">
        <v>0</v>
      </c>
      <c r="K44" s="634">
        <v>0</v>
      </c>
      <c r="L44" s="303">
        <v>0</v>
      </c>
      <c r="M44" s="634">
        <v>0</v>
      </c>
      <c r="N44" s="303">
        <v>0</v>
      </c>
      <c r="O44" s="634">
        <v>0</v>
      </c>
      <c r="P44" s="303">
        <v>0</v>
      </c>
      <c r="Q44" s="634">
        <v>0</v>
      </c>
      <c r="R44" s="303">
        <v>0</v>
      </c>
      <c r="FT44" s="88"/>
      <c r="FU44" s="88"/>
    </row>
    <row r="45" spans="1:177">
      <c r="A45" s="190"/>
      <c r="B45" s="191" t="s">
        <v>460</v>
      </c>
      <c r="C45" s="634">
        <v>0.92300000000000004</v>
      </c>
      <c r="D45" s="303">
        <v>3.6560000000000001</v>
      </c>
      <c r="E45" s="634">
        <v>23.364000000000001</v>
      </c>
      <c r="F45" s="303">
        <v>25.728000000000002</v>
      </c>
      <c r="G45" s="634">
        <v>143.87899999999999</v>
      </c>
      <c r="H45" s="303">
        <v>167.89500000000001</v>
      </c>
      <c r="I45" s="634">
        <v>32.002000000000002</v>
      </c>
      <c r="J45" s="303">
        <v>23.152000000000001</v>
      </c>
      <c r="K45" s="634">
        <v>3.5000000000000003E-2</v>
      </c>
      <c r="L45" s="303">
        <v>42.673000000000002</v>
      </c>
      <c r="M45" s="634">
        <v>0.94299999999999995</v>
      </c>
      <c r="N45" s="303">
        <v>1.302</v>
      </c>
      <c r="O45" s="634">
        <v>0</v>
      </c>
      <c r="P45" s="303">
        <v>0</v>
      </c>
      <c r="Q45" s="634">
        <v>201.14599999999999</v>
      </c>
      <c r="R45" s="303">
        <v>264.40600000000001</v>
      </c>
      <c r="FT45" s="88"/>
      <c r="FU45" s="88"/>
    </row>
    <row r="46" spans="1:177">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FT46" s="88"/>
      <c r="FU46" s="88"/>
    </row>
    <row r="47" spans="1:177" ht="25">
      <c r="A47" s="190"/>
      <c r="B47" s="195" t="s">
        <v>461</v>
      </c>
      <c r="C47" s="634">
        <v>0</v>
      </c>
      <c r="D47" s="303">
        <v>0</v>
      </c>
      <c r="E47" s="634">
        <v>0</v>
      </c>
      <c r="F47" s="303">
        <v>159.327</v>
      </c>
      <c r="G47" s="634">
        <v>0</v>
      </c>
      <c r="H47" s="303">
        <v>0</v>
      </c>
      <c r="I47" s="634">
        <v>7.3999999999999996E-2</v>
      </c>
      <c r="J47" s="303">
        <v>22.571000000000002</v>
      </c>
      <c r="K47" s="634">
        <v>1798.797</v>
      </c>
      <c r="L47" s="303">
        <v>0</v>
      </c>
      <c r="M47" s="634">
        <v>0.43099999999999999</v>
      </c>
      <c r="N47" s="303">
        <v>0</v>
      </c>
      <c r="O47" s="634">
        <v>-7.3999999999999996E-2</v>
      </c>
      <c r="P47" s="303">
        <v>-1.143</v>
      </c>
      <c r="Q47" s="634">
        <v>1799.2280000000001</v>
      </c>
      <c r="R47" s="303">
        <v>180.755</v>
      </c>
      <c r="FT47" s="88"/>
      <c r="FU47" s="88"/>
    </row>
    <row r="48" spans="1:177">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FT48" s="88"/>
      <c r="FU48" s="88"/>
    </row>
    <row r="49" spans="1:177" s="197" customFormat="1" ht="13">
      <c r="A49" s="188" t="s">
        <v>420</v>
      </c>
      <c r="B49" s="189"/>
      <c r="C49" s="633">
        <v>595.34900000000005</v>
      </c>
      <c r="D49" s="304">
        <v>828.94500000000005</v>
      </c>
      <c r="E49" s="633">
        <v>980.79700000000003</v>
      </c>
      <c r="F49" s="304">
        <v>664.61400000000003</v>
      </c>
      <c r="G49" s="633">
        <v>6949.57</v>
      </c>
      <c r="H49" s="304">
        <v>7409.4369999999999</v>
      </c>
      <c r="I49" s="633">
        <v>1667.4580000000001</v>
      </c>
      <c r="J49" s="304">
        <v>1416.5519999999999</v>
      </c>
      <c r="K49" s="633">
        <v>0</v>
      </c>
      <c r="L49" s="304">
        <v>966.73199999999997</v>
      </c>
      <c r="M49" s="633">
        <v>189.09</v>
      </c>
      <c r="N49" s="304">
        <v>202.94</v>
      </c>
      <c r="O49" s="633">
        <v>-88.948999999999998</v>
      </c>
      <c r="P49" s="304">
        <v>-89.662999999999997</v>
      </c>
      <c r="Q49" s="633">
        <v>10293.315000000001</v>
      </c>
      <c r="R49" s="304">
        <v>11399.557000000001</v>
      </c>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3"/>
      <c r="BR49" s="173"/>
      <c r="BS49" s="173"/>
      <c r="BT49" s="173"/>
      <c r="BU49" s="173"/>
      <c r="BV49" s="173"/>
      <c r="BW49" s="173"/>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c r="CT49" s="173"/>
      <c r="CU49" s="173"/>
      <c r="CV49" s="173"/>
      <c r="CW49" s="173"/>
      <c r="CX49" s="173"/>
      <c r="CY49" s="173"/>
      <c r="CZ49" s="173"/>
      <c r="DA49" s="173"/>
      <c r="DB49" s="173"/>
      <c r="DC49" s="173"/>
      <c r="DD49" s="173"/>
      <c r="DE49" s="173"/>
      <c r="DF49" s="173"/>
      <c r="DG49" s="173"/>
      <c r="DH49" s="173"/>
      <c r="DI49" s="173"/>
      <c r="DJ49" s="173"/>
      <c r="DK49" s="173"/>
      <c r="DL49" s="173"/>
      <c r="DM49" s="173"/>
      <c r="DN49" s="173"/>
      <c r="DO49" s="173"/>
      <c r="DP49" s="173"/>
      <c r="DQ49" s="173"/>
      <c r="DR49" s="173"/>
      <c r="DS49" s="173"/>
      <c r="DT49" s="173"/>
      <c r="DU49" s="173"/>
      <c r="DV49" s="173"/>
      <c r="DW49" s="173"/>
      <c r="DX49" s="173"/>
      <c r="DY49" s="173"/>
      <c r="DZ49" s="173"/>
      <c r="EA49" s="173"/>
      <c r="EB49" s="173"/>
      <c r="EC49" s="173"/>
      <c r="ED49" s="173"/>
      <c r="EE49" s="173"/>
      <c r="EF49" s="173"/>
      <c r="EG49" s="173"/>
      <c r="EH49" s="173"/>
      <c r="EI49" s="173"/>
      <c r="EJ49" s="173"/>
      <c r="EK49" s="173"/>
      <c r="EL49" s="173"/>
      <c r="EM49" s="173"/>
      <c r="EN49" s="173"/>
      <c r="EO49" s="173"/>
      <c r="EP49" s="173"/>
      <c r="EQ49" s="173"/>
      <c r="ER49" s="173"/>
      <c r="ES49" s="173"/>
      <c r="ET49" s="173"/>
      <c r="EU49" s="173"/>
      <c r="EV49" s="173"/>
      <c r="EW49" s="173"/>
      <c r="EX49" s="173"/>
      <c r="EY49" s="173"/>
      <c r="EZ49" s="173"/>
      <c r="FA49" s="173"/>
      <c r="FB49" s="173"/>
      <c r="FC49" s="173"/>
      <c r="FD49" s="173"/>
      <c r="FE49" s="173"/>
      <c r="FF49" s="173"/>
      <c r="FG49" s="173"/>
      <c r="FH49" s="173"/>
      <c r="FI49" s="173"/>
      <c r="FJ49" s="173"/>
      <c r="FK49" s="173"/>
      <c r="FL49" s="173"/>
      <c r="FM49" s="173"/>
      <c r="FN49" s="173"/>
      <c r="FO49" s="173"/>
      <c r="FP49" s="173"/>
      <c r="FQ49" s="173"/>
      <c r="FR49" s="173"/>
      <c r="FS49" s="173"/>
      <c r="FT49" s="173"/>
      <c r="FU49" s="173"/>
    </row>
    <row r="50" spans="1:177">
      <c r="A50" s="190"/>
      <c r="B50" s="191" t="s">
        <v>463</v>
      </c>
      <c r="C50" s="634">
        <v>593.73299999999995</v>
      </c>
      <c r="D50" s="303">
        <v>697.13499999999999</v>
      </c>
      <c r="E50" s="634">
        <v>0</v>
      </c>
      <c r="F50" s="303">
        <v>0</v>
      </c>
      <c r="G50" s="634">
        <v>2692.3820000000001</v>
      </c>
      <c r="H50" s="303">
        <v>2794.3049999999998</v>
      </c>
      <c r="I50" s="634">
        <v>1364.577</v>
      </c>
      <c r="J50" s="303">
        <v>1169.125</v>
      </c>
      <c r="K50" s="634">
        <v>0</v>
      </c>
      <c r="L50" s="303">
        <v>610.55999999999995</v>
      </c>
      <c r="M50" s="634">
        <v>0</v>
      </c>
      <c r="N50" s="303">
        <v>0</v>
      </c>
      <c r="O50" s="634">
        <v>0</v>
      </c>
      <c r="P50" s="303">
        <v>0</v>
      </c>
      <c r="Q50" s="634">
        <v>4650.692</v>
      </c>
      <c r="R50" s="303">
        <v>5271.125</v>
      </c>
      <c r="FT50" s="88"/>
      <c r="FU50" s="88"/>
    </row>
    <row r="51" spans="1:177">
      <c r="A51" s="190"/>
      <c r="B51" s="191" t="s">
        <v>464</v>
      </c>
      <c r="C51" s="634">
        <v>0</v>
      </c>
      <c r="D51" s="303">
        <v>0</v>
      </c>
      <c r="E51" s="634">
        <v>1.2E-2</v>
      </c>
      <c r="F51" s="303">
        <v>4.0000000000000001E-3</v>
      </c>
      <c r="G51" s="634">
        <v>105.941</v>
      </c>
      <c r="H51" s="303">
        <v>102.342</v>
      </c>
      <c r="I51" s="634">
        <v>49.353000000000002</v>
      </c>
      <c r="J51" s="303">
        <v>41.158999999999999</v>
      </c>
      <c r="K51" s="634">
        <v>0</v>
      </c>
      <c r="L51" s="303">
        <v>20.277999999999999</v>
      </c>
      <c r="M51" s="634">
        <v>11.32</v>
      </c>
      <c r="N51" s="303">
        <v>12.903</v>
      </c>
      <c r="O51" s="634">
        <v>0</v>
      </c>
      <c r="P51" s="303">
        <v>0</v>
      </c>
      <c r="Q51" s="634">
        <v>166.626</v>
      </c>
      <c r="R51" s="303">
        <v>176.68600000000001</v>
      </c>
      <c r="FT51" s="88"/>
      <c r="FU51" s="88"/>
    </row>
    <row r="52" spans="1:177" ht="13">
      <c r="A52" s="190"/>
      <c r="B52" s="191" t="s">
        <v>465</v>
      </c>
      <c r="C52" s="634">
        <v>0</v>
      </c>
      <c r="D52" s="303">
        <v>0</v>
      </c>
      <c r="E52" s="634">
        <v>247.767</v>
      </c>
      <c r="F52" s="303">
        <v>11.250999999999999</v>
      </c>
      <c r="G52" s="634">
        <v>1462.7149999999999</v>
      </c>
      <c r="H52" s="303">
        <v>1883.2249999999999</v>
      </c>
      <c r="I52" s="634">
        <v>5.577</v>
      </c>
      <c r="J52" s="303">
        <v>5.3490000000000002</v>
      </c>
      <c r="K52" s="634">
        <v>0</v>
      </c>
      <c r="L52" s="303">
        <v>1.0469999999999999</v>
      </c>
      <c r="M52" s="634">
        <v>61.112000000000002</v>
      </c>
      <c r="N52" s="303">
        <v>63.777999999999999</v>
      </c>
      <c r="O52" s="634">
        <v>0</v>
      </c>
      <c r="P52" s="303">
        <v>0</v>
      </c>
      <c r="Q52" s="634">
        <v>1777.171</v>
      </c>
      <c r="R52" s="303">
        <v>1964.65</v>
      </c>
      <c r="AA52" s="173"/>
      <c r="AB52" s="173"/>
      <c r="AC52" s="173"/>
      <c r="FT52" s="88"/>
      <c r="FU52" s="88"/>
    </row>
    <row r="53" spans="1:177">
      <c r="A53" s="190"/>
      <c r="B53" s="191" t="s">
        <v>466</v>
      </c>
      <c r="C53" s="634">
        <v>0</v>
      </c>
      <c r="D53" s="303">
        <v>130</v>
      </c>
      <c r="E53" s="634">
        <v>0</v>
      </c>
      <c r="F53" s="303">
        <v>0</v>
      </c>
      <c r="G53" s="634">
        <v>510.82</v>
      </c>
      <c r="H53" s="303">
        <v>742.86</v>
      </c>
      <c r="I53" s="634">
        <v>1.1120000000000001</v>
      </c>
      <c r="J53" s="303">
        <v>0</v>
      </c>
      <c r="K53" s="634">
        <v>0</v>
      </c>
      <c r="L53" s="303">
        <v>0</v>
      </c>
      <c r="M53" s="634">
        <v>67.86</v>
      </c>
      <c r="N53" s="303">
        <v>77.453999999999994</v>
      </c>
      <c r="O53" s="634">
        <v>-88.948999999999998</v>
      </c>
      <c r="P53" s="303">
        <v>-89.662999999999997</v>
      </c>
      <c r="Q53" s="634">
        <v>490.84300000000002</v>
      </c>
      <c r="R53" s="303">
        <v>860.65099999999995</v>
      </c>
      <c r="FT53" s="88"/>
      <c r="FU53" s="88"/>
    </row>
    <row r="54" spans="1:177">
      <c r="A54" s="190"/>
      <c r="B54" s="191" t="s">
        <v>467</v>
      </c>
      <c r="C54" s="634">
        <v>0</v>
      </c>
      <c r="D54" s="303">
        <v>0</v>
      </c>
      <c r="E54" s="634">
        <v>5.6539999999999999</v>
      </c>
      <c r="F54" s="303">
        <v>10.92</v>
      </c>
      <c r="G54" s="634">
        <v>537.60699999999997</v>
      </c>
      <c r="H54" s="303">
        <v>529.47900000000004</v>
      </c>
      <c r="I54" s="634">
        <v>52.414999999999999</v>
      </c>
      <c r="J54" s="303">
        <v>61.078000000000003</v>
      </c>
      <c r="K54" s="634">
        <v>0</v>
      </c>
      <c r="L54" s="303">
        <v>31.446000000000002</v>
      </c>
      <c r="M54" s="634">
        <v>5.9240000000000004</v>
      </c>
      <c r="N54" s="303">
        <v>6.61</v>
      </c>
      <c r="O54" s="634">
        <v>0</v>
      </c>
      <c r="P54" s="303">
        <v>0</v>
      </c>
      <c r="Q54" s="634">
        <v>601.6</v>
      </c>
      <c r="R54" s="303">
        <v>639.53300000000002</v>
      </c>
      <c r="FT54" s="88"/>
      <c r="FU54" s="88"/>
    </row>
    <row r="55" spans="1:177" ht="13">
      <c r="A55" s="190"/>
      <c r="B55" s="191" t="s">
        <v>468</v>
      </c>
      <c r="C55" s="638">
        <v>-1E-3</v>
      </c>
      <c r="D55" s="303">
        <v>0</v>
      </c>
      <c r="E55" s="638">
        <v>546.48800000000006</v>
      </c>
      <c r="F55" s="303">
        <v>587.94299999999998</v>
      </c>
      <c r="G55" s="638">
        <v>100.89100000000001</v>
      </c>
      <c r="H55" s="303">
        <v>62.286999999999999</v>
      </c>
      <c r="I55" s="638">
        <v>79.843999999999994</v>
      </c>
      <c r="J55" s="303">
        <v>57.811</v>
      </c>
      <c r="K55" s="638">
        <v>0</v>
      </c>
      <c r="L55" s="303">
        <v>280.19400000000002</v>
      </c>
      <c r="M55" s="638">
        <v>42.454999999999998</v>
      </c>
      <c r="N55" s="303">
        <v>41.817</v>
      </c>
      <c r="O55" s="638">
        <v>0</v>
      </c>
      <c r="P55" s="303">
        <v>0</v>
      </c>
      <c r="Q55" s="638">
        <v>769.67700000000002</v>
      </c>
      <c r="R55" s="303">
        <v>1030.0519999999999</v>
      </c>
      <c r="AA55" s="173"/>
      <c r="AB55" s="173"/>
      <c r="AC55" s="173"/>
      <c r="FT55" s="88"/>
      <c r="FU55" s="88"/>
    </row>
    <row r="56" spans="1:177">
      <c r="A56" s="190"/>
      <c r="B56" s="191" t="s">
        <v>469</v>
      </c>
      <c r="C56" s="634">
        <v>1.617</v>
      </c>
      <c r="D56" s="303">
        <v>1.81</v>
      </c>
      <c r="E56" s="634">
        <v>8.5009999999999994</v>
      </c>
      <c r="F56" s="303">
        <v>16.571999999999999</v>
      </c>
      <c r="G56" s="634">
        <v>1526.598</v>
      </c>
      <c r="H56" s="303">
        <v>1283.325</v>
      </c>
      <c r="I56" s="634">
        <v>114.58</v>
      </c>
      <c r="J56" s="303">
        <v>82.03</v>
      </c>
      <c r="K56" s="634">
        <v>0</v>
      </c>
      <c r="L56" s="303">
        <v>4.306</v>
      </c>
      <c r="M56" s="634">
        <v>0.41899999999999998</v>
      </c>
      <c r="N56" s="303">
        <v>0.378</v>
      </c>
      <c r="O56" s="634">
        <v>0</v>
      </c>
      <c r="P56" s="303">
        <v>0</v>
      </c>
      <c r="Q56" s="634">
        <v>1651.7149999999999</v>
      </c>
      <c r="R56" s="303">
        <v>1388.421</v>
      </c>
      <c r="FT56" s="88"/>
      <c r="FU56" s="88"/>
    </row>
    <row r="57" spans="1:177">
      <c r="A57" s="190"/>
      <c r="B57" s="191" t="s">
        <v>470</v>
      </c>
      <c r="C57" s="634">
        <v>0</v>
      </c>
      <c r="D57" s="303">
        <v>0</v>
      </c>
      <c r="E57" s="634">
        <v>172.375</v>
      </c>
      <c r="F57" s="303">
        <v>37.923999999999999</v>
      </c>
      <c r="G57" s="634">
        <v>12.616</v>
      </c>
      <c r="H57" s="303">
        <v>11.614000000000001</v>
      </c>
      <c r="I57" s="634">
        <v>0</v>
      </c>
      <c r="J57" s="303">
        <v>0</v>
      </c>
      <c r="K57" s="634">
        <v>0</v>
      </c>
      <c r="L57" s="303">
        <v>18.901</v>
      </c>
      <c r="M57" s="634">
        <v>0</v>
      </c>
      <c r="N57" s="303">
        <v>0</v>
      </c>
      <c r="O57" s="634">
        <v>0</v>
      </c>
      <c r="P57" s="303">
        <v>0</v>
      </c>
      <c r="Q57" s="634">
        <v>184.99100000000001</v>
      </c>
      <c r="R57" s="303">
        <v>68.438999999999993</v>
      </c>
      <c r="FT57" s="88"/>
      <c r="FU57" s="88"/>
    </row>
    <row r="58" spans="1:177">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FT58" s="88"/>
      <c r="FU58" s="88"/>
    </row>
    <row r="59" spans="1:177" s="197" customFormat="1" ht="13">
      <c r="A59" s="188" t="s">
        <v>471</v>
      </c>
      <c r="B59" s="189"/>
      <c r="C59" s="633">
        <v>16981.751</v>
      </c>
      <c r="D59" s="304">
        <v>16562.467000000001</v>
      </c>
      <c r="E59" s="633">
        <v>1846</v>
      </c>
      <c r="F59" s="304">
        <v>1846.7650000000001</v>
      </c>
      <c r="G59" s="633">
        <v>9245.1669999999995</v>
      </c>
      <c r="H59" s="304">
        <v>8441.7090000000007</v>
      </c>
      <c r="I59" s="633">
        <v>2659.9160000000002</v>
      </c>
      <c r="J59" s="304">
        <v>2276.8989999999999</v>
      </c>
      <c r="K59" s="633">
        <v>1847.9459999999999</v>
      </c>
      <c r="L59" s="304">
        <v>1710.3989999999999</v>
      </c>
      <c r="M59" s="633">
        <v>1358.5070000000001</v>
      </c>
      <c r="N59" s="304">
        <v>1424.7470000000001</v>
      </c>
      <c r="O59" s="633">
        <v>-16841.797999999999</v>
      </c>
      <c r="P59" s="304">
        <v>-16815.867999999999</v>
      </c>
      <c r="Q59" s="633">
        <v>17097.489000000001</v>
      </c>
      <c r="R59" s="304">
        <v>15447.118</v>
      </c>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O59" s="173"/>
      <c r="CP59" s="173"/>
      <c r="CQ59" s="173"/>
      <c r="CR59" s="173"/>
      <c r="CS59" s="173"/>
      <c r="CT59" s="173"/>
      <c r="CU59" s="173"/>
      <c r="CV59" s="173"/>
      <c r="CW59" s="173"/>
      <c r="CX59" s="173"/>
      <c r="CY59" s="173"/>
      <c r="CZ59" s="173"/>
      <c r="DA59" s="173"/>
      <c r="DB59" s="173"/>
      <c r="DC59" s="173"/>
      <c r="DD59" s="173"/>
      <c r="DE59" s="173"/>
      <c r="DF59" s="173"/>
      <c r="DG59" s="173"/>
      <c r="DH59" s="173"/>
      <c r="DI59" s="173"/>
      <c r="DJ59" s="173"/>
      <c r="DK59" s="173"/>
      <c r="DL59" s="173"/>
      <c r="DM59" s="173"/>
      <c r="DN59" s="173"/>
      <c r="DO59" s="173"/>
      <c r="DP59" s="173"/>
      <c r="DQ59" s="173"/>
      <c r="DR59" s="173"/>
      <c r="DS59" s="173"/>
      <c r="DT59" s="173"/>
      <c r="DU59" s="173"/>
      <c r="DV59" s="173"/>
      <c r="DW59" s="173"/>
      <c r="DX59" s="173"/>
      <c r="DY59" s="173"/>
      <c r="DZ59" s="173"/>
      <c r="EA59" s="173"/>
      <c r="EB59" s="173"/>
      <c r="EC59" s="173"/>
      <c r="ED59" s="173"/>
      <c r="EE59" s="173"/>
      <c r="EF59" s="173"/>
      <c r="EG59" s="173"/>
      <c r="EH59" s="173"/>
      <c r="EI59" s="173"/>
      <c r="EJ59" s="173"/>
      <c r="EK59" s="173"/>
      <c r="EL59" s="173"/>
      <c r="EM59" s="173"/>
      <c r="EN59" s="173"/>
      <c r="EO59" s="173"/>
      <c r="EP59" s="173"/>
      <c r="EQ59" s="173"/>
      <c r="ER59" s="173"/>
      <c r="ES59" s="173"/>
      <c r="ET59" s="173"/>
      <c r="EU59" s="173"/>
      <c r="EV59" s="173"/>
      <c r="EW59" s="173"/>
      <c r="EX59" s="173"/>
      <c r="EY59" s="173"/>
      <c r="EZ59" s="173"/>
      <c r="FA59" s="173"/>
      <c r="FB59" s="173"/>
      <c r="FC59" s="173"/>
      <c r="FD59" s="173"/>
      <c r="FE59" s="173"/>
      <c r="FF59" s="173"/>
      <c r="FG59" s="173"/>
      <c r="FH59" s="173"/>
      <c r="FI59" s="173"/>
      <c r="FJ59" s="173"/>
      <c r="FK59" s="173"/>
      <c r="FL59" s="173"/>
      <c r="FM59" s="173"/>
      <c r="FN59" s="173"/>
      <c r="FO59" s="173"/>
      <c r="FP59" s="173"/>
      <c r="FQ59" s="173"/>
      <c r="FR59" s="173"/>
      <c r="FS59" s="173"/>
      <c r="FT59" s="173"/>
      <c r="FU59" s="173"/>
    </row>
    <row r="60" spans="1:177" s="197" customFormat="1" ht="13">
      <c r="A60" s="188" t="s">
        <v>472</v>
      </c>
      <c r="B60" s="189"/>
      <c r="C60" s="633">
        <v>16981.751</v>
      </c>
      <c r="D60" s="304">
        <v>16562.467000000001</v>
      </c>
      <c r="E60" s="633">
        <v>1846</v>
      </c>
      <c r="F60" s="304">
        <v>1846.7650000000001</v>
      </c>
      <c r="G60" s="633">
        <v>9245.1669999999995</v>
      </c>
      <c r="H60" s="304">
        <v>8441.7090000000007</v>
      </c>
      <c r="I60" s="633">
        <v>2659.9160000000002</v>
      </c>
      <c r="J60" s="304">
        <v>2276.8989999999999</v>
      </c>
      <c r="K60" s="633">
        <v>1847.9459999999999</v>
      </c>
      <c r="L60" s="304">
        <v>1710.3989999999999</v>
      </c>
      <c r="M60" s="633">
        <v>1358.5070000000001</v>
      </c>
      <c r="N60" s="304">
        <v>1424.7470000000001</v>
      </c>
      <c r="O60" s="633">
        <v>-16841.797999999999</v>
      </c>
      <c r="P60" s="304">
        <v>-16815.867999999999</v>
      </c>
      <c r="Q60" s="633">
        <v>14506.212</v>
      </c>
      <c r="R60" s="304">
        <v>12957.15</v>
      </c>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row>
    <row r="61" spans="1:177">
      <c r="A61" s="190"/>
      <c r="B61" s="191" t="s">
        <v>473</v>
      </c>
      <c r="C61" s="634">
        <v>15813.746999999999</v>
      </c>
      <c r="D61" s="303">
        <v>15811.619000000001</v>
      </c>
      <c r="E61" s="634">
        <v>1992.979</v>
      </c>
      <c r="F61" s="303">
        <v>1922.9090000000001</v>
      </c>
      <c r="G61" s="634">
        <v>7618.0709999999999</v>
      </c>
      <c r="H61" s="303">
        <v>7219.5550000000003</v>
      </c>
      <c r="I61" s="634">
        <v>161.94499999999999</v>
      </c>
      <c r="J61" s="303">
        <v>135.12899999999999</v>
      </c>
      <c r="K61" s="634">
        <v>1415.2670000000001</v>
      </c>
      <c r="L61" s="303">
        <v>1776.327</v>
      </c>
      <c r="M61" s="634">
        <v>1062.2660000000001</v>
      </c>
      <c r="N61" s="303">
        <v>1000.3390000000001</v>
      </c>
      <c r="O61" s="634">
        <v>-12265.048000000001</v>
      </c>
      <c r="P61" s="303">
        <v>-12066.379000000001</v>
      </c>
      <c r="Q61" s="634">
        <v>15799.227000000001</v>
      </c>
      <c r="R61" s="303">
        <v>15799.499</v>
      </c>
      <c r="FT61" s="88"/>
      <c r="FU61" s="88"/>
    </row>
    <row r="62" spans="1:177">
      <c r="A62" s="190"/>
      <c r="B62" s="191" t="s">
        <v>474</v>
      </c>
      <c r="C62" s="634">
        <v>4819.835</v>
      </c>
      <c r="D62" s="303">
        <v>4408.0429999999997</v>
      </c>
      <c r="E62" s="634">
        <v>-923.59</v>
      </c>
      <c r="F62" s="303">
        <v>-1187.0640000000001</v>
      </c>
      <c r="G62" s="634">
        <v>399.137</v>
      </c>
      <c r="H62" s="303">
        <v>-180.072</v>
      </c>
      <c r="I62" s="634">
        <v>303.22300000000001</v>
      </c>
      <c r="J62" s="303">
        <v>462.29899999999998</v>
      </c>
      <c r="K62" s="634">
        <v>269.649</v>
      </c>
      <c r="L62" s="303">
        <v>127.678</v>
      </c>
      <c r="M62" s="634">
        <v>230.494</v>
      </c>
      <c r="N62" s="303">
        <v>359.93</v>
      </c>
      <c r="O62" s="634">
        <v>1230.6469999999999</v>
      </c>
      <c r="P62" s="303">
        <v>1724.5029999999999</v>
      </c>
      <c r="Q62" s="634">
        <v>6329.3950000000004</v>
      </c>
      <c r="R62" s="303">
        <v>5715.317</v>
      </c>
      <c r="FT62" s="88"/>
      <c r="FU62" s="88"/>
    </row>
    <row r="63" spans="1:177">
      <c r="A63" s="190"/>
      <c r="B63" s="191" t="s">
        <v>475</v>
      </c>
      <c r="C63" s="634">
        <v>0</v>
      </c>
      <c r="D63" s="303">
        <v>0</v>
      </c>
      <c r="E63" s="634">
        <v>0</v>
      </c>
      <c r="F63" s="303">
        <v>0</v>
      </c>
      <c r="G63" s="634">
        <v>597.05499999999995</v>
      </c>
      <c r="H63" s="303">
        <v>566.00800000000004</v>
      </c>
      <c r="I63" s="634">
        <v>27.992000000000001</v>
      </c>
      <c r="J63" s="303">
        <v>23.356999999999999</v>
      </c>
      <c r="K63" s="634">
        <v>1.538</v>
      </c>
      <c r="L63" s="303">
        <v>1.5529999999999999</v>
      </c>
      <c r="M63" s="634">
        <v>0</v>
      </c>
      <c r="N63" s="303">
        <v>0</v>
      </c>
      <c r="O63" s="634">
        <v>-626.58500000000004</v>
      </c>
      <c r="P63" s="303">
        <v>-590.91800000000001</v>
      </c>
      <c r="Q63" s="634">
        <v>0</v>
      </c>
      <c r="R63" s="303">
        <v>0</v>
      </c>
      <c r="FT63" s="88"/>
      <c r="FU63" s="88"/>
    </row>
    <row r="64" spans="1:177">
      <c r="A64" s="190"/>
      <c r="B64" s="191" t="s">
        <v>476</v>
      </c>
      <c r="C64" s="639">
        <v>0</v>
      </c>
      <c r="D64" s="303">
        <v>-0.27200000000000002</v>
      </c>
      <c r="E64" s="639">
        <v>0</v>
      </c>
      <c r="F64" s="303">
        <v>0</v>
      </c>
      <c r="G64" s="639">
        <v>-22.181999999999999</v>
      </c>
      <c r="H64" s="303">
        <v>-21.029</v>
      </c>
      <c r="I64" s="639">
        <v>0</v>
      </c>
      <c r="J64" s="303">
        <v>0</v>
      </c>
      <c r="K64" s="639">
        <v>0</v>
      </c>
      <c r="L64" s="303">
        <v>0</v>
      </c>
      <c r="M64" s="639">
        <v>0</v>
      </c>
      <c r="N64" s="303">
        <v>0</v>
      </c>
      <c r="O64" s="639">
        <v>22.181999999999999</v>
      </c>
      <c r="P64" s="303">
        <v>21.029</v>
      </c>
      <c r="Q64" s="639">
        <v>0</v>
      </c>
      <c r="R64" s="303">
        <v>-0.27200000000000002</v>
      </c>
      <c r="FT64" s="88"/>
      <c r="FU64" s="88"/>
    </row>
    <row r="65" spans="1:189">
      <c r="A65" s="190"/>
      <c r="B65" s="191" t="s">
        <v>477</v>
      </c>
      <c r="C65" s="634">
        <v>0</v>
      </c>
      <c r="D65" s="303">
        <v>0</v>
      </c>
      <c r="E65" s="634">
        <v>0</v>
      </c>
      <c r="F65" s="303">
        <v>0</v>
      </c>
      <c r="G65" s="634">
        <v>0</v>
      </c>
      <c r="H65" s="303">
        <v>0</v>
      </c>
      <c r="I65" s="634">
        <v>0</v>
      </c>
      <c r="J65" s="303">
        <v>0</v>
      </c>
      <c r="K65" s="634">
        <v>0</v>
      </c>
      <c r="L65" s="303">
        <v>0</v>
      </c>
      <c r="M65" s="634">
        <v>0</v>
      </c>
      <c r="N65" s="303">
        <v>0</v>
      </c>
      <c r="O65" s="634">
        <v>0</v>
      </c>
      <c r="P65" s="303">
        <v>0</v>
      </c>
      <c r="Q65" s="634">
        <v>0</v>
      </c>
      <c r="R65" s="303">
        <v>0</v>
      </c>
      <c r="FT65" s="88"/>
      <c r="FU65" s="88"/>
    </row>
    <row r="66" spans="1:189">
      <c r="A66" s="190"/>
      <c r="B66" s="191" t="s">
        <v>478</v>
      </c>
      <c r="C66" s="639">
        <v>-3651.8310000000001</v>
      </c>
      <c r="D66" s="303">
        <v>-3656.9229999999998</v>
      </c>
      <c r="E66" s="639">
        <v>776.61099999999999</v>
      </c>
      <c r="F66" s="303">
        <v>1110.92</v>
      </c>
      <c r="G66" s="639">
        <v>653.08600000000001</v>
      </c>
      <c r="H66" s="303">
        <v>857.24699999999996</v>
      </c>
      <c r="I66" s="639">
        <v>2166.7559999999999</v>
      </c>
      <c r="J66" s="303">
        <v>1656.114</v>
      </c>
      <c r="K66" s="639">
        <v>161.49199999999999</v>
      </c>
      <c r="L66" s="303">
        <v>-195.15899999999999</v>
      </c>
      <c r="M66" s="639">
        <v>65.747</v>
      </c>
      <c r="N66" s="303">
        <v>64.477999999999994</v>
      </c>
      <c r="O66" s="639">
        <v>-5202.9939999999997</v>
      </c>
      <c r="P66" s="303">
        <v>-5904.1030000000001</v>
      </c>
      <c r="Q66" s="639">
        <v>-7622.41</v>
      </c>
      <c r="R66" s="303">
        <v>-8557.3940000000002</v>
      </c>
      <c r="FT66" s="88"/>
      <c r="FU66" s="88"/>
    </row>
    <row r="67" spans="1:189">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FT67" s="88"/>
      <c r="FU67" s="88"/>
    </row>
    <row r="68" spans="1:189" s="197" customFormat="1" ht="13">
      <c r="A68" s="188" t="s">
        <v>479</v>
      </c>
      <c r="B68" s="189"/>
      <c r="C68" s="640">
        <v>0</v>
      </c>
      <c r="D68" s="304">
        <v>0</v>
      </c>
      <c r="E68" s="640">
        <v>0</v>
      </c>
      <c r="F68" s="304">
        <v>0</v>
      </c>
      <c r="G68" s="640">
        <v>0</v>
      </c>
      <c r="H68" s="304">
        <v>0</v>
      </c>
      <c r="I68" s="640">
        <v>0</v>
      </c>
      <c r="J68" s="304">
        <v>0</v>
      </c>
      <c r="K68" s="640">
        <v>0</v>
      </c>
      <c r="L68" s="304">
        <v>0</v>
      </c>
      <c r="M68" s="640">
        <v>0</v>
      </c>
      <c r="N68" s="304">
        <v>0</v>
      </c>
      <c r="O68" s="640">
        <v>0</v>
      </c>
      <c r="P68" s="304">
        <v>0</v>
      </c>
      <c r="Q68" s="640">
        <v>2591.277</v>
      </c>
      <c r="R68" s="304">
        <v>2489.9679999999998</v>
      </c>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73"/>
      <c r="DD68" s="173"/>
      <c r="DE68" s="173"/>
      <c r="DF68" s="173"/>
      <c r="DG68" s="173"/>
      <c r="DH68" s="173"/>
      <c r="DI68" s="173"/>
      <c r="DJ68" s="173"/>
      <c r="DK68" s="173"/>
      <c r="DL68" s="173"/>
      <c r="DM68" s="173"/>
      <c r="DN68" s="173"/>
      <c r="DO68" s="173"/>
      <c r="DP68" s="173"/>
      <c r="DQ68" s="173"/>
      <c r="DR68" s="173"/>
      <c r="DS68" s="173"/>
      <c r="DT68" s="173"/>
      <c r="DU68" s="173"/>
      <c r="DV68" s="173"/>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row>
    <row r="69" spans="1:189">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FT69" s="88"/>
      <c r="FU69" s="88"/>
    </row>
    <row r="70" spans="1:189" s="197" customFormat="1" ht="13">
      <c r="A70" s="188" t="s">
        <v>480</v>
      </c>
      <c r="B70" s="189"/>
      <c r="C70" s="633">
        <v>17642.814999999999</v>
      </c>
      <c r="D70" s="304">
        <v>17427.365000000002</v>
      </c>
      <c r="E70" s="633">
        <v>3315.9360000000001</v>
      </c>
      <c r="F70" s="304">
        <v>3635.4839999999999</v>
      </c>
      <c r="G70" s="633">
        <v>21131.605</v>
      </c>
      <c r="H70" s="304">
        <v>20812.241999999998</v>
      </c>
      <c r="I70" s="633">
        <v>6077.9279999999999</v>
      </c>
      <c r="J70" s="304">
        <v>4725.4679999999998</v>
      </c>
      <c r="K70" s="633">
        <v>3668.3670000000002</v>
      </c>
      <c r="L70" s="304">
        <v>3568.1979999999999</v>
      </c>
      <c r="M70" s="633">
        <v>1681.701</v>
      </c>
      <c r="N70" s="304">
        <v>1708.2729999999999</v>
      </c>
      <c r="O70" s="633">
        <v>-17331.968000000001</v>
      </c>
      <c r="P70" s="304">
        <v>-17103.383000000002</v>
      </c>
      <c r="Q70" s="633">
        <v>36186.383999999998</v>
      </c>
      <c r="R70" s="304">
        <v>34773.646999999997</v>
      </c>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3"/>
      <c r="BR70" s="173"/>
      <c r="BS70" s="173"/>
      <c r="BT70" s="173"/>
      <c r="BU70" s="173"/>
      <c r="BV70" s="173"/>
      <c r="BW70" s="173"/>
      <c r="BX70" s="173"/>
      <c r="BY70" s="173"/>
      <c r="BZ70" s="173"/>
      <c r="CA70" s="173"/>
      <c r="CB70" s="173"/>
      <c r="CC70" s="173"/>
      <c r="CD70" s="173"/>
      <c r="CE70" s="173"/>
      <c r="CF70" s="173"/>
      <c r="CG70" s="173"/>
      <c r="CH70" s="173"/>
      <c r="CI70" s="173"/>
      <c r="CJ70" s="173"/>
      <c r="CK70" s="173"/>
      <c r="CL70" s="173"/>
      <c r="CM70" s="173"/>
      <c r="CN70" s="173"/>
      <c r="CO70" s="173"/>
      <c r="CP70" s="173"/>
      <c r="CQ70" s="173"/>
      <c r="CR70" s="173"/>
      <c r="CS70" s="173"/>
      <c r="CT70" s="173"/>
      <c r="CU70" s="173"/>
      <c r="CV70" s="173"/>
      <c r="CW70" s="173"/>
      <c r="CX70" s="173"/>
      <c r="CY70" s="173"/>
      <c r="CZ70" s="173"/>
      <c r="DA70" s="173"/>
      <c r="DB70" s="173"/>
      <c r="DC70" s="173"/>
      <c r="DD70" s="173"/>
      <c r="DE70" s="173"/>
      <c r="DF70" s="173"/>
      <c r="DG70" s="173"/>
      <c r="DH70" s="173"/>
      <c r="DI70" s="173"/>
      <c r="DJ70" s="173"/>
      <c r="DK70" s="173"/>
      <c r="DL70" s="173"/>
      <c r="DM70" s="173"/>
      <c r="DN70" s="173"/>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3"/>
      <c r="EL70" s="173"/>
      <c r="EM70" s="173"/>
      <c r="EN70" s="173"/>
      <c r="EO70" s="173"/>
      <c r="EP70" s="173"/>
      <c r="EQ70" s="173"/>
      <c r="ER70" s="173"/>
      <c r="ES70" s="173"/>
      <c r="ET70" s="173"/>
      <c r="EU70" s="173"/>
      <c r="EV70" s="173"/>
      <c r="EW70" s="173"/>
      <c r="EX70" s="173"/>
      <c r="EY70" s="173"/>
      <c r="EZ70" s="173"/>
      <c r="FA70" s="173"/>
      <c r="FB70" s="173"/>
      <c r="FC70" s="173"/>
      <c r="FD70" s="173"/>
      <c r="FE70" s="173"/>
      <c r="FF70" s="173"/>
      <c r="FG70" s="173"/>
      <c r="FH70" s="173"/>
      <c r="FI70" s="173"/>
      <c r="FJ70" s="173"/>
      <c r="FK70" s="173"/>
      <c r="FL70" s="173"/>
      <c r="FM70" s="173"/>
      <c r="FN70" s="173"/>
      <c r="FO70" s="173"/>
      <c r="FP70" s="173"/>
      <c r="FQ70" s="173"/>
      <c r="FR70" s="173"/>
      <c r="FS70" s="173"/>
      <c r="FT70" s="173"/>
      <c r="FU70" s="173"/>
    </row>
    <row r="71" spans="1:189">
      <c r="A71" s="198"/>
      <c r="B71" s="198"/>
      <c r="C71" s="187"/>
      <c r="D71" s="199"/>
      <c r="E71" s="199"/>
      <c r="F71" s="199"/>
      <c r="G71" s="199"/>
      <c r="H71" s="187"/>
      <c r="I71" s="187"/>
      <c r="J71" s="187"/>
      <c r="K71" s="187"/>
      <c r="L71" s="187"/>
      <c r="M71" s="187"/>
      <c r="N71" s="187"/>
      <c r="O71" s="187"/>
      <c r="P71" s="187"/>
    </row>
    <row r="72" spans="1:189">
      <c r="A72" s="198"/>
      <c r="B72" s="198"/>
      <c r="C72" s="187"/>
      <c r="D72" s="199"/>
      <c r="E72" s="199"/>
      <c r="F72" s="199"/>
      <c r="G72" s="199"/>
      <c r="H72" s="187"/>
      <c r="I72" s="187"/>
      <c r="J72" s="187"/>
      <c r="K72" s="187"/>
      <c r="L72" s="187"/>
      <c r="M72" s="187"/>
      <c r="N72" s="187"/>
      <c r="O72" s="187"/>
      <c r="P72" s="187"/>
    </row>
    <row r="73" spans="1:189" ht="12.75" customHeight="1">
      <c r="A73" s="928" t="s">
        <v>3</v>
      </c>
      <c r="B73" s="929"/>
      <c r="C73" s="917" t="s">
        <v>428</v>
      </c>
      <c r="D73" s="918"/>
      <c r="E73" s="918"/>
      <c r="F73" s="919"/>
      <c r="G73" s="917" t="s">
        <v>10</v>
      </c>
      <c r="H73" s="918"/>
      <c r="I73" s="918"/>
      <c r="J73" s="919"/>
      <c r="K73" s="917" t="s">
        <v>32</v>
      </c>
      <c r="L73" s="918"/>
      <c r="M73" s="918"/>
      <c r="N73" s="919"/>
      <c r="O73" s="917" t="s">
        <v>14</v>
      </c>
      <c r="P73" s="918"/>
      <c r="Q73" s="918"/>
      <c r="R73" s="919"/>
      <c r="S73" s="917" t="s">
        <v>12</v>
      </c>
      <c r="T73" s="918"/>
      <c r="U73" s="918"/>
      <c r="V73" s="919"/>
      <c r="W73" s="917" t="s">
        <v>210</v>
      </c>
      <c r="X73" s="918"/>
      <c r="Y73" s="918"/>
      <c r="Z73" s="919"/>
      <c r="AA73" s="917" t="s">
        <v>429</v>
      </c>
      <c r="AB73" s="918"/>
      <c r="AC73" s="918"/>
      <c r="AD73" s="919"/>
      <c r="AE73" s="917" t="s">
        <v>17</v>
      </c>
      <c r="AF73" s="918"/>
      <c r="AG73" s="918"/>
      <c r="AH73" s="919"/>
      <c r="AI73" s="758"/>
      <c r="FT73" s="88"/>
      <c r="FU73" s="88"/>
      <c r="FV73" s="88"/>
      <c r="FW73" s="88"/>
      <c r="FX73" s="88"/>
      <c r="FY73" s="88"/>
      <c r="FZ73" s="88"/>
      <c r="GA73" s="88"/>
      <c r="GB73" s="88"/>
      <c r="GC73" s="88"/>
      <c r="GD73" s="88"/>
      <c r="GE73" s="88"/>
      <c r="GF73" s="88"/>
      <c r="GG73" s="88"/>
    </row>
    <row r="74" spans="1:189" ht="12.75" customHeight="1">
      <c r="A74" s="756"/>
      <c r="B74" s="757"/>
      <c r="C74" s="917" t="s">
        <v>183</v>
      </c>
      <c r="D74" s="919"/>
      <c r="E74" s="917" t="s">
        <v>185</v>
      </c>
      <c r="F74" s="919"/>
      <c r="G74" s="917" t="s">
        <v>94</v>
      </c>
      <c r="H74" s="919"/>
      <c r="I74" s="917" t="s">
        <v>165</v>
      </c>
      <c r="J74" s="919"/>
      <c r="K74" s="917" t="s">
        <v>94</v>
      </c>
      <c r="L74" s="919"/>
      <c r="M74" s="917" t="s">
        <v>165</v>
      </c>
      <c r="N74" s="919"/>
      <c r="O74" s="917" t="s">
        <v>94</v>
      </c>
      <c r="P74" s="919"/>
      <c r="Q74" s="917" t="s">
        <v>165</v>
      </c>
      <c r="R74" s="919"/>
      <c r="S74" s="917" t="s">
        <v>94</v>
      </c>
      <c r="T74" s="919"/>
      <c r="U74" s="917" t="s">
        <v>165</v>
      </c>
      <c r="V74" s="919"/>
      <c r="W74" s="917" t="s">
        <v>94</v>
      </c>
      <c r="X74" s="919"/>
      <c r="Y74" s="917" t="s">
        <v>165</v>
      </c>
      <c r="Z74" s="919"/>
      <c r="AA74" s="917" t="s">
        <v>94</v>
      </c>
      <c r="AB74" s="919"/>
      <c r="AC74" s="917" t="s">
        <v>165</v>
      </c>
      <c r="AD74" s="919"/>
      <c r="AE74" s="917" t="s">
        <v>94</v>
      </c>
      <c r="AF74" s="919"/>
      <c r="AG74" s="917" t="s">
        <v>165</v>
      </c>
      <c r="AH74" s="919"/>
      <c r="FT74" s="88"/>
      <c r="FU74" s="88"/>
      <c r="FV74" s="88"/>
      <c r="FW74" s="88"/>
      <c r="FX74" s="88"/>
      <c r="FY74" s="88"/>
      <c r="FZ74" s="88"/>
      <c r="GA74" s="88"/>
      <c r="GB74" s="88"/>
      <c r="GC74" s="88"/>
      <c r="GD74" s="88"/>
      <c r="GE74" s="88"/>
      <c r="GF74" s="88"/>
      <c r="GG74" s="88"/>
    </row>
    <row r="75" spans="1:189" ht="13">
      <c r="A75" s="924"/>
      <c r="B75" s="925"/>
      <c r="C75" s="635" t="s">
        <v>172</v>
      </c>
      <c r="D75" s="299" t="s">
        <v>173</v>
      </c>
      <c r="E75" s="635" t="s">
        <v>227</v>
      </c>
      <c r="F75" s="299" t="s">
        <v>228</v>
      </c>
      <c r="G75" s="635" t="s">
        <v>172</v>
      </c>
      <c r="H75" s="299" t="s">
        <v>173</v>
      </c>
      <c r="I75" s="635" t="s">
        <v>227</v>
      </c>
      <c r="J75" s="299" t="s">
        <v>228</v>
      </c>
      <c r="K75" s="635" t="s">
        <v>172</v>
      </c>
      <c r="L75" s="299" t="s">
        <v>173</v>
      </c>
      <c r="M75" s="635" t="s">
        <v>227</v>
      </c>
      <c r="N75" s="299" t="s">
        <v>228</v>
      </c>
      <c r="O75" s="635" t="s">
        <v>172</v>
      </c>
      <c r="P75" s="299" t="s">
        <v>173</v>
      </c>
      <c r="Q75" s="635" t="s">
        <v>227</v>
      </c>
      <c r="R75" s="299" t="s">
        <v>228</v>
      </c>
      <c r="S75" s="635" t="s">
        <v>172</v>
      </c>
      <c r="T75" s="299" t="s">
        <v>173</v>
      </c>
      <c r="U75" s="635" t="s">
        <v>227</v>
      </c>
      <c r="V75" s="299" t="s">
        <v>228</v>
      </c>
      <c r="W75" s="635" t="s">
        <v>172</v>
      </c>
      <c r="X75" s="299" t="s">
        <v>173</v>
      </c>
      <c r="Y75" s="635" t="s">
        <v>227</v>
      </c>
      <c r="Z75" s="299" t="s">
        <v>228</v>
      </c>
      <c r="AA75" s="635" t="s">
        <v>172</v>
      </c>
      <c r="AB75" s="299" t="s">
        <v>173</v>
      </c>
      <c r="AC75" s="635" t="s">
        <v>227</v>
      </c>
      <c r="AD75" s="299" t="s">
        <v>228</v>
      </c>
      <c r="AE75" s="635" t="s">
        <v>172</v>
      </c>
      <c r="AF75" s="299" t="s">
        <v>173</v>
      </c>
      <c r="AG75" s="635" t="s">
        <v>227</v>
      </c>
      <c r="AH75" s="299" t="s">
        <v>228</v>
      </c>
      <c r="FT75" s="88"/>
      <c r="FU75" s="88"/>
      <c r="FV75" s="88"/>
      <c r="FW75" s="88"/>
      <c r="FX75" s="88"/>
      <c r="FY75" s="88"/>
      <c r="FZ75" s="88"/>
      <c r="GA75" s="88"/>
      <c r="GB75" s="88"/>
      <c r="GC75" s="88"/>
      <c r="GD75" s="88"/>
      <c r="GE75" s="88"/>
      <c r="GF75" s="88"/>
      <c r="GG75" s="88"/>
    </row>
    <row r="76" spans="1:189" ht="13">
      <c r="A76" s="926"/>
      <c r="B76" s="927"/>
      <c r="C76" s="636" t="s">
        <v>122</v>
      </c>
      <c r="D76" s="300" t="s">
        <v>122</v>
      </c>
      <c r="E76" s="636" t="s">
        <v>122</v>
      </c>
      <c r="F76" s="300" t="s">
        <v>122</v>
      </c>
      <c r="G76" s="636" t="s">
        <v>122</v>
      </c>
      <c r="H76" s="300" t="s">
        <v>122</v>
      </c>
      <c r="I76" s="636" t="s">
        <v>122</v>
      </c>
      <c r="J76" s="300" t="s">
        <v>122</v>
      </c>
      <c r="K76" s="636" t="s">
        <v>122</v>
      </c>
      <c r="L76" s="300" t="s">
        <v>122</v>
      </c>
      <c r="M76" s="636" t="s">
        <v>122</v>
      </c>
      <c r="N76" s="300" t="s">
        <v>122</v>
      </c>
      <c r="O76" s="636" t="s">
        <v>122</v>
      </c>
      <c r="P76" s="300" t="s">
        <v>122</v>
      </c>
      <c r="Q76" s="636" t="s">
        <v>122</v>
      </c>
      <c r="R76" s="300" t="s">
        <v>122</v>
      </c>
      <c r="S76" s="636" t="s">
        <v>122</v>
      </c>
      <c r="T76" s="300" t="s">
        <v>122</v>
      </c>
      <c r="U76" s="636" t="s">
        <v>122</v>
      </c>
      <c r="V76" s="300" t="s">
        <v>122</v>
      </c>
      <c r="W76" s="636" t="s">
        <v>122</v>
      </c>
      <c r="X76" s="300" t="s">
        <v>122</v>
      </c>
      <c r="Y76" s="636" t="s">
        <v>122</v>
      </c>
      <c r="Z76" s="300" t="s">
        <v>122</v>
      </c>
      <c r="AA76" s="636" t="s">
        <v>122</v>
      </c>
      <c r="AB76" s="300" t="s">
        <v>122</v>
      </c>
      <c r="AC76" s="636" t="s">
        <v>122</v>
      </c>
      <c r="AD76" s="300" t="s">
        <v>122</v>
      </c>
      <c r="AE76" s="636" t="s">
        <v>122</v>
      </c>
      <c r="AF76" s="300" t="s">
        <v>122</v>
      </c>
      <c r="AG76" s="636" t="s">
        <v>122</v>
      </c>
      <c r="AH76" s="300" t="s">
        <v>122</v>
      </c>
      <c r="FT76" s="88"/>
      <c r="FU76" s="88"/>
      <c r="FV76" s="88"/>
      <c r="FW76" s="88"/>
      <c r="FX76" s="88"/>
      <c r="FY76" s="88"/>
      <c r="FZ76" s="88"/>
      <c r="GA76" s="88"/>
      <c r="GB76" s="88"/>
      <c r="GC76" s="88"/>
      <c r="GD76" s="88"/>
      <c r="GE76" s="88"/>
      <c r="GF76" s="88"/>
      <c r="GG76" s="88"/>
    </row>
    <row r="77" spans="1:189" s="197" customFormat="1" ht="13">
      <c r="A77" s="188" t="s">
        <v>481</v>
      </c>
      <c r="B77" s="189"/>
      <c r="C77" s="647">
        <v>0.38500000000000001</v>
      </c>
      <c r="D77" s="641">
        <v>1.1930000000000001</v>
      </c>
      <c r="E77" s="647">
        <v>1.2E-2</v>
      </c>
      <c r="F77" s="641">
        <v>1.022</v>
      </c>
      <c r="G77" s="647">
        <v>819.20399999999995</v>
      </c>
      <c r="H77" s="641">
        <v>828.23500000000001</v>
      </c>
      <c r="I77" s="647">
        <v>273.33</v>
      </c>
      <c r="J77" s="641">
        <v>305.75900000000001</v>
      </c>
      <c r="K77" s="647">
        <v>6173.3469999999998</v>
      </c>
      <c r="L77" s="641">
        <v>7181.0789999999997</v>
      </c>
      <c r="M77" s="647">
        <v>2076.0839999999998</v>
      </c>
      <c r="N77" s="641">
        <v>2414.7220000000002</v>
      </c>
      <c r="O77" s="647">
        <v>2581.248</v>
      </c>
      <c r="P77" s="641">
        <v>2264.4450000000002</v>
      </c>
      <c r="Q77" s="647">
        <v>997.71699999999998</v>
      </c>
      <c r="R77" s="641">
        <v>694.24599999999998</v>
      </c>
      <c r="S77" s="647">
        <v>0</v>
      </c>
      <c r="T77" s="641">
        <v>0</v>
      </c>
      <c r="U77" s="647">
        <v>0</v>
      </c>
      <c r="V77" s="641">
        <v>0</v>
      </c>
      <c r="W77" s="647">
        <v>233.779</v>
      </c>
      <c r="X77" s="641">
        <v>213.95</v>
      </c>
      <c r="Y77" s="647">
        <v>90.548000000000002</v>
      </c>
      <c r="Z77" s="641">
        <v>71.789000000000001</v>
      </c>
      <c r="AA77" s="647">
        <v>-0.38100000000000001</v>
      </c>
      <c r="AB77" s="641">
        <v>-0.13800000000000001</v>
      </c>
      <c r="AC77" s="647">
        <v>-0.44800000000000001</v>
      </c>
      <c r="AD77" s="641">
        <v>-5.0000000000000001E-3</v>
      </c>
      <c r="AE77" s="647">
        <v>9807.5820000000003</v>
      </c>
      <c r="AF77" s="641">
        <v>10488.763999999999</v>
      </c>
      <c r="AG77" s="647">
        <v>3437.2429999999999</v>
      </c>
      <c r="AH77" s="641">
        <v>3487.5329999999999</v>
      </c>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row>
    <row r="78" spans="1:189">
      <c r="A78" s="194"/>
      <c r="B78" s="195" t="s">
        <v>231</v>
      </c>
      <c r="C78" s="649">
        <v>0.36699999999999999</v>
      </c>
      <c r="D78" s="642">
        <v>1</v>
      </c>
      <c r="E78" s="649">
        <v>0</v>
      </c>
      <c r="F78" s="642">
        <v>1</v>
      </c>
      <c r="G78" s="649">
        <v>828.11300000000006</v>
      </c>
      <c r="H78" s="642">
        <v>809.11</v>
      </c>
      <c r="I78" s="649">
        <v>275.92099999999999</v>
      </c>
      <c r="J78" s="642">
        <v>297.452</v>
      </c>
      <c r="K78" s="649">
        <v>5323.1419999999998</v>
      </c>
      <c r="L78" s="642">
        <v>5888.8519999999999</v>
      </c>
      <c r="M78" s="649">
        <v>1818.585</v>
      </c>
      <c r="N78" s="642">
        <v>2028.8869999999999</v>
      </c>
      <c r="O78" s="649">
        <v>2545.9769999999999</v>
      </c>
      <c r="P78" s="642">
        <v>2147.4679999999998</v>
      </c>
      <c r="Q78" s="649">
        <v>986.29200000000003</v>
      </c>
      <c r="R78" s="642">
        <v>687.471</v>
      </c>
      <c r="S78" s="649">
        <v>0</v>
      </c>
      <c r="T78" s="642">
        <v>0</v>
      </c>
      <c r="U78" s="649">
        <v>0</v>
      </c>
      <c r="V78" s="642">
        <v>0</v>
      </c>
      <c r="W78" s="649">
        <v>233.65100000000001</v>
      </c>
      <c r="X78" s="642">
        <v>212.88800000000001</v>
      </c>
      <c r="Y78" s="649">
        <v>90.489000000000004</v>
      </c>
      <c r="Z78" s="642">
        <v>70.798000000000002</v>
      </c>
      <c r="AA78" s="649">
        <v>0</v>
      </c>
      <c r="AB78" s="642">
        <v>0</v>
      </c>
      <c r="AC78" s="649">
        <v>0</v>
      </c>
      <c r="AD78" s="642">
        <v>0</v>
      </c>
      <c r="AE78" s="649">
        <v>8931.25</v>
      </c>
      <c r="AF78" s="642">
        <v>9059.3179999999993</v>
      </c>
      <c r="AG78" s="649">
        <v>3171.2869999999998</v>
      </c>
      <c r="AH78" s="642">
        <v>3085.6080000000002</v>
      </c>
      <c r="FT78" s="88"/>
      <c r="FU78" s="88"/>
      <c r="FV78" s="88"/>
      <c r="FW78" s="88"/>
      <c r="FX78" s="88"/>
      <c r="FY78" s="88"/>
      <c r="FZ78" s="88"/>
      <c r="GA78" s="88"/>
      <c r="GB78" s="88"/>
      <c r="GC78" s="88"/>
      <c r="GD78" s="88"/>
      <c r="GE78" s="88"/>
      <c r="GF78" s="88"/>
      <c r="GG78" s="88"/>
    </row>
    <row r="79" spans="1:189">
      <c r="A79" s="190"/>
      <c r="B79" s="191" t="s">
        <v>482</v>
      </c>
      <c r="C79" s="638">
        <v>0</v>
      </c>
      <c r="D79" s="642">
        <v>0</v>
      </c>
      <c r="E79" s="638">
        <v>0</v>
      </c>
      <c r="F79" s="642">
        <v>0</v>
      </c>
      <c r="G79" s="638">
        <v>794.42100000000005</v>
      </c>
      <c r="H79" s="642">
        <v>772.93499999999995</v>
      </c>
      <c r="I79" s="638">
        <v>263.58499999999998</v>
      </c>
      <c r="J79" s="642">
        <v>283.86599999999999</v>
      </c>
      <c r="K79" s="638">
        <v>4599.4660000000003</v>
      </c>
      <c r="L79" s="642">
        <v>5097.6769999999997</v>
      </c>
      <c r="M79" s="638">
        <v>1579.2139999999999</v>
      </c>
      <c r="N79" s="642">
        <v>1766.625</v>
      </c>
      <c r="O79" s="638">
        <v>1889.8510000000001</v>
      </c>
      <c r="P79" s="642">
        <v>1480.463</v>
      </c>
      <c r="Q79" s="638">
        <v>759.02200000000005</v>
      </c>
      <c r="R79" s="642">
        <v>473.80099999999999</v>
      </c>
      <c r="S79" s="638">
        <v>0</v>
      </c>
      <c r="T79" s="642">
        <v>0</v>
      </c>
      <c r="U79" s="638">
        <v>0</v>
      </c>
      <c r="V79" s="642">
        <v>0</v>
      </c>
      <c r="W79" s="638">
        <v>230.72300000000001</v>
      </c>
      <c r="X79" s="642">
        <v>209.983</v>
      </c>
      <c r="Y79" s="638">
        <v>89.53</v>
      </c>
      <c r="Z79" s="642">
        <v>69.814999999999998</v>
      </c>
      <c r="AA79" s="638">
        <v>0</v>
      </c>
      <c r="AB79" s="642">
        <v>0</v>
      </c>
      <c r="AC79" s="638">
        <v>0</v>
      </c>
      <c r="AD79" s="642">
        <v>0</v>
      </c>
      <c r="AE79" s="638">
        <v>7514.4610000000002</v>
      </c>
      <c r="AF79" s="642">
        <v>7561.058</v>
      </c>
      <c r="AG79" s="638">
        <v>2691.3510000000001</v>
      </c>
      <c r="AH79" s="642">
        <v>2594.107</v>
      </c>
      <c r="FT79" s="88"/>
      <c r="FU79" s="88"/>
      <c r="FV79" s="88"/>
      <c r="FW79" s="88"/>
      <c r="FX79" s="88"/>
      <c r="FY79" s="88"/>
      <c r="FZ79" s="88"/>
      <c r="GA79" s="88"/>
      <c r="GB79" s="88"/>
      <c r="GC79" s="88"/>
      <c r="GD79" s="88"/>
      <c r="GE79" s="88"/>
      <c r="GF79" s="88"/>
      <c r="GG79" s="88"/>
    </row>
    <row r="80" spans="1:189">
      <c r="A80" s="190"/>
      <c r="B80" s="191" t="s">
        <v>483</v>
      </c>
      <c r="C80" s="638">
        <v>0</v>
      </c>
      <c r="D80" s="642">
        <v>0</v>
      </c>
      <c r="E80" s="638">
        <v>0</v>
      </c>
      <c r="F80" s="642">
        <v>0</v>
      </c>
      <c r="G80" s="638">
        <v>2.2490000000000001</v>
      </c>
      <c r="H80" s="642">
        <v>4.8330000000000002</v>
      </c>
      <c r="I80" s="638">
        <v>0.39100000000000001</v>
      </c>
      <c r="J80" s="642">
        <v>3.0790000000000002</v>
      </c>
      <c r="K80" s="638">
        <v>0.24399999999999999</v>
      </c>
      <c r="L80" s="642">
        <v>0.16600000000000001</v>
      </c>
      <c r="M80" s="638">
        <v>-1.9E-2</v>
      </c>
      <c r="N80" s="642">
        <v>4.1000000000000002E-2</v>
      </c>
      <c r="O80" s="638">
        <v>14.169</v>
      </c>
      <c r="P80" s="642">
        <v>26.187999999999999</v>
      </c>
      <c r="Q80" s="638">
        <v>5.1459999999999999</v>
      </c>
      <c r="R80" s="642">
        <v>5.7030000000000003</v>
      </c>
      <c r="S80" s="638">
        <v>0</v>
      </c>
      <c r="T80" s="642">
        <v>0</v>
      </c>
      <c r="U80" s="638">
        <v>0</v>
      </c>
      <c r="V80" s="642">
        <v>0</v>
      </c>
      <c r="W80" s="638">
        <v>1.2E-2</v>
      </c>
      <c r="X80" s="642">
        <v>1E-3</v>
      </c>
      <c r="Y80" s="638">
        <v>5.0000000000000001E-3</v>
      </c>
      <c r="Z80" s="642">
        <v>1E-3</v>
      </c>
      <c r="AA80" s="638">
        <v>0</v>
      </c>
      <c r="AB80" s="642">
        <v>0</v>
      </c>
      <c r="AC80" s="638">
        <v>0</v>
      </c>
      <c r="AD80" s="642">
        <v>0</v>
      </c>
      <c r="AE80" s="638">
        <v>16.673999999999999</v>
      </c>
      <c r="AF80" s="642">
        <v>31.187999999999999</v>
      </c>
      <c r="AG80" s="638">
        <v>5.5229999999999997</v>
      </c>
      <c r="AH80" s="642">
        <v>8.8239999999999998</v>
      </c>
      <c r="FT80" s="88"/>
      <c r="FU80" s="88"/>
      <c r="FV80" s="88"/>
      <c r="FW80" s="88"/>
      <c r="FX80" s="88"/>
      <c r="FY80" s="88"/>
      <c r="FZ80" s="88"/>
      <c r="GA80" s="88"/>
      <c r="GB80" s="88"/>
      <c r="GC80" s="88"/>
      <c r="GD80" s="88"/>
      <c r="GE80" s="88"/>
      <c r="GF80" s="88"/>
      <c r="GG80" s="88"/>
    </row>
    <row r="81" spans="1:189">
      <c r="A81" s="190"/>
      <c r="B81" s="191" t="s">
        <v>484</v>
      </c>
      <c r="C81" s="649">
        <v>0.36699999999999999</v>
      </c>
      <c r="D81" s="642">
        <v>1</v>
      </c>
      <c r="E81" s="649">
        <v>0</v>
      </c>
      <c r="F81" s="642">
        <v>1</v>
      </c>
      <c r="G81" s="649">
        <v>31.443000000000001</v>
      </c>
      <c r="H81" s="642">
        <v>31.341999999999999</v>
      </c>
      <c r="I81" s="649">
        <v>11.945</v>
      </c>
      <c r="J81" s="642">
        <v>10.507</v>
      </c>
      <c r="K81" s="649">
        <v>723.43200000000002</v>
      </c>
      <c r="L81" s="642">
        <v>791.00900000000001</v>
      </c>
      <c r="M81" s="649">
        <v>239.39</v>
      </c>
      <c r="N81" s="642">
        <v>262.221</v>
      </c>
      <c r="O81" s="649">
        <v>641.95699999999999</v>
      </c>
      <c r="P81" s="642">
        <v>640.81700000000001</v>
      </c>
      <c r="Q81" s="649">
        <v>222.124</v>
      </c>
      <c r="R81" s="642">
        <v>207.96700000000001</v>
      </c>
      <c r="S81" s="649">
        <v>0</v>
      </c>
      <c r="T81" s="642">
        <v>0</v>
      </c>
      <c r="U81" s="649">
        <v>0</v>
      </c>
      <c r="V81" s="642">
        <v>0</v>
      </c>
      <c r="W81" s="649">
        <v>2.9159999999999999</v>
      </c>
      <c r="X81" s="642">
        <v>2.9039999999999999</v>
      </c>
      <c r="Y81" s="649">
        <v>0.95399999999999996</v>
      </c>
      <c r="Z81" s="642">
        <v>0.98199999999999998</v>
      </c>
      <c r="AA81" s="649">
        <v>0</v>
      </c>
      <c r="AB81" s="642">
        <v>0</v>
      </c>
      <c r="AC81" s="649">
        <v>0</v>
      </c>
      <c r="AD81" s="642">
        <v>0</v>
      </c>
      <c r="AE81" s="649">
        <v>1400.115</v>
      </c>
      <c r="AF81" s="642">
        <v>1467.0719999999999</v>
      </c>
      <c r="AG81" s="649">
        <v>474.41300000000001</v>
      </c>
      <c r="AH81" s="642">
        <v>482.67700000000002</v>
      </c>
      <c r="FT81" s="88"/>
      <c r="FU81" s="88"/>
      <c r="FV81" s="88"/>
      <c r="FW81" s="88"/>
      <c r="FX81" s="88"/>
      <c r="FY81" s="88"/>
      <c r="FZ81" s="88"/>
      <c r="GA81" s="88"/>
      <c r="GB81" s="88"/>
      <c r="GC81" s="88"/>
      <c r="GD81" s="88"/>
      <c r="GE81" s="88"/>
      <c r="GF81" s="88"/>
      <c r="GG81" s="88"/>
    </row>
    <row r="82" spans="1:189">
      <c r="A82" s="190"/>
      <c r="B82" s="191" t="s">
        <v>485</v>
      </c>
      <c r="C82" s="638">
        <v>1.7999999999999999E-2</v>
      </c>
      <c r="D82" s="642">
        <v>0.193</v>
      </c>
      <c r="E82" s="638">
        <v>1.2E-2</v>
      </c>
      <c r="F82" s="642">
        <v>2.1999999999999999E-2</v>
      </c>
      <c r="G82" s="638">
        <v>-8.9090000000000007</v>
      </c>
      <c r="H82" s="642">
        <v>19.125</v>
      </c>
      <c r="I82" s="638">
        <v>-2.5910000000000002</v>
      </c>
      <c r="J82" s="642">
        <v>8.3070000000000004</v>
      </c>
      <c r="K82" s="638">
        <v>850.20500000000004</v>
      </c>
      <c r="L82" s="642">
        <v>1292.2270000000001</v>
      </c>
      <c r="M82" s="638">
        <v>257.49900000000002</v>
      </c>
      <c r="N82" s="642">
        <v>385.83499999999998</v>
      </c>
      <c r="O82" s="638">
        <v>35.271000000000001</v>
      </c>
      <c r="P82" s="642">
        <v>116.977</v>
      </c>
      <c r="Q82" s="638">
        <v>11.425000000000001</v>
      </c>
      <c r="R82" s="642">
        <v>6.7750000000000004</v>
      </c>
      <c r="S82" s="638">
        <v>0</v>
      </c>
      <c r="T82" s="642">
        <v>0</v>
      </c>
      <c r="U82" s="638">
        <v>0</v>
      </c>
      <c r="V82" s="642">
        <v>0</v>
      </c>
      <c r="W82" s="638">
        <v>0.128</v>
      </c>
      <c r="X82" s="642">
        <v>1.0620000000000001</v>
      </c>
      <c r="Y82" s="638">
        <v>5.8999999999999997E-2</v>
      </c>
      <c r="Z82" s="642">
        <v>0.99099999999999999</v>
      </c>
      <c r="AA82" s="638">
        <v>-0.38100000000000001</v>
      </c>
      <c r="AB82" s="642">
        <v>-0.13800000000000001</v>
      </c>
      <c r="AC82" s="638">
        <v>-0.44800000000000001</v>
      </c>
      <c r="AD82" s="642">
        <v>-5.0000000000000001E-3</v>
      </c>
      <c r="AE82" s="638">
        <v>876.33199999999999</v>
      </c>
      <c r="AF82" s="642">
        <v>1429.4459999999999</v>
      </c>
      <c r="AG82" s="638">
        <v>265.95600000000002</v>
      </c>
      <c r="AH82" s="642">
        <v>401.92500000000001</v>
      </c>
      <c r="FT82" s="88"/>
      <c r="FU82" s="88"/>
      <c r="FV82" s="88"/>
      <c r="FW82" s="88"/>
      <c r="FX82" s="88"/>
      <c r="FY82" s="88"/>
      <c r="FZ82" s="88"/>
      <c r="GA82" s="88"/>
      <c r="GB82" s="88"/>
      <c r="GC82" s="88"/>
      <c r="GD82" s="88"/>
      <c r="GE82" s="88"/>
      <c r="GF82" s="88"/>
      <c r="GG82" s="88"/>
    </row>
    <row r="83" spans="1:189">
      <c r="A83" s="198"/>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FT83" s="88"/>
      <c r="FU83" s="88"/>
      <c r="FV83" s="88"/>
      <c r="FW83" s="88"/>
      <c r="FX83" s="88"/>
      <c r="FY83" s="88"/>
      <c r="FZ83" s="88"/>
      <c r="GA83" s="88"/>
      <c r="GB83" s="88"/>
      <c r="GC83" s="88"/>
      <c r="GD83" s="88"/>
      <c r="GE83" s="88"/>
      <c r="GF83" s="88"/>
      <c r="GG83" s="88"/>
    </row>
    <row r="84" spans="1:189" s="197" customFormat="1" ht="13">
      <c r="A84" s="188" t="s">
        <v>486</v>
      </c>
      <c r="B84" s="189"/>
      <c r="C84" s="647">
        <v>-2E-3</v>
      </c>
      <c r="D84" s="641">
        <v>-9.1999999999999998E-2</v>
      </c>
      <c r="E84" s="647">
        <v>0</v>
      </c>
      <c r="F84" s="641">
        <v>-5.1999999999999998E-2</v>
      </c>
      <c r="G84" s="647">
        <v>-617.80399999999997</v>
      </c>
      <c r="H84" s="641">
        <v>-517.67999999999995</v>
      </c>
      <c r="I84" s="647">
        <v>-200.45099999999999</v>
      </c>
      <c r="J84" s="641">
        <v>-194.57400000000001</v>
      </c>
      <c r="K84" s="647">
        <v>-3742.8490000000002</v>
      </c>
      <c r="L84" s="641">
        <v>-4728.183</v>
      </c>
      <c r="M84" s="647">
        <v>-1290.8420000000001</v>
      </c>
      <c r="N84" s="641">
        <v>-1668.1489999999999</v>
      </c>
      <c r="O84" s="647">
        <v>-1282.058</v>
      </c>
      <c r="P84" s="641">
        <v>-987.74400000000003</v>
      </c>
      <c r="Q84" s="647">
        <v>-512.40800000000002</v>
      </c>
      <c r="R84" s="641">
        <v>-296.52100000000002</v>
      </c>
      <c r="S84" s="647">
        <v>0</v>
      </c>
      <c r="T84" s="641">
        <v>0</v>
      </c>
      <c r="U84" s="647">
        <v>0</v>
      </c>
      <c r="V84" s="641">
        <v>0</v>
      </c>
      <c r="W84" s="647">
        <v>-116.66</v>
      </c>
      <c r="X84" s="641">
        <v>-75.736000000000004</v>
      </c>
      <c r="Y84" s="647">
        <v>-52.607999999999997</v>
      </c>
      <c r="Z84" s="641">
        <v>-15.532</v>
      </c>
      <c r="AA84" s="647">
        <v>0</v>
      </c>
      <c r="AB84" s="641">
        <v>0</v>
      </c>
      <c r="AC84" s="647">
        <v>0</v>
      </c>
      <c r="AD84" s="641">
        <v>0</v>
      </c>
      <c r="AE84" s="647">
        <v>-5759.3729999999996</v>
      </c>
      <c r="AF84" s="641">
        <v>-6309.4350000000004</v>
      </c>
      <c r="AG84" s="647">
        <v>-2056.3090000000002</v>
      </c>
      <c r="AH84" s="641">
        <v>-2174.828</v>
      </c>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row>
    <row r="85" spans="1:189">
      <c r="A85" s="194"/>
      <c r="B85" s="195" t="s">
        <v>234</v>
      </c>
      <c r="C85" s="638">
        <v>0</v>
      </c>
      <c r="D85" s="642">
        <v>0</v>
      </c>
      <c r="E85" s="638">
        <v>0</v>
      </c>
      <c r="F85" s="642">
        <v>0</v>
      </c>
      <c r="G85" s="638">
        <v>-545.96199999999999</v>
      </c>
      <c r="H85" s="642">
        <v>-471.64499999999998</v>
      </c>
      <c r="I85" s="638">
        <v>-180.48400000000001</v>
      </c>
      <c r="J85" s="642">
        <v>-178.81200000000001</v>
      </c>
      <c r="K85" s="638">
        <v>-2413.386</v>
      </c>
      <c r="L85" s="642">
        <v>-2919.58</v>
      </c>
      <c r="M85" s="638">
        <v>-836.21400000000006</v>
      </c>
      <c r="N85" s="642">
        <v>-987.221</v>
      </c>
      <c r="O85" s="638">
        <v>-875.71600000000001</v>
      </c>
      <c r="P85" s="642">
        <v>-536.40700000000004</v>
      </c>
      <c r="Q85" s="638">
        <v>-358.99</v>
      </c>
      <c r="R85" s="642">
        <v>-172.614</v>
      </c>
      <c r="S85" s="638">
        <v>0</v>
      </c>
      <c r="T85" s="642">
        <v>0</v>
      </c>
      <c r="U85" s="638">
        <v>0</v>
      </c>
      <c r="V85" s="642">
        <v>0</v>
      </c>
      <c r="W85" s="638">
        <v>-99.75</v>
      </c>
      <c r="X85" s="642">
        <v>-61.918999999999997</v>
      </c>
      <c r="Y85" s="638">
        <v>-45.814</v>
      </c>
      <c r="Z85" s="642">
        <v>-10.944000000000001</v>
      </c>
      <c r="AA85" s="638">
        <v>0</v>
      </c>
      <c r="AB85" s="642">
        <v>0</v>
      </c>
      <c r="AC85" s="638">
        <v>0</v>
      </c>
      <c r="AD85" s="642">
        <v>0</v>
      </c>
      <c r="AE85" s="638">
        <v>-3934.8139999999999</v>
      </c>
      <c r="AF85" s="642">
        <v>-3989.5509999999999</v>
      </c>
      <c r="AG85" s="638">
        <v>-1421.502</v>
      </c>
      <c r="AH85" s="642">
        <v>-1349.5909999999999</v>
      </c>
      <c r="FT85" s="88"/>
      <c r="FU85" s="88"/>
      <c r="FV85" s="88"/>
      <c r="FW85" s="88"/>
      <c r="FX85" s="88"/>
      <c r="FY85" s="88"/>
      <c r="FZ85" s="88"/>
      <c r="GA85" s="88"/>
      <c r="GB85" s="88"/>
      <c r="GC85" s="88"/>
      <c r="GD85" s="88"/>
      <c r="GE85" s="88"/>
      <c r="GF85" s="88"/>
      <c r="GG85" s="88"/>
    </row>
    <row r="86" spans="1:189">
      <c r="A86" s="190"/>
      <c r="B86" s="191" t="s">
        <v>235</v>
      </c>
      <c r="C86" s="638">
        <v>0</v>
      </c>
      <c r="D86" s="642">
        <v>0</v>
      </c>
      <c r="E86" s="638">
        <v>0</v>
      </c>
      <c r="F86" s="642">
        <v>0</v>
      </c>
      <c r="G86" s="638">
        <v>-1.2E-2</v>
      </c>
      <c r="H86" s="642">
        <v>-0.39700000000000002</v>
      </c>
      <c r="I86" s="638">
        <v>5.0000000000000001E-3</v>
      </c>
      <c r="J86" s="642">
        <v>-0.11700000000000001</v>
      </c>
      <c r="K86" s="638">
        <v>-3.0000000000000001E-3</v>
      </c>
      <c r="L86" s="642">
        <v>-37.795999999999999</v>
      </c>
      <c r="M86" s="638">
        <v>-1E-3</v>
      </c>
      <c r="N86" s="642">
        <v>-9.5640000000000001</v>
      </c>
      <c r="O86" s="638">
        <v>-50.33</v>
      </c>
      <c r="P86" s="642">
        <v>-26.22</v>
      </c>
      <c r="Q86" s="638">
        <v>-24.472000000000001</v>
      </c>
      <c r="R86" s="642">
        <v>-10.16</v>
      </c>
      <c r="S86" s="638">
        <v>0</v>
      </c>
      <c r="T86" s="642">
        <v>0</v>
      </c>
      <c r="U86" s="638">
        <v>0</v>
      </c>
      <c r="V86" s="642">
        <v>0</v>
      </c>
      <c r="W86" s="638">
        <v>0</v>
      </c>
      <c r="X86" s="642">
        <v>0</v>
      </c>
      <c r="Y86" s="638">
        <v>0</v>
      </c>
      <c r="Z86" s="642">
        <v>0</v>
      </c>
      <c r="AA86" s="638">
        <v>0</v>
      </c>
      <c r="AB86" s="642">
        <v>0</v>
      </c>
      <c r="AC86" s="638">
        <v>0</v>
      </c>
      <c r="AD86" s="642">
        <v>0</v>
      </c>
      <c r="AE86" s="638">
        <v>-50.344999999999999</v>
      </c>
      <c r="AF86" s="642">
        <v>-64.412999999999997</v>
      </c>
      <c r="AG86" s="638">
        <v>-24.468</v>
      </c>
      <c r="AH86" s="642">
        <v>-19.841000000000001</v>
      </c>
      <c r="FT86" s="88"/>
      <c r="FU86" s="88"/>
      <c r="FV86" s="88"/>
      <c r="FW86" s="88"/>
      <c r="FX86" s="88"/>
      <c r="FY86" s="88"/>
      <c r="FZ86" s="88"/>
      <c r="GA86" s="88"/>
      <c r="GB86" s="88"/>
      <c r="GC86" s="88"/>
      <c r="GD86" s="88"/>
      <c r="GE86" s="88"/>
      <c r="GF86" s="88"/>
      <c r="GG86" s="88"/>
    </row>
    <row r="87" spans="1:189">
      <c r="A87" s="190"/>
      <c r="B87" s="191" t="s">
        <v>236</v>
      </c>
      <c r="C87" s="638">
        <v>0</v>
      </c>
      <c r="D87" s="642">
        <v>0</v>
      </c>
      <c r="E87" s="638">
        <v>0</v>
      </c>
      <c r="F87" s="642">
        <v>0</v>
      </c>
      <c r="G87" s="638">
        <v>-6.1310000000000002</v>
      </c>
      <c r="H87" s="642">
        <v>-9.9670000000000005</v>
      </c>
      <c r="I87" s="638">
        <v>-1.8420000000000001</v>
      </c>
      <c r="J87" s="642">
        <v>-3.4729999999999999</v>
      </c>
      <c r="K87" s="638">
        <v>-610.47500000000002</v>
      </c>
      <c r="L87" s="642">
        <v>-575.30999999999995</v>
      </c>
      <c r="M87" s="638">
        <v>-222.98400000000001</v>
      </c>
      <c r="N87" s="642">
        <v>-221.84399999999999</v>
      </c>
      <c r="O87" s="638">
        <v>-229.82400000000001</v>
      </c>
      <c r="P87" s="642">
        <v>-237.977</v>
      </c>
      <c r="Q87" s="638">
        <v>-81.337999999999994</v>
      </c>
      <c r="R87" s="642">
        <v>-80.406000000000006</v>
      </c>
      <c r="S87" s="638">
        <v>0</v>
      </c>
      <c r="T87" s="642">
        <v>0</v>
      </c>
      <c r="U87" s="638">
        <v>0</v>
      </c>
      <c r="V87" s="642">
        <v>0</v>
      </c>
      <c r="W87" s="638">
        <v>-15.045999999999999</v>
      </c>
      <c r="X87" s="642">
        <v>-11.388999999999999</v>
      </c>
      <c r="Y87" s="638">
        <v>-6.149</v>
      </c>
      <c r="Z87" s="642">
        <v>-3.93</v>
      </c>
      <c r="AA87" s="638">
        <v>0</v>
      </c>
      <c r="AB87" s="642">
        <v>0</v>
      </c>
      <c r="AC87" s="638">
        <v>0</v>
      </c>
      <c r="AD87" s="642">
        <v>0</v>
      </c>
      <c r="AE87" s="638">
        <v>-861.476</v>
      </c>
      <c r="AF87" s="642">
        <v>-834.64300000000003</v>
      </c>
      <c r="AG87" s="638">
        <v>-312.31299999999999</v>
      </c>
      <c r="AH87" s="642">
        <v>-309.65300000000002</v>
      </c>
      <c r="FT87" s="88"/>
      <c r="FU87" s="88"/>
      <c r="FV87" s="88"/>
      <c r="FW87" s="88"/>
      <c r="FX87" s="88"/>
      <c r="FY87" s="88"/>
      <c r="FZ87" s="88"/>
      <c r="GA87" s="88"/>
      <c r="GB87" s="88"/>
      <c r="GC87" s="88"/>
      <c r="GD87" s="88"/>
      <c r="GE87" s="88"/>
      <c r="GF87" s="88"/>
      <c r="GG87" s="88"/>
    </row>
    <row r="88" spans="1:189">
      <c r="A88" s="190"/>
      <c r="B88" s="191" t="s">
        <v>487</v>
      </c>
      <c r="C88" s="638">
        <v>-2E-3</v>
      </c>
      <c r="D88" s="642">
        <v>-9.1999999999999998E-2</v>
      </c>
      <c r="E88" s="638">
        <v>0</v>
      </c>
      <c r="F88" s="642">
        <v>-5.1999999999999998E-2</v>
      </c>
      <c r="G88" s="638">
        <v>-65.698999999999998</v>
      </c>
      <c r="H88" s="642">
        <v>-35.670999999999999</v>
      </c>
      <c r="I88" s="638">
        <v>-18.13</v>
      </c>
      <c r="J88" s="642">
        <v>-12.172000000000001</v>
      </c>
      <c r="K88" s="638">
        <v>-718.98500000000001</v>
      </c>
      <c r="L88" s="642">
        <v>-1195.4970000000001</v>
      </c>
      <c r="M88" s="638">
        <v>-231.643</v>
      </c>
      <c r="N88" s="642">
        <v>-449.52</v>
      </c>
      <c r="O88" s="638">
        <v>-126.188</v>
      </c>
      <c r="P88" s="642">
        <v>-187.14</v>
      </c>
      <c r="Q88" s="638">
        <v>-47.607999999999997</v>
      </c>
      <c r="R88" s="642">
        <v>-33.341000000000001</v>
      </c>
      <c r="S88" s="638">
        <v>0</v>
      </c>
      <c r="T88" s="642">
        <v>0</v>
      </c>
      <c r="U88" s="638">
        <v>0</v>
      </c>
      <c r="V88" s="642">
        <v>0</v>
      </c>
      <c r="W88" s="638">
        <v>-1.8640000000000001</v>
      </c>
      <c r="X88" s="642">
        <v>-2.4279999999999999</v>
      </c>
      <c r="Y88" s="638">
        <v>-0.64500000000000002</v>
      </c>
      <c r="Z88" s="642">
        <v>-0.65800000000000003</v>
      </c>
      <c r="AA88" s="638">
        <v>0</v>
      </c>
      <c r="AB88" s="642">
        <v>0</v>
      </c>
      <c r="AC88" s="638">
        <v>0</v>
      </c>
      <c r="AD88" s="642">
        <v>0</v>
      </c>
      <c r="AE88" s="638">
        <v>-912.73800000000006</v>
      </c>
      <c r="AF88" s="642">
        <v>-1420.828</v>
      </c>
      <c r="AG88" s="638">
        <v>-298.02600000000001</v>
      </c>
      <c r="AH88" s="642">
        <v>-495.74299999999999</v>
      </c>
      <c r="FT88" s="88"/>
      <c r="FU88" s="88"/>
      <c r="FV88" s="88"/>
      <c r="FW88" s="88"/>
      <c r="FX88" s="88"/>
      <c r="FY88" s="88"/>
      <c r="FZ88" s="88"/>
      <c r="GA88" s="88"/>
      <c r="GB88" s="88"/>
      <c r="GC88" s="88"/>
      <c r="GD88" s="88"/>
      <c r="GE88" s="88"/>
      <c r="GF88" s="88"/>
      <c r="GG88" s="88"/>
    </row>
    <row r="89" spans="1:189">
      <c r="A89" s="198"/>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FT89" s="88"/>
      <c r="FU89" s="88"/>
      <c r="FV89" s="88"/>
      <c r="FW89" s="88"/>
      <c r="FX89" s="88"/>
      <c r="FY89" s="88"/>
      <c r="FZ89" s="88"/>
      <c r="GA89" s="88"/>
      <c r="GB89" s="88"/>
      <c r="GC89" s="88"/>
      <c r="GD89" s="88"/>
      <c r="GE89" s="88"/>
      <c r="GF89" s="88"/>
      <c r="GG89" s="88"/>
    </row>
    <row r="90" spans="1:189" s="197" customFormat="1" ht="13">
      <c r="A90" s="188" t="s">
        <v>238</v>
      </c>
      <c r="B90" s="189"/>
      <c r="C90" s="647">
        <v>0.38300000000000001</v>
      </c>
      <c r="D90" s="641">
        <v>1.101</v>
      </c>
      <c r="E90" s="647">
        <v>1.2E-2</v>
      </c>
      <c r="F90" s="641">
        <v>0.97</v>
      </c>
      <c r="G90" s="647">
        <v>201.4</v>
      </c>
      <c r="H90" s="641">
        <v>310.55500000000001</v>
      </c>
      <c r="I90" s="647">
        <v>72.879000000000005</v>
      </c>
      <c r="J90" s="641">
        <v>111.185</v>
      </c>
      <c r="K90" s="647">
        <v>2430.498</v>
      </c>
      <c r="L90" s="641">
        <v>2452.8960000000002</v>
      </c>
      <c r="M90" s="647">
        <v>785.24199999999996</v>
      </c>
      <c r="N90" s="641">
        <v>746.57299999999998</v>
      </c>
      <c r="O90" s="647">
        <v>1299.19</v>
      </c>
      <c r="P90" s="641">
        <v>1276.701</v>
      </c>
      <c r="Q90" s="647">
        <v>485.30900000000003</v>
      </c>
      <c r="R90" s="641">
        <v>397.72500000000002</v>
      </c>
      <c r="S90" s="647">
        <v>0</v>
      </c>
      <c r="T90" s="641">
        <v>0</v>
      </c>
      <c r="U90" s="647">
        <v>0</v>
      </c>
      <c r="V90" s="641">
        <v>0</v>
      </c>
      <c r="W90" s="647">
        <v>117.119</v>
      </c>
      <c r="X90" s="641">
        <v>138.214</v>
      </c>
      <c r="Y90" s="647">
        <v>37.94</v>
      </c>
      <c r="Z90" s="641">
        <v>56.256999999999998</v>
      </c>
      <c r="AA90" s="647">
        <v>-0.38100000000000001</v>
      </c>
      <c r="AB90" s="641">
        <v>-0.13800000000000001</v>
      </c>
      <c r="AC90" s="647">
        <v>-0.44800000000000001</v>
      </c>
      <c r="AD90" s="641">
        <v>-5.0000000000000001E-3</v>
      </c>
      <c r="AE90" s="647">
        <v>4048.2089999999998</v>
      </c>
      <c r="AF90" s="641">
        <v>4179.3289999999997</v>
      </c>
      <c r="AG90" s="647">
        <v>1380.934</v>
      </c>
      <c r="AH90" s="641">
        <v>1312.7049999999999</v>
      </c>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c r="DB90" s="173"/>
      <c r="DC90" s="173"/>
      <c r="DD90" s="173"/>
      <c r="DE90" s="173"/>
      <c r="DF90" s="173"/>
      <c r="DG90" s="173"/>
      <c r="DH90" s="173"/>
      <c r="DI90" s="173"/>
      <c r="DJ90" s="173"/>
      <c r="DK90" s="173"/>
      <c r="DL90" s="173"/>
      <c r="DM90" s="173"/>
      <c r="DN90" s="173"/>
      <c r="DO90" s="173"/>
      <c r="DP90" s="173"/>
      <c r="DQ90" s="173"/>
      <c r="DR90" s="173"/>
      <c r="DS90" s="173"/>
      <c r="DT90" s="173"/>
      <c r="DU90" s="173"/>
      <c r="DV90" s="173"/>
      <c r="DW90" s="173"/>
      <c r="DX90" s="173"/>
      <c r="DY90" s="173"/>
      <c r="DZ90" s="173"/>
      <c r="EA90" s="173"/>
      <c r="EB90" s="173"/>
      <c r="EC90" s="173"/>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c r="FE90" s="173"/>
      <c r="FF90" s="173"/>
      <c r="FG90" s="173"/>
      <c r="FH90" s="173"/>
      <c r="FI90" s="173"/>
      <c r="FJ90" s="173"/>
      <c r="FK90" s="173"/>
      <c r="FL90" s="173"/>
      <c r="FM90" s="173"/>
      <c r="FN90" s="173"/>
      <c r="FO90" s="173"/>
      <c r="FP90" s="173"/>
      <c r="FQ90" s="173"/>
      <c r="FR90" s="173"/>
      <c r="FS90" s="173"/>
      <c r="FT90" s="173"/>
      <c r="FU90" s="173"/>
      <c r="FV90" s="173"/>
      <c r="FW90" s="173"/>
      <c r="FX90" s="173"/>
      <c r="FY90" s="173"/>
      <c r="FZ90" s="173"/>
      <c r="GA90" s="173"/>
      <c r="GB90" s="173"/>
      <c r="GC90" s="173"/>
      <c r="GD90" s="173"/>
      <c r="GE90" s="173"/>
      <c r="GF90" s="173"/>
      <c r="GG90" s="173"/>
    </row>
    <row r="91" spans="1:189">
      <c r="A91" s="198"/>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FT91" s="88"/>
      <c r="FU91" s="88"/>
      <c r="FV91" s="88"/>
      <c r="FW91" s="88"/>
      <c r="FX91" s="88"/>
      <c r="FY91" s="88"/>
      <c r="FZ91" s="88"/>
      <c r="GA91" s="88"/>
      <c r="GB91" s="88"/>
      <c r="GC91" s="88"/>
      <c r="GD91" s="88"/>
      <c r="GE91" s="88"/>
      <c r="GF91" s="88"/>
      <c r="GG91" s="88"/>
    </row>
    <row r="92" spans="1:189">
      <c r="A92" s="194"/>
      <c r="B92" s="195" t="s">
        <v>488</v>
      </c>
      <c r="C92" s="638">
        <v>0</v>
      </c>
      <c r="D92" s="642">
        <v>0</v>
      </c>
      <c r="E92" s="638">
        <v>0</v>
      </c>
      <c r="F92" s="642">
        <v>0</v>
      </c>
      <c r="G92" s="638">
        <v>41.110999999999997</v>
      </c>
      <c r="H92" s="642">
        <v>43.841999999999999</v>
      </c>
      <c r="I92" s="638">
        <v>13.058999999999999</v>
      </c>
      <c r="J92" s="642">
        <v>15.625999999999999</v>
      </c>
      <c r="K92" s="638">
        <v>69.305000000000007</v>
      </c>
      <c r="L92" s="642">
        <v>94.963999999999999</v>
      </c>
      <c r="M92" s="638">
        <v>25.274999999999999</v>
      </c>
      <c r="N92" s="642">
        <v>31.004999999999999</v>
      </c>
      <c r="O92" s="638">
        <v>26.670999999999999</v>
      </c>
      <c r="P92" s="642">
        <v>25.045999999999999</v>
      </c>
      <c r="Q92" s="638">
        <v>9.5020000000000007</v>
      </c>
      <c r="R92" s="642">
        <v>7.7190000000000003</v>
      </c>
      <c r="S92" s="638">
        <v>0</v>
      </c>
      <c r="T92" s="642">
        <v>0</v>
      </c>
      <c r="U92" s="638">
        <v>0</v>
      </c>
      <c r="V92" s="642">
        <v>0</v>
      </c>
      <c r="W92" s="638">
        <v>0.28000000000000003</v>
      </c>
      <c r="X92" s="642">
        <v>0</v>
      </c>
      <c r="Y92" s="638">
        <v>0.28000000000000003</v>
      </c>
      <c r="Z92" s="642">
        <v>0</v>
      </c>
      <c r="AA92" s="638">
        <v>0</v>
      </c>
      <c r="AB92" s="642">
        <v>0</v>
      </c>
      <c r="AC92" s="638">
        <v>0</v>
      </c>
      <c r="AD92" s="642">
        <v>0</v>
      </c>
      <c r="AE92" s="638">
        <v>137.36699999999999</v>
      </c>
      <c r="AF92" s="642">
        <v>163.852</v>
      </c>
      <c r="AG92" s="638">
        <v>48.116</v>
      </c>
      <c r="AH92" s="642">
        <v>54.35</v>
      </c>
      <c r="FT92" s="88"/>
      <c r="FU92" s="88"/>
      <c r="FV92" s="88"/>
      <c r="FW92" s="88"/>
      <c r="FX92" s="88"/>
      <c r="FY92" s="88"/>
      <c r="FZ92" s="88"/>
      <c r="GA92" s="88"/>
      <c r="GB92" s="88"/>
      <c r="GC92" s="88"/>
      <c r="GD92" s="88"/>
      <c r="GE92" s="88"/>
      <c r="GF92" s="88"/>
      <c r="GG92" s="88"/>
    </row>
    <row r="93" spans="1:189">
      <c r="A93" s="190"/>
      <c r="B93" s="191" t="s">
        <v>489</v>
      </c>
      <c r="C93" s="638">
        <v>-4.3159999999999998</v>
      </c>
      <c r="D93" s="642">
        <v>-5.0780000000000003</v>
      </c>
      <c r="E93" s="638">
        <v>-0.98199999999999998</v>
      </c>
      <c r="F93" s="642">
        <v>-1.58</v>
      </c>
      <c r="G93" s="638">
        <v>-152.959</v>
      </c>
      <c r="H93" s="642">
        <v>-169.00700000000001</v>
      </c>
      <c r="I93" s="638">
        <v>-48.478999999999999</v>
      </c>
      <c r="J93" s="642">
        <v>-62.439</v>
      </c>
      <c r="K93" s="638">
        <v>-263.19</v>
      </c>
      <c r="L93" s="642">
        <v>-280.27</v>
      </c>
      <c r="M93" s="638">
        <v>-90.314999999999998</v>
      </c>
      <c r="N93" s="642">
        <v>-84.405000000000001</v>
      </c>
      <c r="O93" s="638">
        <v>-84.397999999999996</v>
      </c>
      <c r="P93" s="642">
        <v>-75.805000000000007</v>
      </c>
      <c r="Q93" s="638">
        <v>-29.756</v>
      </c>
      <c r="R93" s="642">
        <v>-23.504999999999999</v>
      </c>
      <c r="S93" s="638">
        <v>0</v>
      </c>
      <c r="T93" s="642">
        <v>0</v>
      </c>
      <c r="U93" s="638">
        <v>0</v>
      </c>
      <c r="V93" s="642">
        <v>0</v>
      </c>
      <c r="W93" s="638">
        <v>-10.555999999999999</v>
      </c>
      <c r="X93" s="642">
        <v>-10.065</v>
      </c>
      <c r="Y93" s="638">
        <v>-3.528</v>
      </c>
      <c r="Z93" s="642">
        <v>-3.29</v>
      </c>
      <c r="AA93" s="638">
        <v>0</v>
      </c>
      <c r="AB93" s="642">
        <v>0</v>
      </c>
      <c r="AC93" s="638">
        <v>0</v>
      </c>
      <c r="AD93" s="642">
        <v>0</v>
      </c>
      <c r="AE93" s="638">
        <v>-515.41899999999998</v>
      </c>
      <c r="AF93" s="642">
        <v>-540.22500000000002</v>
      </c>
      <c r="AG93" s="638">
        <v>-173.06</v>
      </c>
      <c r="AH93" s="642">
        <v>-175.21899999999999</v>
      </c>
      <c r="FT93" s="88"/>
      <c r="FU93" s="88"/>
      <c r="FV93" s="88"/>
      <c r="FW93" s="88"/>
      <c r="FX93" s="88"/>
      <c r="FY93" s="88"/>
      <c r="FZ93" s="88"/>
      <c r="GA93" s="88"/>
      <c r="GB93" s="88"/>
      <c r="GC93" s="88"/>
      <c r="GD93" s="88"/>
      <c r="GE93" s="88"/>
      <c r="GF93" s="88"/>
      <c r="GG93" s="88"/>
    </row>
    <row r="94" spans="1:189">
      <c r="A94" s="190"/>
      <c r="B94" s="191" t="s">
        <v>490</v>
      </c>
      <c r="C94" s="638">
        <v>-17.791</v>
      </c>
      <c r="D94" s="642">
        <v>-17.488</v>
      </c>
      <c r="E94" s="638">
        <v>-5.1219999999999999</v>
      </c>
      <c r="F94" s="642">
        <v>-6.5330000000000004</v>
      </c>
      <c r="G94" s="638">
        <v>-117.193</v>
      </c>
      <c r="H94" s="642">
        <v>-149.60900000000001</v>
      </c>
      <c r="I94" s="638">
        <v>-34.256</v>
      </c>
      <c r="J94" s="642">
        <v>-56.043999999999997</v>
      </c>
      <c r="K94" s="638">
        <v>-503.15</v>
      </c>
      <c r="L94" s="642">
        <v>-590.00800000000004</v>
      </c>
      <c r="M94" s="638">
        <v>-174.749</v>
      </c>
      <c r="N94" s="642">
        <v>-200.726</v>
      </c>
      <c r="O94" s="638">
        <v>-106.038</v>
      </c>
      <c r="P94" s="642">
        <v>-99.98</v>
      </c>
      <c r="Q94" s="638">
        <v>-36.436999999999998</v>
      </c>
      <c r="R94" s="642">
        <v>-29.082999999999998</v>
      </c>
      <c r="S94" s="638">
        <v>-0.11799999999999999</v>
      </c>
      <c r="T94" s="642">
        <v>-4.2000000000000003E-2</v>
      </c>
      <c r="U94" s="638">
        <v>-9.4E-2</v>
      </c>
      <c r="V94" s="642">
        <v>-1.0999999999999999E-2</v>
      </c>
      <c r="W94" s="638">
        <v>-26.681999999999999</v>
      </c>
      <c r="X94" s="642">
        <v>-15.852</v>
      </c>
      <c r="Y94" s="638">
        <v>-5.5659999999999998</v>
      </c>
      <c r="Z94" s="642">
        <v>-5.4039999999999999</v>
      </c>
      <c r="AA94" s="638">
        <v>0.16300000000000001</v>
      </c>
      <c r="AB94" s="642">
        <v>7.9000000000000001E-2</v>
      </c>
      <c r="AC94" s="638">
        <v>8.7999999999999995E-2</v>
      </c>
      <c r="AD94" s="642">
        <v>-1.4999999999999999E-2</v>
      </c>
      <c r="AE94" s="638">
        <v>-770.80899999999997</v>
      </c>
      <c r="AF94" s="642">
        <v>-872.9</v>
      </c>
      <c r="AG94" s="638">
        <v>-256.13600000000002</v>
      </c>
      <c r="AH94" s="642">
        <v>-297.81599999999997</v>
      </c>
      <c r="FT94" s="88"/>
      <c r="FU94" s="88"/>
      <c r="FV94" s="88"/>
      <c r="FW94" s="88"/>
      <c r="FX94" s="88"/>
      <c r="FY94" s="88"/>
      <c r="FZ94" s="88"/>
      <c r="GA94" s="88"/>
      <c r="GB94" s="88"/>
      <c r="GC94" s="88"/>
      <c r="GD94" s="88"/>
      <c r="GE94" s="88"/>
      <c r="GF94" s="88"/>
      <c r="GG94" s="88"/>
    </row>
    <row r="95" spans="1:189">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FT95" s="88"/>
      <c r="FU95" s="88"/>
      <c r="FV95" s="88"/>
      <c r="FW95" s="88"/>
      <c r="FX95" s="88"/>
      <c r="FY95" s="88"/>
      <c r="FZ95" s="88"/>
      <c r="GA95" s="88"/>
      <c r="GB95" s="88"/>
      <c r="GC95" s="88"/>
      <c r="GD95" s="88"/>
      <c r="GE95" s="88"/>
      <c r="GF95" s="88"/>
      <c r="GG95" s="88"/>
    </row>
    <row r="96" spans="1:189" s="197" customFormat="1" ht="13">
      <c r="A96" s="188" t="s">
        <v>491</v>
      </c>
      <c r="B96" s="189"/>
      <c r="C96" s="647">
        <v>-21.724</v>
      </c>
      <c r="D96" s="644">
        <v>-21.465</v>
      </c>
      <c r="E96" s="647">
        <v>-6.0919999999999996</v>
      </c>
      <c r="F96" s="644">
        <v>-7.1429999999999998</v>
      </c>
      <c r="G96" s="647">
        <v>-27.640999999999998</v>
      </c>
      <c r="H96" s="644">
        <v>35.780999999999999</v>
      </c>
      <c r="I96" s="647">
        <v>3.2029999999999998</v>
      </c>
      <c r="J96" s="644">
        <v>8.3279999999999994</v>
      </c>
      <c r="K96" s="647">
        <v>1733.463</v>
      </c>
      <c r="L96" s="644">
        <v>1677.5820000000001</v>
      </c>
      <c r="M96" s="647">
        <v>545.45299999999997</v>
      </c>
      <c r="N96" s="644">
        <v>492.447</v>
      </c>
      <c r="O96" s="647">
        <v>1135.425</v>
      </c>
      <c r="P96" s="644">
        <v>1125.962</v>
      </c>
      <c r="Q96" s="647">
        <v>428.61799999999999</v>
      </c>
      <c r="R96" s="644">
        <v>352.85599999999999</v>
      </c>
      <c r="S96" s="647">
        <v>-0.11799999999999999</v>
      </c>
      <c r="T96" s="644">
        <v>-4.2000000000000003E-2</v>
      </c>
      <c r="U96" s="647">
        <v>-9.4E-2</v>
      </c>
      <c r="V96" s="644">
        <v>-1.0999999999999999E-2</v>
      </c>
      <c r="W96" s="647">
        <v>80.161000000000001</v>
      </c>
      <c r="X96" s="644">
        <v>112.297</v>
      </c>
      <c r="Y96" s="647">
        <v>29.126000000000001</v>
      </c>
      <c r="Z96" s="644">
        <v>47.563000000000002</v>
      </c>
      <c r="AA96" s="647">
        <v>-0.218</v>
      </c>
      <c r="AB96" s="644">
        <v>-5.8999999999999997E-2</v>
      </c>
      <c r="AC96" s="647">
        <v>-0.36</v>
      </c>
      <c r="AD96" s="644">
        <v>-0.02</v>
      </c>
      <c r="AE96" s="647">
        <v>2899.348</v>
      </c>
      <c r="AF96" s="644">
        <v>2930.056</v>
      </c>
      <c r="AG96" s="647">
        <v>999.85400000000004</v>
      </c>
      <c r="AH96" s="644">
        <v>894.02</v>
      </c>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173"/>
      <c r="EA96" s="173"/>
      <c r="EB96" s="173"/>
      <c r="EC96" s="173"/>
      <c r="ED96" s="173"/>
      <c r="EE96" s="173"/>
      <c r="EF96" s="173"/>
      <c r="EG96" s="173"/>
      <c r="EH96" s="173"/>
      <c r="EI96" s="173"/>
      <c r="EJ96" s="173"/>
      <c r="EK96" s="173"/>
      <c r="EL96" s="173"/>
      <c r="EM96" s="173"/>
      <c r="EN96" s="173"/>
      <c r="EO96" s="173"/>
      <c r="EP96" s="173"/>
      <c r="EQ96" s="173"/>
      <c r="ER96" s="173"/>
      <c r="ES96" s="173"/>
      <c r="ET96" s="173"/>
      <c r="EU96" s="173"/>
      <c r="EV96" s="173"/>
      <c r="EW96" s="173"/>
      <c r="EX96" s="173"/>
      <c r="EY96" s="173"/>
      <c r="EZ96" s="173"/>
      <c r="FA96" s="173"/>
      <c r="FB96" s="173"/>
      <c r="FC96" s="173"/>
      <c r="FD96" s="173"/>
      <c r="FE96" s="173"/>
      <c r="FF96" s="173"/>
      <c r="FG96" s="173"/>
      <c r="FH96" s="173"/>
      <c r="FI96" s="173"/>
      <c r="FJ96" s="173"/>
      <c r="FK96" s="173"/>
      <c r="FL96" s="173"/>
      <c r="FM96" s="173"/>
      <c r="FN96" s="173"/>
      <c r="FO96" s="173"/>
      <c r="FP96" s="173"/>
      <c r="FQ96" s="173"/>
      <c r="FR96" s="173"/>
      <c r="FS96" s="173"/>
      <c r="FT96" s="173"/>
      <c r="FU96" s="173"/>
      <c r="FV96" s="173"/>
      <c r="FW96" s="173"/>
      <c r="FX96" s="173"/>
      <c r="FY96" s="173"/>
      <c r="FZ96" s="173"/>
      <c r="GA96" s="173"/>
      <c r="GB96" s="173"/>
      <c r="GC96" s="173"/>
      <c r="GD96" s="173"/>
      <c r="GE96" s="173"/>
      <c r="GF96" s="173"/>
      <c r="GG96" s="173"/>
    </row>
    <row r="97" spans="1:189">
      <c r="A97" s="198"/>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FT97" s="88"/>
      <c r="FU97" s="88"/>
      <c r="FV97" s="88"/>
      <c r="FW97" s="88"/>
      <c r="FX97" s="88"/>
      <c r="FY97" s="88"/>
      <c r="FZ97" s="88"/>
      <c r="GA97" s="88"/>
      <c r="GB97" s="88"/>
      <c r="GC97" s="88"/>
      <c r="GD97" s="88"/>
      <c r="GE97" s="88"/>
      <c r="GF97" s="88"/>
      <c r="GG97" s="88"/>
    </row>
    <row r="98" spans="1:189">
      <c r="A98" s="194"/>
      <c r="B98" s="195" t="s">
        <v>492</v>
      </c>
      <c r="C98" s="638">
        <v>0</v>
      </c>
      <c r="D98" s="642">
        <v>0</v>
      </c>
      <c r="E98" s="638">
        <v>0</v>
      </c>
      <c r="F98" s="642">
        <v>0</v>
      </c>
      <c r="G98" s="638">
        <v>-101.82599999999999</v>
      </c>
      <c r="H98" s="642">
        <v>-137.53</v>
      </c>
      <c r="I98" s="638">
        <v>-25.736999999999998</v>
      </c>
      <c r="J98" s="642">
        <v>-57.552</v>
      </c>
      <c r="K98" s="638">
        <v>-456.24900000000002</v>
      </c>
      <c r="L98" s="642">
        <v>-424.57400000000001</v>
      </c>
      <c r="M98" s="638">
        <v>-160.62100000000001</v>
      </c>
      <c r="N98" s="642">
        <v>-137.55199999999999</v>
      </c>
      <c r="O98" s="638">
        <v>-137.935</v>
      </c>
      <c r="P98" s="642">
        <v>-143.756</v>
      </c>
      <c r="Q98" s="638">
        <v>-48.473999999999997</v>
      </c>
      <c r="R98" s="642">
        <v>-45.106000000000002</v>
      </c>
      <c r="S98" s="638">
        <v>0</v>
      </c>
      <c r="T98" s="642">
        <v>0</v>
      </c>
      <c r="U98" s="638">
        <v>0</v>
      </c>
      <c r="V98" s="642">
        <v>0</v>
      </c>
      <c r="W98" s="638">
        <v>-34.951000000000001</v>
      </c>
      <c r="X98" s="642">
        <v>-28.684999999999999</v>
      </c>
      <c r="Y98" s="638">
        <v>-11.621</v>
      </c>
      <c r="Z98" s="642">
        <v>-9.5869999999999997</v>
      </c>
      <c r="AA98" s="638">
        <v>0</v>
      </c>
      <c r="AB98" s="642">
        <v>0</v>
      </c>
      <c r="AC98" s="638">
        <v>0</v>
      </c>
      <c r="AD98" s="642">
        <v>0</v>
      </c>
      <c r="AE98" s="638">
        <v>-730.96100000000001</v>
      </c>
      <c r="AF98" s="642">
        <v>-734.54499999999996</v>
      </c>
      <c r="AG98" s="638">
        <v>-246.453</v>
      </c>
      <c r="AH98" s="642">
        <v>-249.797</v>
      </c>
      <c r="FT98" s="88"/>
      <c r="FU98" s="88"/>
      <c r="FV98" s="88"/>
      <c r="FW98" s="88"/>
      <c r="FX98" s="88"/>
      <c r="FY98" s="88"/>
      <c r="FZ98" s="88"/>
      <c r="GA98" s="88"/>
      <c r="GB98" s="88"/>
      <c r="GC98" s="88"/>
      <c r="GD98" s="88"/>
      <c r="GE98" s="88"/>
      <c r="GF98" s="88"/>
      <c r="GG98" s="88"/>
    </row>
    <row r="99" spans="1:189" ht="25">
      <c r="A99" s="194"/>
      <c r="B99" s="195" t="s">
        <v>493</v>
      </c>
      <c r="C99" s="638">
        <v>0</v>
      </c>
      <c r="D99" s="642">
        <v>0</v>
      </c>
      <c r="E99" s="638">
        <v>0</v>
      </c>
      <c r="F99" s="642">
        <v>0</v>
      </c>
      <c r="G99" s="638">
        <v>0</v>
      </c>
      <c r="H99" s="642">
        <v>0</v>
      </c>
      <c r="I99" s="638">
        <v>0</v>
      </c>
      <c r="J99" s="642">
        <v>0</v>
      </c>
      <c r="K99" s="638">
        <v>0</v>
      </c>
      <c r="L99" s="642">
        <v>-863.30799999999999</v>
      </c>
      <c r="M99" s="638">
        <v>0</v>
      </c>
      <c r="N99" s="642">
        <v>-785.476</v>
      </c>
      <c r="O99" s="638">
        <v>31.03</v>
      </c>
      <c r="P99" s="642">
        <v>0</v>
      </c>
      <c r="Q99" s="638">
        <v>31.03</v>
      </c>
      <c r="R99" s="642">
        <v>0</v>
      </c>
      <c r="S99" s="638">
        <v>0</v>
      </c>
      <c r="T99" s="642">
        <v>0</v>
      </c>
      <c r="U99" s="638">
        <v>0</v>
      </c>
      <c r="V99" s="642">
        <v>0</v>
      </c>
      <c r="W99" s="638">
        <v>0</v>
      </c>
      <c r="X99" s="642">
        <v>0</v>
      </c>
      <c r="Y99" s="638">
        <v>0</v>
      </c>
      <c r="Z99" s="642">
        <v>0</v>
      </c>
      <c r="AA99" s="638">
        <v>-5.891</v>
      </c>
      <c r="AB99" s="642">
        <v>-17.802</v>
      </c>
      <c r="AC99" s="638">
        <v>0</v>
      </c>
      <c r="AD99" s="642">
        <v>0</v>
      </c>
      <c r="AE99" s="638">
        <v>25.138999999999999</v>
      </c>
      <c r="AF99" s="642">
        <v>-881.11</v>
      </c>
      <c r="AG99" s="638">
        <v>31.03</v>
      </c>
      <c r="AH99" s="642">
        <v>-785.476</v>
      </c>
      <c r="FT99" s="88"/>
      <c r="FU99" s="88"/>
      <c r="FV99" s="88"/>
      <c r="FW99" s="88"/>
      <c r="FX99" s="88"/>
      <c r="FY99" s="88"/>
      <c r="FZ99" s="88"/>
      <c r="GA99" s="88"/>
      <c r="GB99" s="88"/>
      <c r="GC99" s="88"/>
      <c r="GD99" s="88"/>
      <c r="GE99" s="88"/>
      <c r="GF99" s="88"/>
      <c r="GG99" s="88"/>
    </row>
    <row r="100" spans="1:189" ht="25">
      <c r="A100" s="194"/>
      <c r="B100" s="195" t="s">
        <v>494</v>
      </c>
      <c r="C100" s="638">
        <v>0</v>
      </c>
      <c r="D100" s="642">
        <v>0</v>
      </c>
      <c r="E100" s="638">
        <v>0</v>
      </c>
      <c r="F100" s="642">
        <v>0</v>
      </c>
      <c r="G100" s="638">
        <v>-13.054</v>
      </c>
      <c r="H100" s="642">
        <v>-15.052</v>
      </c>
      <c r="I100" s="638">
        <v>-4.7249999999999996</v>
      </c>
      <c r="J100" s="642">
        <v>-6.3230000000000004</v>
      </c>
      <c r="K100" s="638">
        <v>-174.369</v>
      </c>
      <c r="L100" s="642">
        <v>-206.23500000000001</v>
      </c>
      <c r="M100" s="638">
        <v>-63.753999999999998</v>
      </c>
      <c r="N100" s="642">
        <v>-49.152999999999999</v>
      </c>
      <c r="O100" s="638">
        <v>-8.2460000000000004</v>
      </c>
      <c r="P100" s="642">
        <v>-24.436</v>
      </c>
      <c r="Q100" s="638">
        <v>-2.766</v>
      </c>
      <c r="R100" s="642">
        <v>-0.13200000000000001</v>
      </c>
      <c r="S100" s="638">
        <v>0</v>
      </c>
      <c r="T100" s="642">
        <v>-5.0000000000000001E-3</v>
      </c>
      <c r="U100" s="638">
        <v>0</v>
      </c>
      <c r="V100" s="642">
        <v>0</v>
      </c>
      <c r="W100" s="638">
        <v>-0.107</v>
      </c>
      <c r="X100" s="642">
        <v>-2.694</v>
      </c>
      <c r="Y100" s="638">
        <v>-8.9999999999999993E-3</v>
      </c>
      <c r="Z100" s="642">
        <v>-2.694</v>
      </c>
      <c r="AA100" s="638">
        <v>0</v>
      </c>
      <c r="AB100" s="642">
        <v>0</v>
      </c>
      <c r="AC100" s="638">
        <v>0</v>
      </c>
      <c r="AD100" s="642">
        <v>0</v>
      </c>
      <c r="AE100" s="638">
        <v>-195.77600000000001</v>
      </c>
      <c r="AF100" s="642">
        <v>-248.422</v>
      </c>
      <c r="AG100" s="638">
        <v>-71.254000000000005</v>
      </c>
      <c r="AH100" s="642">
        <v>-58.302</v>
      </c>
      <c r="FT100" s="88"/>
      <c r="FU100" s="88"/>
      <c r="FV100" s="88"/>
      <c r="FW100" s="88"/>
      <c r="FX100" s="88"/>
      <c r="FY100" s="88"/>
      <c r="FZ100" s="88"/>
      <c r="GA100" s="88"/>
      <c r="GB100" s="88"/>
      <c r="GC100" s="88"/>
      <c r="GD100" s="88"/>
      <c r="GE100" s="88"/>
      <c r="GF100" s="88"/>
      <c r="GG100" s="88"/>
    </row>
    <row r="101" spans="1:189">
      <c r="A101" s="198"/>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FT101" s="88"/>
      <c r="FU101" s="88"/>
      <c r="FV101" s="88"/>
      <c r="FW101" s="88"/>
      <c r="FX101" s="88"/>
      <c r="FY101" s="88"/>
      <c r="FZ101" s="88"/>
      <c r="GA101" s="88"/>
      <c r="GB101" s="88"/>
      <c r="GC101" s="88"/>
      <c r="GD101" s="88"/>
      <c r="GE101" s="88"/>
      <c r="GF101" s="88"/>
      <c r="GG101" s="88"/>
    </row>
    <row r="102" spans="1:189" s="197" customFormat="1" ht="13">
      <c r="A102" s="188" t="s">
        <v>495</v>
      </c>
      <c r="B102" s="189"/>
      <c r="C102" s="647">
        <v>-21.724</v>
      </c>
      <c r="D102" s="641">
        <v>-21.465</v>
      </c>
      <c r="E102" s="647">
        <v>-6.0919999999999996</v>
      </c>
      <c r="F102" s="641">
        <v>-7.1429999999999998</v>
      </c>
      <c r="G102" s="647">
        <v>-142.52099999999999</v>
      </c>
      <c r="H102" s="641">
        <v>-116.801</v>
      </c>
      <c r="I102" s="647">
        <v>-27.259</v>
      </c>
      <c r="J102" s="641">
        <v>-55.546999999999997</v>
      </c>
      <c r="K102" s="647">
        <v>1102.845</v>
      </c>
      <c r="L102" s="641">
        <v>183.465</v>
      </c>
      <c r="M102" s="647">
        <v>321.07799999999997</v>
      </c>
      <c r="N102" s="641">
        <v>-479.73399999999998</v>
      </c>
      <c r="O102" s="647">
        <v>1020.274</v>
      </c>
      <c r="P102" s="641">
        <v>957.77</v>
      </c>
      <c r="Q102" s="647">
        <v>408.40800000000002</v>
      </c>
      <c r="R102" s="641">
        <v>307.61799999999999</v>
      </c>
      <c r="S102" s="647">
        <v>-0.11799999999999999</v>
      </c>
      <c r="T102" s="641">
        <v>-4.7E-2</v>
      </c>
      <c r="U102" s="647">
        <v>-9.4E-2</v>
      </c>
      <c r="V102" s="641">
        <v>-1.0999999999999999E-2</v>
      </c>
      <c r="W102" s="647">
        <v>45.103000000000002</v>
      </c>
      <c r="X102" s="641">
        <v>80.918000000000006</v>
      </c>
      <c r="Y102" s="647">
        <v>17.495999999999999</v>
      </c>
      <c r="Z102" s="641">
        <v>35.281999999999996</v>
      </c>
      <c r="AA102" s="647">
        <v>-6.109</v>
      </c>
      <c r="AB102" s="641">
        <v>-17.861000000000001</v>
      </c>
      <c r="AC102" s="647">
        <v>-0.36</v>
      </c>
      <c r="AD102" s="641">
        <v>-0.02</v>
      </c>
      <c r="AE102" s="647">
        <v>1997.75</v>
      </c>
      <c r="AF102" s="641">
        <v>1065.979</v>
      </c>
      <c r="AG102" s="647">
        <v>713.17700000000002</v>
      </c>
      <c r="AH102" s="641">
        <v>-199.55500000000001</v>
      </c>
      <c r="AI102" s="759"/>
      <c r="AJ102" s="759"/>
      <c r="AK102" s="759"/>
      <c r="AL102" s="759"/>
      <c r="AM102" s="759"/>
      <c r="AN102" s="759"/>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3"/>
      <c r="BR102" s="173"/>
      <c r="BS102" s="173"/>
      <c r="BT102" s="173"/>
      <c r="BU102" s="173"/>
      <c r="BV102" s="173"/>
      <c r="BW102" s="173"/>
      <c r="BX102" s="173"/>
      <c r="BY102" s="173"/>
      <c r="BZ102" s="173"/>
      <c r="CA102" s="173"/>
      <c r="CB102" s="173"/>
      <c r="CC102" s="173"/>
      <c r="CD102" s="173"/>
      <c r="CE102" s="173"/>
      <c r="CF102" s="173"/>
      <c r="CG102" s="173"/>
      <c r="CH102" s="173"/>
      <c r="CI102" s="173"/>
      <c r="CJ102" s="173"/>
      <c r="CK102" s="173"/>
      <c r="CL102" s="173"/>
      <c r="CM102" s="173"/>
      <c r="CN102" s="173"/>
      <c r="CO102" s="173"/>
      <c r="CP102" s="173"/>
      <c r="CQ102" s="173"/>
      <c r="CR102" s="173"/>
      <c r="CS102" s="173"/>
      <c r="CT102" s="173"/>
      <c r="CU102" s="173"/>
      <c r="CV102" s="173"/>
      <c r="CW102" s="173"/>
      <c r="CX102" s="173"/>
      <c r="CY102" s="173"/>
      <c r="CZ102" s="173"/>
      <c r="DA102" s="173"/>
      <c r="DB102" s="173"/>
      <c r="DC102" s="173"/>
      <c r="DD102" s="173"/>
      <c r="DE102" s="173"/>
      <c r="DF102" s="173"/>
      <c r="DG102" s="173"/>
      <c r="DH102" s="173"/>
      <c r="DI102" s="173"/>
      <c r="DJ102" s="173"/>
      <c r="DK102" s="173"/>
      <c r="DL102" s="173"/>
      <c r="DM102" s="173"/>
      <c r="DN102" s="173"/>
      <c r="DO102" s="173"/>
      <c r="DP102" s="173"/>
      <c r="DQ102" s="173"/>
      <c r="DR102" s="173"/>
      <c r="DS102" s="173"/>
      <c r="DT102" s="173"/>
      <c r="DU102" s="173"/>
      <c r="DV102" s="173"/>
      <c r="DW102" s="173"/>
      <c r="DX102" s="173"/>
      <c r="DY102" s="173"/>
      <c r="DZ102" s="173"/>
      <c r="EA102" s="173"/>
      <c r="EB102" s="173"/>
      <c r="EC102" s="173"/>
      <c r="ED102" s="173"/>
      <c r="EE102" s="173"/>
      <c r="EF102" s="173"/>
      <c r="EG102" s="173"/>
      <c r="EH102" s="173"/>
      <c r="EI102" s="173"/>
      <c r="EJ102" s="173"/>
      <c r="EK102" s="173"/>
      <c r="EL102" s="173"/>
      <c r="EM102" s="173"/>
      <c r="EN102" s="173"/>
      <c r="EO102" s="173"/>
      <c r="EP102" s="173"/>
      <c r="EQ102" s="173"/>
      <c r="ER102" s="173"/>
      <c r="ES102" s="173"/>
      <c r="ET102" s="173"/>
      <c r="EU102" s="173"/>
      <c r="EV102" s="173"/>
      <c r="EW102" s="173"/>
      <c r="EX102" s="173"/>
      <c r="EY102" s="173"/>
      <c r="EZ102" s="173"/>
      <c r="FA102" s="173"/>
      <c r="FB102" s="173"/>
      <c r="FC102" s="173"/>
      <c r="FD102" s="173"/>
      <c r="FE102" s="173"/>
      <c r="FF102" s="173"/>
      <c r="FG102" s="173"/>
      <c r="FH102" s="173"/>
      <c r="FI102" s="173"/>
      <c r="FJ102" s="173"/>
      <c r="FK102" s="173"/>
      <c r="FL102" s="173"/>
      <c r="FM102" s="173"/>
      <c r="FN102" s="173"/>
      <c r="FO102" s="173"/>
      <c r="FP102" s="173"/>
      <c r="FQ102" s="173"/>
      <c r="FR102" s="173"/>
      <c r="FS102" s="173"/>
      <c r="FT102" s="173"/>
      <c r="FU102" s="173"/>
      <c r="FV102" s="173"/>
      <c r="FW102" s="173"/>
      <c r="FX102" s="173"/>
      <c r="FY102" s="173"/>
      <c r="FZ102" s="173"/>
      <c r="GA102" s="173"/>
      <c r="GB102" s="173"/>
      <c r="GC102" s="173"/>
      <c r="GD102" s="173"/>
      <c r="GE102" s="173"/>
      <c r="GF102" s="173"/>
      <c r="GG102" s="173"/>
    </row>
    <row r="103" spans="1:189">
      <c r="A103" s="198"/>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FT103" s="88"/>
      <c r="FU103" s="88"/>
      <c r="FV103" s="88"/>
      <c r="FW103" s="88"/>
      <c r="FX103" s="88"/>
      <c r="FY103" s="88"/>
      <c r="FZ103" s="88"/>
      <c r="GA103" s="88"/>
      <c r="GB103" s="88"/>
      <c r="GC103" s="88"/>
      <c r="GD103" s="88"/>
      <c r="GE103" s="88"/>
      <c r="GF103" s="88"/>
      <c r="GG103" s="88"/>
    </row>
    <row r="104" spans="1:189" s="197" customFormat="1" ht="13">
      <c r="A104" s="188" t="s">
        <v>245</v>
      </c>
      <c r="B104" s="189"/>
      <c r="C104" s="647">
        <v>-75.716999999999999</v>
      </c>
      <c r="D104" s="641">
        <v>-96.085999999999999</v>
      </c>
      <c r="E104" s="647">
        <v>-10.468999999999999</v>
      </c>
      <c r="F104" s="641">
        <v>-26.201000000000001</v>
      </c>
      <c r="G104" s="647">
        <v>226.024</v>
      </c>
      <c r="H104" s="641">
        <v>130.00399999999999</v>
      </c>
      <c r="I104" s="647">
        <v>25.631</v>
      </c>
      <c r="J104" s="641">
        <v>60.664999999999999</v>
      </c>
      <c r="K104" s="647">
        <v>-460.291</v>
      </c>
      <c r="L104" s="641">
        <v>-392.37599999999998</v>
      </c>
      <c r="M104" s="647">
        <v>-176.714</v>
      </c>
      <c r="N104" s="641">
        <v>-179.53399999999999</v>
      </c>
      <c r="O104" s="647">
        <v>-125.53700000000001</v>
      </c>
      <c r="P104" s="641">
        <v>-105.333</v>
      </c>
      <c r="Q104" s="647">
        <v>-46.692999999999998</v>
      </c>
      <c r="R104" s="641">
        <v>-22.742999999999999</v>
      </c>
      <c r="S104" s="647">
        <v>-1.149</v>
      </c>
      <c r="T104" s="641">
        <v>-0.48399999999999999</v>
      </c>
      <c r="U104" s="647">
        <v>-2.903</v>
      </c>
      <c r="V104" s="641">
        <v>-0.10100000000000001</v>
      </c>
      <c r="W104" s="647">
        <v>-71.602999999999994</v>
      </c>
      <c r="X104" s="641">
        <v>-8.8999999999999996E-2</v>
      </c>
      <c r="Y104" s="647">
        <v>-3.4849999999999999</v>
      </c>
      <c r="Z104" s="641">
        <v>-0.104</v>
      </c>
      <c r="AA104" s="647">
        <v>2E-3</v>
      </c>
      <c r="AB104" s="641">
        <v>-13.164</v>
      </c>
      <c r="AC104" s="647">
        <v>2E-3</v>
      </c>
      <c r="AD104" s="641">
        <v>12.595000000000001</v>
      </c>
      <c r="AE104" s="647">
        <v>-508.27100000000002</v>
      </c>
      <c r="AF104" s="641">
        <v>-477.52800000000002</v>
      </c>
      <c r="AG104" s="647">
        <v>-214.631</v>
      </c>
      <c r="AH104" s="641">
        <v>-155.423</v>
      </c>
      <c r="AI104" s="759"/>
      <c r="AJ104" s="759"/>
      <c r="AK104" s="759"/>
      <c r="AL104" s="759"/>
      <c r="AM104" s="759"/>
      <c r="AN104" s="759"/>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73"/>
      <c r="DP104" s="173"/>
      <c r="DQ104" s="173"/>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73"/>
      <c r="FT104" s="173"/>
      <c r="FU104" s="173"/>
      <c r="FV104" s="173"/>
      <c r="FW104" s="173"/>
      <c r="FX104" s="173"/>
      <c r="FY104" s="173"/>
      <c r="FZ104" s="173"/>
      <c r="GA104" s="173"/>
      <c r="GB104" s="173"/>
      <c r="GC104" s="173"/>
      <c r="GD104" s="173"/>
      <c r="GE104" s="173"/>
      <c r="GF104" s="173"/>
      <c r="GG104" s="173"/>
    </row>
    <row r="105" spans="1:189" s="197" customFormat="1" ht="13">
      <c r="A105" s="188"/>
      <c r="B105" s="196" t="s">
        <v>246</v>
      </c>
      <c r="C105" s="647">
        <v>1.6830000000000001</v>
      </c>
      <c r="D105" s="641">
        <v>11.593</v>
      </c>
      <c r="E105" s="647">
        <v>1.482</v>
      </c>
      <c r="F105" s="641">
        <v>3.3260000000000001</v>
      </c>
      <c r="G105" s="647">
        <v>48.235999999999997</v>
      </c>
      <c r="H105" s="641">
        <v>77.501000000000005</v>
      </c>
      <c r="I105" s="647">
        <v>11.728999999999999</v>
      </c>
      <c r="J105" s="641">
        <v>35.658000000000001</v>
      </c>
      <c r="K105" s="647">
        <v>263.858</v>
      </c>
      <c r="L105" s="641">
        <v>270.17099999999999</v>
      </c>
      <c r="M105" s="647">
        <v>47.631999999999998</v>
      </c>
      <c r="N105" s="641">
        <v>72.471999999999994</v>
      </c>
      <c r="O105" s="647">
        <v>47.62</v>
      </c>
      <c r="P105" s="641">
        <v>28.978999999999999</v>
      </c>
      <c r="Q105" s="647">
        <v>13.887</v>
      </c>
      <c r="R105" s="641">
        <v>15.7</v>
      </c>
      <c r="S105" s="647">
        <v>0.24</v>
      </c>
      <c r="T105" s="641">
        <v>5.1999999999999998E-2</v>
      </c>
      <c r="U105" s="647">
        <v>0.17199999999999999</v>
      </c>
      <c r="V105" s="641">
        <v>3.3000000000000002E-2</v>
      </c>
      <c r="W105" s="647">
        <v>3.0579999999999998</v>
      </c>
      <c r="X105" s="641">
        <v>3.3650000000000002</v>
      </c>
      <c r="Y105" s="647">
        <v>0.67600000000000005</v>
      </c>
      <c r="Z105" s="641">
        <v>1.1020000000000001</v>
      </c>
      <c r="AA105" s="647">
        <v>-3.1E-2</v>
      </c>
      <c r="AB105" s="641">
        <v>-10.47</v>
      </c>
      <c r="AC105" s="647">
        <v>-0.01</v>
      </c>
      <c r="AD105" s="641">
        <v>-3.2210000000000001</v>
      </c>
      <c r="AE105" s="647">
        <v>364.66399999999999</v>
      </c>
      <c r="AF105" s="641">
        <v>381.19099999999997</v>
      </c>
      <c r="AG105" s="647">
        <v>75.567999999999998</v>
      </c>
      <c r="AH105" s="641">
        <v>125.07</v>
      </c>
      <c r="AI105" s="198"/>
      <c r="AJ105" s="198"/>
      <c r="AK105" s="198"/>
      <c r="AL105" s="198"/>
      <c r="AM105" s="198"/>
      <c r="AN105" s="198"/>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173"/>
      <c r="BP105" s="173"/>
      <c r="BQ105" s="173"/>
      <c r="BR105" s="173"/>
      <c r="BS105" s="173"/>
      <c r="BT105" s="173"/>
      <c r="BU105" s="173"/>
      <c r="BV105" s="173"/>
      <c r="BW105" s="173"/>
      <c r="BX105" s="173"/>
      <c r="BY105" s="173"/>
      <c r="BZ105" s="173"/>
      <c r="CA105" s="173"/>
      <c r="CB105" s="173"/>
      <c r="CC105" s="173"/>
      <c r="CD105" s="173"/>
      <c r="CE105" s="173"/>
      <c r="CF105" s="173"/>
      <c r="CG105" s="173"/>
      <c r="CH105" s="173"/>
      <c r="CI105" s="173"/>
      <c r="CJ105" s="173"/>
      <c r="CK105" s="173"/>
      <c r="CL105" s="173"/>
      <c r="CM105" s="173"/>
      <c r="CN105" s="173"/>
      <c r="CO105" s="173"/>
      <c r="CP105" s="173"/>
      <c r="CQ105" s="173"/>
      <c r="CR105" s="173"/>
      <c r="CS105" s="173"/>
      <c r="CT105" s="173"/>
      <c r="CU105" s="173"/>
      <c r="CV105" s="173"/>
      <c r="CW105" s="173"/>
      <c r="CX105" s="173"/>
      <c r="CY105" s="173"/>
      <c r="CZ105" s="173"/>
      <c r="DA105" s="173"/>
      <c r="DB105" s="173"/>
      <c r="DC105" s="173"/>
      <c r="DD105" s="173"/>
      <c r="DE105" s="173"/>
      <c r="DF105" s="173"/>
      <c r="DG105" s="173"/>
      <c r="DH105" s="173"/>
      <c r="DI105" s="173"/>
      <c r="DJ105" s="173"/>
      <c r="DK105" s="173"/>
      <c r="DL105" s="173"/>
      <c r="DM105" s="173"/>
      <c r="DN105" s="173"/>
      <c r="DO105" s="173"/>
      <c r="DP105" s="173"/>
      <c r="DQ105" s="173"/>
      <c r="DR105" s="173"/>
      <c r="DS105" s="173"/>
      <c r="DT105" s="173"/>
      <c r="DU105" s="173"/>
      <c r="DV105" s="173"/>
      <c r="DW105" s="173"/>
      <c r="DX105" s="173"/>
      <c r="DY105" s="173"/>
      <c r="DZ105" s="173"/>
      <c r="EA105" s="173"/>
      <c r="EB105" s="173"/>
      <c r="EC105" s="173"/>
      <c r="ED105" s="173"/>
      <c r="EE105" s="173"/>
      <c r="EF105" s="173"/>
      <c r="EG105" s="173"/>
      <c r="EH105" s="173"/>
      <c r="EI105" s="173"/>
      <c r="EJ105" s="173"/>
      <c r="EK105" s="173"/>
      <c r="EL105" s="173"/>
      <c r="EM105" s="173"/>
      <c r="EN105" s="173"/>
      <c r="EO105" s="173"/>
      <c r="EP105" s="173"/>
      <c r="EQ105" s="173"/>
      <c r="ER105" s="173"/>
      <c r="ES105" s="173"/>
      <c r="ET105" s="173"/>
      <c r="EU105" s="173"/>
      <c r="EV105" s="173"/>
      <c r="EW105" s="173"/>
      <c r="EX105" s="173"/>
      <c r="EY105" s="173"/>
      <c r="EZ105" s="173"/>
      <c r="FA105" s="173"/>
      <c r="FB105" s="173"/>
      <c r="FC105" s="173"/>
      <c r="FD105" s="173"/>
      <c r="FE105" s="173"/>
      <c r="FF105" s="173"/>
      <c r="FG105" s="173"/>
      <c r="FH105" s="173"/>
      <c r="FI105" s="173"/>
      <c r="FJ105" s="173"/>
      <c r="FK105" s="173"/>
      <c r="FL105" s="173"/>
      <c r="FM105" s="173"/>
      <c r="FN105" s="173"/>
      <c r="FO105" s="173"/>
      <c r="FP105" s="173"/>
      <c r="FQ105" s="173"/>
      <c r="FR105" s="173"/>
      <c r="FS105" s="173"/>
      <c r="FT105" s="173"/>
      <c r="FU105" s="173"/>
      <c r="FV105" s="173"/>
      <c r="FW105" s="173"/>
      <c r="FX105" s="173"/>
      <c r="FY105" s="173"/>
      <c r="FZ105" s="173"/>
      <c r="GA105" s="173"/>
      <c r="GB105" s="173"/>
      <c r="GC105" s="173"/>
      <c r="GD105" s="173"/>
      <c r="GE105" s="173"/>
      <c r="GF105" s="173"/>
      <c r="GG105" s="173"/>
    </row>
    <row r="106" spans="1:189">
      <c r="A106" s="194"/>
      <c r="B106" s="200" t="s">
        <v>496</v>
      </c>
      <c r="C106" s="649">
        <v>1.679</v>
      </c>
      <c r="D106" s="642">
        <v>1.0680000000000001</v>
      </c>
      <c r="E106" s="649">
        <v>1.482</v>
      </c>
      <c r="F106" s="642">
        <v>9.8000000000000004E-2</v>
      </c>
      <c r="G106" s="649">
        <v>26.044</v>
      </c>
      <c r="H106" s="642">
        <v>52.634999999999998</v>
      </c>
      <c r="I106" s="649">
        <v>8.1739999999999995</v>
      </c>
      <c r="J106" s="642">
        <v>24.143000000000001</v>
      </c>
      <c r="K106" s="649">
        <v>118.375</v>
      </c>
      <c r="L106" s="642">
        <v>48.396000000000001</v>
      </c>
      <c r="M106" s="649">
        <v>29.248000000000001</v>
      </c>
      <c r="N106" s="642">
        <v>18.149999999999999</v>
      </c>
      <c r="O106" s="649">
        <v>22.414999999999999</v>
      </c>
      <c r="P106" s="642">
        <v>11.958</v>
      </c>
      <c r="Q106" s="649">
        <v>5.2859999999999996</v>
      </c>
      <c r="R106" s="642">
        <v>6.5369999999999999</v>
      </c>
      <c r="S106" s="649">
        <v>6.8000000000000005E-2</v>
      </c>
      <c r="T106" s="642">
        <v>5.1999999999999998E-2</v>
      </c>
      <c r="U106" s="649">
        <v>0</v>
      </c>
      <c r="V106" s="642">
        <v>3.3000000000000002E-2</v>
      </c>
      <c r="W106" s="649">
        <v>0.16600000000000001</v>
      </c>
      <c r="X106" s="642">
        <v>8.1000000000000003E-2</v>
      </c>
      <c r="Y106" s="649">
        <v>5.0999999999999997E-2</v>
      </c>
      <c r="Z106" s="642">
        <v>5.0999999999999997E-2</v>
      </c>
      <c r="AA106" s="649">
        <v>0</v>
      </c>
      <c r="AB106" s="642">
        <v>0</v>
      </c>
      <c r="AC106" s="649">
        <v>0</v>
      </c>
      <c r="AD106" s="642">
        <v>0</v>
      </c>
      <c r="AE106" s="649">
        <v>168.74700000000001</v>
      </c>
      <c r="AF106" s="642">
        <v>114.19</v>
      </c>
      <c r="AG106" s="649">
        <v>44.241</v>
      </c>
      <c r="AH106" s="642">
        <v>49.012</v>
      </c>
      <c r="AI106" s="198"/>
      <c r="AJ106" s="198"/>
      <c r="AK106" s="198"/>
      <c r="AL106" s="198"/>
      <c r="AM106" s="198"/>
      <c r="AN106" s="198"/>
      <c r="FT106" s="88"/>
      <c r="FU106" s="88"/>
      <c r="FV106" s="88"/>
      <c r="FW106" s="88"/>
      <c r="FX106" s="88"/>
      <c r="FY106" s="88"/>
      <c r="FZ106" s="88"/>
      <c r="GA106" s="88"/>
      <c r="GB106" s="88"/>
      <c r="GC106" s="88"/>
      <c r="GD106" s="88"/>
      <c r="GE106" s="88"/>
      <c r="GF106" s="88"/>
      <c r="GG106" s="88"/>
    </row>
    <row r="107" spans="1:189">
      <c r="A107" s="194"/>
      <c r="B107" s="200" t="s">
        <v>497</v>
      </c>
      <c r="C107" s="638">
        <v>4.0000000000000001E-3</v>
      </c>
      <c r="D107" s="642">
        <v>10.525</v>
      </c>
      <c r="E107" s="638">
        <v>0</v>
      </c>
      <c r="F107" s="642">
        <v>3.2280000000000002</v>
      </c>
      <c r="G107" s="638">
        <v>22.192</v>
      </c>
      <c r="H107" s="642">
        <v>24.866</v>
      </c>
      <c r="I107" s="638">
        <v>3.5550000000000002</v>
      </c>
      <c r="J107" s="642">
        <v>11.515000000000001</v>
      </c>
      <c r="K107" s="638">
        <v>145.483</v>
      </c>
      <c r="L107" s="642">
        <v>221.77500000000001</v>
      </c>
      <c r="M107" s="638">
        <v>18.384</v>
      </c>
      <c r="N107" s="642">
        <v>54.322000000000003</v>
      </c>
      <c r="O107" s="638">
        <v>25.204999999999998</v>
      </c>
      <c r="P107" s="642">
        <v>17.021000000000001</v>
      </c>
      <c r="Q107" s="638">
        <v>8.6010000000000009</v>
      </c>
      <c r="R107" s="642">
        <v>9.1630000000000003</v>
      </c>
      <c r="S107" s="638">
        <v>0.17199999999999999</v>
      </c>
      <c r="T107" s="642">
        <v>0</v>
      </c>
      <c r="U107" s="638">
        <v>0.17199999999999999</v>
      </c>
      <c r="V107" s="642">
        <v>0</v>
      </c>
      <c r="W107" s="638">
        <v>2.8919999999999999</v>
      </c>
      <c r="X107" s="642">
        <v>3.2839999999999998</v>
      </c>
      <c r="Y107" s="638">
        <v>0.625</v>
      </c>
      <c r="Z107" s="642">
        <v>1.0509999999999999</v>
      </c>
      <c r="AA107" s="638">
        <v>-3.1E-2</v>
      </c>
      <c r="AB107" s="642">
        <v>-10.47</v>
      </c>
      <c r="AC107" s="638">
        <v>-0.01</v>
      </c>
      <c r="AD107" s="642">
        <v>-3.2210000000000001</v>
      </c>
      <c r="AE107" s="638">
        <v>195.917</v>
      </c>
      <c r="AF107" s="642">
        <v>267.00099999999998</v>
      </c>
      <c r="AG107" s="638">
        <v>31.327000000000002</v>
      </c>
      <c r="AH107" s="642">
        <v>76.058000000000007</v>
      </c>
      <c r="AI107" s="198"/>
      <c r="AJ107" s="198"/>
      <c r="AK107" s="198"/>
      <c r="AL107" s="198"/>
      <c r="AM107" s="198"/>
      <c r="AN107" s="198"/>
      <c r="FT107" s="88"/>
      <c r="FU107" s="88"/>
      <c r="FV107" s="88"/>
      <c r="FW107" s="88"/>
      <c r="FX107" s="88"/>
      <c r="FY107" s="88"/>
      <c r="FZ107" s="88"/>
      <c r="GA107" s="88"/>
      <c r="GB107" s="88"/>
      <c r="GC107" s="88"/>
      <c r="GD107" s="88"/>
      <c r="GE107" s="88"/>
      <c r="GF107" s="88"/>
      <c r="GG107" s="88"/>
    </row>
    <row r="108" spans="1:189" s="197" customFormat="1" ht="13">
      <c r="A108" s="188"/>
      <c r="B108" s="196" t="s">
        <v>498</v>
      </c>
      <c r="C108" s="647">
        <v>-30.771999999999998</v>
      </c>
      <c r="D108" s="641">
        <v>-50.725999999999999</v>
      </c>
      <c r="E108" s="647">
        <v>-8.5259999999999998</v>
      </c>
      <c r="F108" s="641">
        <v>-19.710999999999999</v>
      </c>
      <c r="G108" s="647">
        <v>-236.596</v>
      </c>
      <c r="H108" s="641">
        <v>-255.86699999999999</v>
      </c>
      <c r="I108" s="647">
        <v>-131.227</v>
      </c>
      <c r="J108" s="641">
        <v>-104.40300000000001</v>
      </c>
      <c r="K108" s="647">
        <v>-727.14200000000005</v>
      </c>
      <c r="L108" s="641">
        <v>-745.649</v>
      </c>
      <c r="M108" s="647">
        <v>-211.20099999999999</v>
      </c>
      <c r="N108" s="641">
        <v>-241.06899999999999</v>
      </c>
      <c r="O108" s="647">
        <v>-180.77600000000001</v>
      </c>
      <c r="P108" s="641">
        <v>-107.636</v>
      </c>
      <c r="Q108" s="647">
        <v>-62.466000000000001</v>
      </c>
      <c r="R108" s="641">
        <v>-29.436</v>
      </c>
      <c r="S108" s="647">
        <v>-2.3620000000000001</v>
      </c>
      <c r="T108" s="641">
        <v>-0.53800000000000003</v>
      </c>
      <c r="U108" s="647">
        <v>-0.746</v>
      </c>
      <c r="V108" s="641">
        <v>-7.6999999999999999E-2</v>
      </c>
      <c r="W108" s="647">
        <v>-75.435000000000002</v>
      </c>
      <c r="X108" s="641">
        <v>-5.3609999999999998</v>
      </c>
      <c r="Y108" s="647">
        <v>-4.4219999999999997</v>
      </c>
      <c r="Z108" s="641">
        <v>-1.994</v>
      </c>
      <c r="AA108" s="647">
        <v>3.1E-2</v>
      </c>
      <c r="AB108" s="641">
        <v>10.475</v>
      </c>
      <c r="AC108" s="647">
        <v>0.01</v>
      </c>
      <c r="AD108" s="641">
        <v>3.226</v>
      </c>
      <c r="AE108" s="647">
        <v>-1253.0519999999999</v>
      </c>
      <c r="AF108" s="641">
        <v>-1155.3019999999999</v>
      </c>
      <c r="AG108" s="647">
        <v>-418.57799999999997</v>
      </c>
      <c r="AH108" s="641">
        <v>-393.464</v>
      </c>
      <c r="AI108" s="759"/>
      <c r="AJ108" s="759"/>
      <c r="AK108" s="759"/>
      <c r="AL108" s="759"/>
      <c r="AM108" s="759"/>
      <c r="AN108" s="759"/>
      <c r="AO108" s="173"/>
      <c r="AP108" s="173"/>
      <c r="AQ108" s="173"/>
      <c r="AR108" s="173"/>
      <c r="AS108" s="173"/>
      <c r="AT108" s="173"/>
      <c r="AU108" s="173"/>
      <c r="AV108" s="173"/>
      <c r="AW108" s="173"/>
      <c r="AX108" s="173"/>
      <c r="AY108" s="173"/>
      <c r="AZ108" s="173"/>
      <c r="BA108" s="173"/>
      <c r="BB108" s="173"/>
      <c r="BC108" s="173"/>
      <c r="BD108" s="173"/>
      <c r="BE108" s="173"/>
      <c r="BF108" s="173"/>
      <c r="BG108" s="173"/>
      <c r="BH108" s="173"/>
      <c r="BI108" s="173"/>
      <c r="BJ108" s="173"/>
      <c r="BK108" s="173"/>
      <c r="BL108" s="173"/>
      <c r="BM108" s="173"/>
      <c r="BN108" s="173"/>
      <c r="BO108" s="173"/>
      <c r="BP108" s="173"/>
      <c r="BQ108" s="173"/>
      <c r="BR108" s="173"/>
      <c r="BS108" s="173"/>
      <c r="BT108" s="173"/>
      <c r="BU108" s="173"/>
      <c r="BV108" s="173"/>
      <c r="BW108" s="173"/>
      <c r="BX108" s="173"/>
      <c r="BY108" s="173"/>
      <c r="BZ108" s="173"/>
      <c r="CA108" s="173"/>
      <c r="CB108" s="173"/>
      <c r="CC108" s="173"/>
      <c r="CD108" s="173"/>
      <c r="CE108" s="173"/>
      <c r="CF108" s="173"/>
      <c r="CG108" s="173"/>
      <c r="CH108" s="173"/>
      <c r="CI108" s="173"/>
      <c r="CJ108" s="173"/>
      <c r="CK108" s="173"/>
      <c r="CL108" s="173"/>
      <c r="CM108" s="173"/>
      <c r="CN108" s="173"/>
      <c r="CO108" s="173"/>
      <c r="CP108" s="173"/>
      <c r="CQ108" s="173"/>
      <c r="CR108" s="173"/>
      <c r="CS108" s="173"/>
      <c r="CT108" s="173"/>
      <c r="CU108" s="173"/>
      <c r="CV108" s="173"/>
      <c r="CW108" s="173"/>
      <c r="CX108" s="173"/>
      <c r="CY108" s="173"/>
      <c r="CZ108" s="173"/>
      <c r="DA108" s="173"/>
      <c r="DB108" s="173"/>
      <c r="DC108" s="173"/>
      <c r="DD108" s="173"/>
      <c r="DE108" s="173"/>
      <c r="DF108" s="173"/>
      <c r="DG108" s="173"/>
      <c r="DH108" s="173"/>
      <c r="DI108" s="173"/>
      <c r="DJ108" s="173"/>
      <c r="DK108" s="173"/>
      <c r="DL108" s="173"/>
      <c r="DM108" s="173"/>
      <c r="DN108" s="173"/>
      <c r="DO108" s="173"/>
      <c r="DP108" s="173"/>
      <c r="DQ108" s="173"/>
      <c r="DR108" s="173"/>
      <c r="DS108" s="173"/>
      <c r="DT108" s="173"/>
      <c r="DU108" s="173"/>
      <c r="DV108" s="173"/>
      <c r="DW108" s="173"/>
      <c r="DX108" s="173"/>
      <c r="DY108" s="173"/>
      <c r="DZ108" s="173"/>
      <c r="EA108" s="173"/>
      <c r="EB108" s="173"/>
      <c r="EC108" s="173"/>
      <c r="ED108" s="173"/>
      <c r="EE108" s="173"/>
      <c r="EF108" s="173"/>
      <c r="EG108" s="173"/>
      <c r="EH108" s="173"/>
      <c r="EI108" s="173"/>
      <c r="EJ108" s="173"/>
      <c r="EK108" s="173"/>
      <c r="EL108" s="173"/>
      <c r="EM108" s="173"/>
      <c r="EN108" s="173"/>
      <c r="EO108" s="173"/>
      <c r="EP108" s="173"/>
      <c r="EQ108" s="173"/>
      <c r="ER108" s="173"/>
      <c r="ES108" s="173"/>
      <c r="ET108" s="173"/>
      <c r="EU108" s="173"/>
      <c r="EV108" s="173"/>
      <c r="EW108" s="173"/>
      <c r="EX108" s="173"/>
      <c r="EY108" s="173"/>
      <c r="EZ108" s="173"/>
      <c r="FA108" s="173"/>
      <c r="FB108" s="173"/>
      <c r="FC108" s="173"/>
      <c r="FD108" s="173"/>
      <c r="FE108" s="173"/>
      <c r="FF108" s="173"/>
      <c r="FG108" s="173"/>
      <c r="FH108" s="173"/>
      <c r="FI108" s="173"/>
      <c r="FJ108" s="173"/>
      <c r="FK108" s="173"/>
      <c r="FL108" s="173"/>
      <c r="FM108" s="173"/>
      <c r="FN108" s="173"/>
      <c r="FO108" s="173"/>
      <c r="FP108" s="173"/>
      <c r="FQ108" s="173"/>
      <c r="FR108" s="173"/>
      <c r="FS108" s="173"/>
      <c r="FT108" s="173"/>
      <c r="FU108" s="173"/>
      <c r="FV108" s="173"/>
      <c r="FW108" s="173"/>
      <c r="FX108" s="173"/>
      <c r="FY108" s="173"/>
      <c r="FZ108" s="173"/>
      <c r="GA108" s="173"/>
      <c r="GB108" s="173"/>
      <c r="GC108" s="173"/>
      <c r="GD108" s="173"/>
      <c r="GE108" s="173"/>
      <c r="GF108" s="173"/>
      <c r="GG108" s="173"/>
    </row>
    <row r="109" spans="1:189">
      <c r="A109" s="194"/>
      <c r="B109" s="200" t="s">
        <v>499</v>
      </c>
      <c r="C109" s="638">
        <v>-1.9319999999999999</v>
      </c>
      <c r="D109" s="642">
        <v>-4.6820000000000004</v>
      </c>
      <c r="E109" s="638">
        <v>0</v>
      </c>
      <c r="F109" s="642">
        <v>-2.2290000000000001</v>
      </c>
      <c r="G109" s="638">
        <v>-9.0999999999999998E-2</v>
      </c>
      <c r="H109" s="642">
        <v>-0.19800000000000001</v>
      </c>
      <c r="I109" s="638">
        <v>2.7E-2</v>
      </c>
      <c r="J109" s="642">
        <v>-0.16700000000000001</v>
      </c>
      <c r="K109" s="638">
        <v>-70.706999999999994</v>
      </c>
      <c r="L109" s="642">
        <v>-60.933999999999997</v>
      </c>
      <c r="M109" s="638">
        <v>-21.504000000000001</v>
      </c>
      <c r="N109" s="642">
        <v>6.3109999999999999</v>
      </c>
      <c r="O109" s="638">
        <v>-99.622</v>
      </c>
      <c r="P109" s="642">
        <v>-34.734000000000002</v>
      </c>
      <c r="Q109" s="638">
        <v>-41.41</v>
      </c>
      <c r="R109" s="642">
        <v>-16.547000000000001</v>
      </c>
      <c r="S109" s="638">
        <v>-1.599</v>
      </c>
      <c r="T109" s="642">
        <v>-0.503</v>
      </c>
      <c r="U109" s="638">
        <v>0</v>
      </c>
      <c r="V109" s="642">
        <v>-0.05</v>
      </c>
      <c r="W109" s="638">
        <v>0</v>
      </c>
      <c r="X109" s="642">
        <v>0</v>
      </c>
      <c r="Y109" s="638">
        <v>0</v>
      </c>
      <c r="Z109" s="642">
        <v>0</v>
      </c>
      <c r="AA109" s="638">
        <v>0</v>
      </c>
      <c r="AB109" s="642">
        <v>0</v>
      </c>
      <c r="AC109" s="638">
        <v>0</v>
      </c>
      <c r="AD109" s="642">
        <v>0</v>
      </c>
      <c r="AE109" s="638">
        <v>-173.95099999999999</v>
      </c>
      <c r="AF109" s="642">
        <v>-101.051</v>
      </c>
      <c r="AG109" s="638">
        <v>-62.887</v>
      </c>
      <c r="AH109" s="642">
        <v>-12.682</v>
      </c>
      <c r="AI109" s="198"/>
      <c r="AJ109" s="198"/>
      <c r="AK109" s="198"/>
      <c r="AL109" s="198"/>
      <c r="AM109" s="198"/>
      <c r="AN109" s="198"/>
      <c r="FT109" s="88"/>
      <c r="FU109" s="88"/>
      <c r="FV109" s="88"/>
      <c r="FW109" s="88"/>
      <c r="FX109" s="88"/>
      <c r="FY109" s="88"/>
      <c r="FZ109" s="88"/>
      <c r="GA109" s="88"/>
      <c r="GB109" s="88"/>
      <c r="GC109" s="88"/>
      <c r="GD109" s="88"/>
      <c r="GE109" s="88"/>
      <c r="GF109" s="88"/>
      <c r="GG109" s="88"/>
    </row>
    <row r="110" spans="1:189">
      <c r="A110" s="194"/>
      <c r="B110" s="200" t="s">
        <v>500</v>
      </c>
      <c r="C110" s="638">
        <v>-17.975999999999999</v>
      </c>
      <c r="D110" s="642">
        <v>-18.065000000000001</v>
      </c>
      <c r="E110" s="638">
        <v>-6.0149999999999997</v>
      </c>
      <c r="F110" s="642">
        <v>-6.0140000000000002</v>
      </c>
      <c r="G110" s="638">
        <v>0</v>
      </c>
      <c r="H110" s="642">
        <v>0</v>
      </c>
      <c r="I110" s="638">
        <v>0</v>
      </c>
      <c r="J110" s="642">
        <v>0</v>
      </c>
      <c r="K110" s="638">
        <v>-152.65600000000001</v>
      </c>
      <c r="L110" s="642">
        <v>-123.008</v>
      </c>
      <c r="M110" s="638">
        <v>-47.256</v>
      </c>
      <c r="N110" s="642">
        <v>-50.42</v>
      </c>
      <c r="O110" s="638">
        <v>-61.238</v>
      </c>
      <c r="P110" s="642">
        <v>-77.186000000000007</v>
      </c>
      <c r="Q110" s="638">
        <v>-20.503</v>
      </c>
      <c r="R110" s="642">
        <v>-25.704000000000001</v>
      </c>
      <c r="S110" s="638">
        <v>0</v>
      </c>
      <c r="T110" s="642">
        <v>0</v>
      </c>
      <c r="U110" s="638">
        <v>0</v>
      </c>
      <c r="V110" s="642">
        <v>0</v>
      </c>
      <c r="W110" s="638">
        <v>0</v>
      </c>
      <c r="X110" s="642">
        <v>0</v>
      </c>
      <c r="Y110" s="638">
        <v>0</v>
      </c>
      <c r="Z110" s="642">
        <v>0</v>
      </c>
      <c r="AA110" s="638">
        <v>0</v>
      </c>
      <c r="AB110" s="642">
        <v>0</v>
      </c>
      <c r="AC110" s="638">
        <v>0</v>
      </c>
      <c r="AD110" s="642">
        <v>0</v>
      </c>
      <c r="AE110" s="638">
        <v>-231.87</v>
      </c>
      <c r="AF110" s="642">
        <v>-218.25899999999999</v>
      </c>
      <c r="AG110" s="638">
        <v>-73.774000000000001</v>
      </c>
      <c r="AH110" s="642">
        <v>-82.138000000000005</v>
      </c>
      <c r="AI110" s="198"/>
      <c r="AJ110" s="198"/>
      <c r="AK110" s="198"/>
      <c r="AL110" s="198"/>
      <c r="AM110" s="198"/>
      <c r="AN110" s="198"/>
      <c r="FT110" s="88"/>
      <c r="FU110" s="88"/>
      <c r="FV110" s="88"/>
      <c r="FW110" s="88"/>
      <c r="FX110" s="88"/>
      <c r="FY110" s="88"/>
      <c r="FZ110" s="88"/>
      <c r="GA110" s="88"/>
      <c r="GB110" s="88"/>
      <c r="GC110" s="88"/>
      <c r="GD110" s="88"/>
      <c r="GE110" s="88"/>
      <c r="GF110" s="88"/>
      <c r="GG110" s="88"/>
    </row>
    <row r="111" spans="1:189">
      <c r="A111" s="194"/>
      <c r="B111" s="200" t="s">
        <v>501</v>
      </c>
      <c r="C111" s="638">
        <v>-10.864000000000001</v>
      </c>
      <c r="D111" s="642">
        <v>-27.978999999999999</v>
      </c>
      <c r="E111" s="638">
        <v>-2.5110000000000001</v>
      </c>
      <c r="F111" s="642">
        <v>-11.468</v>
      </c>
      <c r="G111" s="638">
        <v>-236.505</v>
      </c>
      <c r="H111" s="642">
        <v>-255.66900000000001</v>
      </c>
      <c r="I111" s="638">
        <v>-131.25399999999999</v>
      </c>
      <c r="J111" s="642">
        <v>-104.236</v>
      </c>
      <c r="K111" s="638">
        <v>-503.779</v>
      </c>
      <c r="L111" s="642">
        <v>-561.70699999999999</v>
      </c>
      <c r="M111" s="638">
        <v>-142.441</v>
      </c>
      <c r="N111" s="642">
        <v>-196.96</v>
      </c>
      <c r="O111" s="638">
        <v>-19.916</v>
      </c>
      <c r="P111" s="642">
        <v>4.2839999999999998</v>
      </c>
      <c r="Q111" s="638">
        <v>-0.55300000000000005</v>
      </c>
      <c r="R111" s="642">
        <v>12.815</v>
      </c>
      <c r="S111" s="638">
        <v>-0.76300000000000001</v>
      </c>
      <c r="T111" s="642">
        <v>-3.5000000000000003E-2</v>
      </c>
      <c r="U111" s="638">
        <v>-0.746</v>
      </c>
      <c r="V111" s="642">
        <v>-2.7E-2</v>
      </c>
      <c r="W111" s="638">
        <v>-75.435000000000002</v>
      </c>
      <c r="X111" s="642">
        <v>-5.3609999999999998</v>
      </c>
      <c r="Y111" s="638">
        <v>-4.4219999999999997</v>
      </c>
      <c r="Z111" s="642">
        <v>-1.994</v>
      </c>
      <c r="AA111" s="638">
        <v>3.1E-2</v>
      </c>
      <c r="AB111" s="642">
        <v>10.475</v>
      </c>
      <c r="AC111" s="638">
        <v>0.01</v>
      </c>
      <c r="AD111" s="642">
        <v>3.226</v>
      </c>
      <c r="AE111" s="638">
        <v>-847.23099999999999</v>
      </c>
      <c r="AF111" s="642">
        <v>-835.99199999999996</v>
      </c>
      <c r="AG111" s="638">
        <v>-281.91699999999997</v>
      </c>
      <c r="AH111" s="642">
        <v>-298.64400000000001</v>
      </c>
      <c r="AI111" s="198"/>
      <c r="AJ111" s="198"/>
      <c r="AK111" s="198"/>
      <c r="AL111" s="198"/>
      <c r="AM111" s="198"/>
      <c r="AN111" s="198"/>
      <c r="FT111" s="88"/>
      <c r="FU111" s="88"/>
      <c r="FV111" s="88"/>
      <c r="FW111" s="88"/>
      <c r="FX111" s="88"/>
      <c r="FY111" s="88"/>
      <c r="FZ111" s="88"/>
      <c r="GA111" s="88"/>
      <c r="GB111" s="88"/>
      <c r="GC111" s="88"/>
      <c r="GD111" s="88"/>
      <c r="GE111" s="88"/>
      <c r="GF111" s="88"/>
      <c r="GG111" s="88"/>
    </row>
    <row r="112" spans="1:189">
      <c r="A112" s="194"/>
      <c r="B112" s="200" t="s">
        <v>502</v>
      </c>
      <c r="C112" s="638">
        <v>0</v>
      </c>
      <c r="D112" s="642">
        <v>0</v>
      </c>
      <c r="E112" s="638">
        <v>0</v>
      </c>
      <c r="F112" s="642">
        <v>0</v>
      </c>
      <c r="G112" s="638">
        <v>313.483</v>
      </c>
      <c r="H112" s="642">
        <v>261.75</v>
      </c>
      <c r="I112" s="638">
        <v>143.53299999999999</v>
      </c>
      <c r="J112" s="642">
        <v>114.73</v>
      </c>
      <c r="K112" s="638">
        <v>0</v>
      </c>
      <c r="L112" s="642">
        <v>0</v>
      </c>
      <c r="M112" s="638">
        <v>0</v>
      </c>
      <c r="N112" s="642">
        <v>0</v>
      </c>
      <c r="O112" s="638">
        <v>0</v>
      </c>
      <c r="P112" s="642">
        <v>0</v>
      </c>
      <c r="Q112" s="638">
        <v>0</v>
      </c>
      <c r="R112" s="642">
        <v>0</v>
      </c>
      <c r="S112" s="638">
        <v>0</v>
      </c>
      <c r="T112" s="642">
        <v>0</v>
      </c>
      <c r="U112" s="638">
        <v>0</v>
      </c>
      <c r="V112" s="642">
        <v>0</v>
      </c>
      <c r="W112" s="638">
        <v>0</v>
      </c>
      <c r="X112" s="642">
        <v>0</v>
      </c>
      <c r="Y112" s="638">
        <v>0</v>
      </c>
      <c r="Z112" s="642">
        <v>0</v>
      </c>
      <c r="AA112" s="638">
        <v>0</v>
      </c>
      <c r="AB112" s="642">
        <v>0</v>
      </c>
      <c r="AC112" s="638">
        <v>0</v>
      </c>
      <c r="AD112" s="642">
        <v>0</v>
      </c>
      <c r="AE112" s="638">
        <v>313.483</v>
      </c>
      <c r="AF112" s="642">
        <v>261.75</v>
      </c>
      <c r="AG112" s="638">
        <v>143.53299999999999</v>
      </c>
      <c r="AH112" s="642">
        <v>114.73</v>
      </c>
      <c r="AI112" s="198"/>
      <c r="AJ112" s="198"/>
      <c r="AK112" s="198"/>
      <c r="AL112" s="198"/>
      <c r="AM112" s="198"/>
      <c r="AN112" s="198"/>
      <c r="FT112" s="88"/>
      <c r="FU112" s="88"/>
      <c r="FV112" s="88"/>
      <c r="FW112" s="88"/>
      <c r="FX112" s="88"/>
      <c r="FY112" s="88"/>
      <c r="FZ112" s="88"/>
      <c r="GA112" s="88"/>
      <c r="GB112" s="88"/>
      <c r="GC112" s="88"/>
      <c r="GD112" s="88"/>
      <c r="GE112" s="88"/>
      <c r="GF112" s="88"/>
      <c r="GG112" s="88"/>
    </row>
    <row r="113" spans="1:189" s="197" customFormat="1" ht="13">
      <c r="A113" s="205"/>
      <c r="B113" s="196" t="s">
        <v>503</v>
      </c>
      <c r="C113" s="647">
        <v>-46.628</v>
      </c>
      <c r="D113" s="641">
        <v>-56.953000000000003</v>
      </c>
      <c r="E113" s="647">
        <v>-3.4249999999999998</v>
      </c>
      <c r="F113" s="641">
        <v>-9.8160000000000007</v>
      </c>
      <c r="G113" s="647">
        <v>100.901</v>
      </c>
      <c r="H113" s="641">
        <v>46.62</v>
      </c>
      <c r="I113" s="647">
        <v>1.5960000000000001</v>
      </c>
      <c r="J113" s="641">
        <v>14.68</v>
      </c>
      <c r="K113" s="647">
        <v>2.9929999999999999</v>
      </c>
      <c r="L113" s="641">
        <v>83.102000000000004</v>
      </c>
      <c r="M113" s="647">
        <v>-13.145</v>
      </c>
      <c r="N113" s="641">
        <v>-10.936999999999999</v>
      </c>
      <c r="O113" s="647">
        <v>7.6189999999999998</v>
      </c>
      <c r="P113" s="641">
        <v>-26.675999999999998</v>
      </c>
      <c r="Q113" s="647">
        <v>1.8859999999999999</v>
      </c>
      <c r="R113" s="641">
        <v>-9.0069999999999997</v>
      </c>
      <c r="S113" s="647">
        <v>0.97299999999999998</v>
      </c>
      <c r="T113" s="641">
        <v>2E-3</v>
      </c>
      <c r="U113" s="647">
        <v>-2.3290000000000002</v>
      </c>
      <c r="V113" s="641">
        <v>-5.7000000000000002E-2</v>
      </c>
      <c r="W113" s="647">
        <v>0.77400000000000002</v>
      </c>
      <c r="X113" s="641">
        <v>1.907</v>
      </c>
      <c r="Y113" s="647">
        <v>0.26100000000000001</v>
      </c>
      <c r="Z113" s="641">
        <v>0.78800000000000003</v>
      </c>
      <c r="AA113" s="647">
        <v>2E-3</v>
      </c>
      <c r="AB113" s="641">
        <v>-13.169</v>
      </c>
      <c r="AC113" s="647">
        <v>2E-3</v>
      </c>
      <c r="AD113" s="641">
        <v>12.59</v>
      </c>
      <c r="AE113" s="647">
        <v>66.634</v>
      </c>
      <c r="AF113" s="641">
        <v>34.832999999999998</v>
      </c>
      <c r="AG113" s="647">
        <v>-15.154</v>
      </c>
      <c r="AH113" s="641">
        <v>-1.7589999999999999</v>
      </c>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row>
    <row r="114" spans="1:189">
      <c r="A114" s="198"/>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FT114" s="88"/>
      <c r="FU114" s="88"/>
      <c r="FV114" s="88"/>
      <c r="FW114" s="88"/>
      <c r="FX114" s="88"/>
      <c r="FY114" s="88"/>
      <c r="FZ114" s="88"/>
      <c r="GA114" s="88"/>
      <c r="GB114" s="88"/>
      <c r="GC114" s="88"/>
      <c r="GD114" s="88"/>
      <c r="GE114" s="88"/>
      <c r="GF114" s="88"/>
      <c r="GG114" s="88"/>
    </row>
    <row r="115" spans="1:189" ht="25">
      <c r="A115" s="190"/>
      <c r="B115" s="195" t="s">
        <v>504</v>
      </c>
      <c r="C115" s="638">
        <v>0.45200000000000001</v>
      </c>
      <c r="D115" s="642">
        <v>0.16900000000000001</v>
      </c>
      <c r="E115" s="638">
        <v>-7.5999999999999998E-2</v>
      </c>
      <c r="F115" s="642">
        <v>-2E-3</v>
      </c>
      <c r="G115" s="638">
        <v>-8.8999999999999996E-2</v>
      </c>
      <c r="H115" s="642">
        <v>0.98799999999999999</v>
      </c>
      <c r="I115" s="638">
        <v>-7.2999999999999995E-2</v>
      </c>
      <c r="J115" s="642">
        <v>0.25900000000000001</v>
      </c>
      <c r="K115" s="638">
        <v>-0.38500000000000001</v>
      </c>
      <c r="L115" s="642">
        <v>0</v>
      </c>
      <c r="M115" s="638">
        <v>-0.32600000000000001</v>
      </c>
      <c r="N115" s="642">
        <v>0</v>
      </c>
      <c r="O115" s="638">
        <v>1.034</v>
      </c>
      <c r="P115" s="642">
        <v>0</v>
      </c>
      <c r="Q115" s="638">
        <v>-1.69</v>
      </c>
      <c r="R115" s="642">
        <v>0</v>
      </c>
      <c r="S115" s="638">
        <v>-5.3999999999999999E-2</v>
      </c>
      <c r="T115" s="642">
        <v>0</v>
      </c>
      <c r="U115" s="638">
        <v>-1.7999999999999999E-2</v>
      </c>
      <c r="V115" s="642">
        <v>0</v>
      </c>
      <c r="W115" s="638">
        <v>0</v>
      </c>
      <c r="X115" s="642">
        <v>0</v>
      </c>
      <c r="Y115" s="638">
        <v>0</v>
      </c>
      <c r="Z115" s="642">
        <v>0</v>
      </c>
      <c r="AA115" s="638">
        <v>0</v>
      </c>
      <c r="AB115" s="642">
        <v>0</v>
      </c>
      <c r="AC115" s="638">
        <v>0</v>
      </c>
      <c r="AD115" s="642">
        <v>0</v>
      </c>
      <c r="AE115" s="638">
        <v>0.95799999999999996</v>
      </c>
      <c r="AF115" s="642">
        <v>1.157</v>
      </c>
      <c r="AG115" s="638">
        <v>-2.1829999999999998</v>
      </c>
      <c r="AH115" s="642">
        <v>0.25700000000000001</v>
      </c>
      <c r="FT115" s="88"/>
      <c r="FU115" s="88"/>
      <c r="FV115" s="88"/>
      <c r="FW115" s="88"/>
      <c r="FX115" s="88"/>
      <c r="FY115" s="88"/>
      <c r="FZ115" s="88"/>
      <c r="GA115" s="88"/>
      <c r="GB115" s="88"/>
      <c r="GC115" s="88"/>
      <c r="GD115" s="88"/>
      <c r="GE115" s="88"/>
      <c r="GF115" s="88"/>
      <c r="GG115" s="88"/>
    </row>
    <row r="116" spans="1:189" ht="13">
      <c r="A116" s="194"/>
      <c r="B116" s="200" t="s">
        <v>505</v>
      </c>
      <c r="C116" s="638">
        <v>-0.12</v>
      </c>
      <c r="D116" s="641">
        <v>-94.456999999999994</v>
      </c>
      <c r="E116" s="638">
        <v>0.371</v>
      </c>
      <c r="F116" s="641">
        <v>-94.456999999999994</v>
      </c>
      <c r="G116" s="638">
        <v>-284.149</v>
      </c>
      <c r="H116" s="641">
        <v>2.3E-2</v>
      </c>
      <c r="I116" s="638">
        <v>1.3660000000000001</v>
      </c>
      <c r="J116" s="641">
        <v>-4.0000000000000001E-3</v>
      </c>
      <c r="K116" s="638">
        <v>106.996</v>
      </c>
      <c r="L116" s="641">
        <v>-31.443999999999999</v>
      </c>
      <c r="M116" s="638">
        <v>-2.4550000000000001</v>
      </c>
      <c r="N116" s="641">
        <v>-34.408000000000001</v>
      </c>
      <c r="O116" s="638">
        <v>2.5750000000000002</v>
      </c>
      <c r="P116" s="641">
        <v>2.1000000000000001E-2</v>
      </c>
      <c r="Q116" s="638">
        <v>0.253</v>
      </c>
      <c r="R116" s="641">
        <v>0</v>
      </c>
      <c r="S116" s="638">
        <v>0</v>
      </c>
      <c r="T116" s="641">
        <v>0</v>
      </c>
      <c r="U116" s="638">
        <v>0</v>
      </c>
      <c r="V116" s="641">
        <v>0</v>
      </c>
      <c r="W116" s="638">
        <v>1.0999999999999999E-2</v>
      </c>
      <c r="X116" s="641">
        <v>2.1000000000000001E-2</v>
      </c>
      <c r="Y116" s="638">
        <v>0</v>
      </c>
      <c r="Z116" s="641">
        <v>0</v>
      </c>
      <c r="AA116" s="638">
        <v>0</v>
      </c>
      <c r="AB116" s="641">
        <v>0</v>
      </c>
      <c r="AC116" s="638">
        <v>0</v>
      </c>
      <c r="AD116" s="641">
        <v>-0.06</v>
      </c>
      <c r="AE116" s="638">
        <v>-174.68700000000001</v>
      </c>
      <c r="AF116" s="641">
        <v>-125.836</v>
      </c>
      <c r="AG116" s="638">
        <v>-0.46500000000000002</v>
      </c>
      <c r="AH116" s="641">
        <v>-128.929</v>
      </c>
      <c r="FT116" s="88"/>
      <c r="FU116" s="88"/>
      <c r="FV116" s="88"/>
      <c r="FW116" s="88"/>
      <c r="FX116" s="88"/>
      <c r="FY116" s="88"/>
      <c r="FZ116" s="88"/>
      <c r="GA116" s="88"/>
      <c r="GB116" s="88"/>
      <c r="GC116" s="88"/>
      <c r="GD116" s="88"/>
      <c r="GE116" s="88"/>
      <c r="GF116" s="88"/>
      <c r="GG116" s="88"/>
    </row>
    <row r="117" spans="1:189">
      <c r="A117" s="194"/>
      <c r="B117" s="200" t="s">
        <v>506</v>
      </c>
      <c r="C117" s="638">
        <v>-0.80600000000000005</v>
      </c>
      <c r="D117" s="642">
        <v>-94.456999999999994</v>
      </c>
      <c r="E117" s="638">
        <v>-9.5000000000000001E-2</v>
      </c>
      <c r="F117" s="642">
        <v>-94.456999999999994</v>
      </c>
      <c r="G117" s="638">
        <v>-279.113</v>
      </c>
      <c r="H117" s="642">
        <v>2.3E-2</v>
      </c>
      <c r="I117" s="638">
        <v>-0.86799999999999999</v>
      </c>
      <c r="J117" s="642">
        <v>-4.0000000000000001E-3</v>
      </c>
      <c r="K117" s="638">
        <v>0.29499999999999998</v>
      </c>
      <c r="L117" s="642">
        <v>-35.889000000000003</v>
      </c>
      <c r="M117" s="638">
        <v>-7.6999999999999999E-2</v>
      </c>
      <c r="N117" s="642">
        <v>-36.835999999999999</v>
      </c>
      <c r="O117" s="638">
        <v>2.3149999999999999</v>
      </c>
      <c r="P117" s="642">
        <v>0</v>
      </c>
      <c r="Q117" s="638">
        <v>9.2999999999999999E-2</v>
      </c>
      <c r="R117" s="642">
        <v>0</v>
      </c>
      <c r="S117" s="638">
        <v>0</v>
      </c>
      <c r="T117" s="642">
        <v>0</v>
      </c>
      <c r="U117" s="638">
        <v>0</v>
      </c>
      <c r="V117" s="642">
        <v>0</v>
      </c>
      <c r="W117" s="638">
        <v>0</v>
      </c>
      <c r="X117" s="642">
        <v>0</v>
      </c>
      <c r="Y117" s="638">
        <v>0</v>
      </c>
      <c r="Z117" s="642">
        <v>0</v>
      </c>
      <c r="AA117" s="638">
        <v>0</v>
      </c>
      <c r="AB117" s="642">
        <v>0</v>
      </c>
      <c r="AC117" s="638">
        <v>0</v>
      </c>
      <c r="AD117" s="642">
        <v>0</v>
      </c>
      <c r="AE117" s="638">
        <v>-277.30900000000003</v>
      </c>
      <c r="AF117" s="642">
        <v>-130.32300000000001</v>
      </c>
      <c r="AG117" s="638">
        <v>-0.94699999999999995</v>
      </c>
      <c r="AH117" s="642">
        <v>-131.297</v>
      </c>
      <c r="FT117" s="88"/>
      <c r="FU117" s="88"/>
      <c r="FV117" s="88"/>
      <c r="FW117" s="88"/>
      <c r="FX117" s="88"/>
      <c r="FY117" s="88"/>
      <c r="FZ117" s="88"/>
      <c r="GA117" s="88"/>
      <c r="GB117" s="88"/>
      <c r="GC117" s="88"/>
      <c r="GD117" s="88"/>
      <c r="GE117" s="88"/>
      <c r="GF117" s="88"/>
      <c r="GG117" s="88"/>
    </row>
    <row r="118" spans="1:189">
      <c r="A118" s="194"/>
      <c r="B118" s="200" t="s">
        <v>507</v>
      </c>
      <c r="C118" s="638">
        <v>0.68600000000000005</v>
      </c>
      <c r="D118" s="642">
        <v>0</v>
      </c>
      <c r="E118" s="638">
        <v>0.46600000000000003</v>
      </c>
      <c r="F118" s="642">
        <v>0</v>
      </c>
      <c r="G118" s="638">
        <v>-5.0359999999999996</v>
      </c>
      <c r="H118" s="642">
        <v>0</v>
      </c>
      <c r="I118" s="638">
        <v>2.234</v>
      </c>
      <c r="J118" s="642">
        <v>0</v>
      </c>
      <c r="K118" s="638">
        <v>106.70099999999999</v>
      </c>
      <c r="L118" s="642">
        <v>4.4450000000000003</v>
      </c>
      <c r="M118" s="638">
        <v>-2.3780000000000001</v>
      </c>
      <c r="N118" s="642">
        <v>2.4279999999999999</v>
      </c>
      <c r="O118" s="638">
        <v>0.26</v>
      </c>
      <c r="P118" s="642">
        <v>2.1000000000000001E-2</v>
      </c>
      <c r="Q118" s="638">
        <v>0.16</v>
      </c>
      <c r="R118" s="642">
        <v>0</v>
      </c>
      <c r="S118" s="638">
        <v>0</v>
      </c>
      <c r="T118" s="642">
        <v>0</v>
      </c>
      <c r="U118" s="638">
        <v>0</v>
      </c>
      <c r="V118" s="642">
        <v>0</v>
      </c>
      <c r="W118" s="638">
        <v>1.0999999999999999E-2</v>
      </c>
      <c r="X118" s="642">
        <v>2.1000000000000001E-2</v>
      </c>
      <c r="Y118" s="638">
        <v>0</v>
      </c>
      <c r="Z118" s="642">
        <v>0</v>
      </c>
      <c r="AA118" s="638">
        <v>0</v>
      </c>
      <c r="AB118" s="642">
        <v>0</v>
      </c>
      <c r="AC118" s="638">
        <v>0</v>
      </c>
      <c r="AD118" s="642">
        <v>-0.06</v>
      </c>
      <c r="AE118" s="638">
        <v>102.622</v>
      </c>
      <c r="AF118" s="642">
        <v>4.4870000000000001</v>
      </c>
      <c r="AG118" s="638">
        <v>0.48199999999999998</v>
      </c>
      <c r="AH118" s="642">
        <v>2.3679999999999999</v>
      </c>
      <c r="FT118" s="88"/>
      <c r="FU118" s="88"/>
      <c r="FV118" s="88"/>
      <c r="FW118" s="88"/>
      <c r="FX118" s="88"/>
      <c r="FY118" s="88"/>
      <c r="FZ118" s="88"/>
      <c r="GA118" s="88"/>
      <c r="GB118" s="88"/>
      <c r="GC118" s="88"/>
      <c r="GD118" s="88"/>
      <c r="GE118" s="88"/>
      <c r="GF118" s="88"/>
      <c r="GG118" s="88"/>
    </row>
    <row r="119" spans="1:189">
      <c r="A119" s="198"/>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FT119" s="88"/>
      <c r="FU119" s="88"/>
      <c r="FV119" s="88"/>
      <c r="FW119" s="88"/>
      <c r="FX119" s="88"/>
      <c r="FY119" s="88"/>
      <c r="FZ119" s="88"/>
      <c r="GA119" s="88"/>
      <c r="GB119" s="88"/>
      <c r="GC119" s="88"/>
      <c r="GD119" s="88"/>
      <c r="GE119" s="88"/>
      <c r="GF119" s="88"/>
      <c r="GG119" s="88"/>
    </row>
    <row r="120" spans="1:189" s="197" customFormat="1" ht="13">
      <c r="A120" s="188" t="s">
        <v>508</v>
      </c>
      <c r="B120" s="189"/>
      <c r="C120" s="647">
        <v>-97.108999999999995</v>
      </c>
      <c r="D120" s="641">
        <v>-211.839</v>
      </c>
      <c r="E120" s="647">
        <v>-16.265999999999998</v>
      </c>
      <c r="F120" s="641">
        <v>-127.803</v>
      </c>
      <c r="G120" s="647">
        <v>-200.73500000000001</v>
      </c>
      <c r="H120" s="641">
        <v>14.214</v>
      </c>
      <c r="I120" s="647">
        <v>-0.33500000000000002</v>
      </c>
      <c r="J120" s="641">
        <v>5.3730000000000002</v>
      </c>
      <c r="K120" s="647">
        <v>749.16499999999996</v>
      </c>
      <c r="L120" s="641">
        <v>-240.35499999999999</v>
      </c>
      <c r="M120" s="647">
        <v>141.583</v>
      </c>
      <c r="N120" s="641">
        <v>-693.67600000000004</v>
      </c>
      <c r="O120" s="647">
        <v>898.346</v>
      </c>
      <c r="P120" s="641">
        <v>852.45799999999997</v>
      </c>
      <c r="Q120" s="647">
        <v>360.27800000000002</v>
      </c>
      <c r="R120" s="641">
        <v>284.875</v>
      </c>
      <c r="S120" s="647">
        <v>-1.321</v>
      </c>
      <c r="T120" s="641">
        <v>-0.53100000000000003</v>
      </c>
      <c r="U120" s="647">
        <v>-3.0150000000000001</v>
      </c>
      <c r="V120" s="641">
        <v>-0.112</v>
      </c>
      <c r="W120" s="647">
        <v>-26.489000000000001</v>
      </c>
      <c r="X120" s="641">
        <v>80.849999999999994</v>
      </c>
      <c r="Y120" s="647">
        <v>14.010999999999999</v>
      </c>
      <c r="Z120" s="641">
        <v>35.177999999999997</v>
      </c>
      <c r="AA120" s="647">
        <v>-6.1070000000000002</v>
      </c>
      <c r="AB120" s="641">
        <v>-31.024999999999999</v>
      </c>
      <c r="AC120" s="647">
        <v>-0.35799999999999998</v>
      </c>
      <c r="AD120" s="641">
        <v>12.515000000000001</v>
      </c>
      <c r="AE120" s="647">
        <v>1315.75</v>
      </c>
      <c r="AF120" s="641">
        <v>463.77199999999999</v>
      </c>
      <c r="AG120" s="647">
        <v>495.89800000000002</v>
      </c>
      <c r="AH120" s="641">
        <v>-483.65</v>
      </c>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c r="BH120" s="173"/>
      <c r="BI120" s="173"/>
      <c r="BJ120" s="173"/>
      <c r="BK120" s="173"/>
      <c r="BL120" s="173"/>
      <c r="BM120" s="173"/>
      <c r="BN120" s="173"/>
      <c r="BO120" s="173"/>
      <c r="BP120" s="173"/>
      <c r="BQ120" s="173"/>
      <c r="BR120" s="173"/>
      <c r="BS120" s="173"/>
      <c r="BT120" s="173"/>
      <c r="BU120" s="173"/>
      <c r="BV120" s="173"/>
      <c r="BW120" s="173"/>
      <c r="BX120" s="173"/>
      <c r="BY120" s="173"/>
      <c r="BZ120" s="173"/>
      <c r="CA120" s="173"/>
      <c r="CB120" s="173"/>
      <c r="CC120" s="173"/>
      <c r="CD120" s="173"/>
      <c r="CE120" s="173"/>
      <c r="CF120" s="173"/>
      <c r="CG120" s="173"/>
      <c r="CH120" s="173"/>
      <c r="CI120" s="173"/>
      <c r="CJ120" s="173"/>
      <c r="CK120" s="173"/>
      <c r="CL120" s="173"/>
      <c r="CM120" s="173"/>
      <c r="CN120" s="173"/>
      <c r="CO120" s="173"/>
      <c r="CP120" s="173"/>
      <c r="CQ120" s="173"/>
      <c r="CR120" s="173"/>
      <c r="CS120" s="173"/>
      <c r="CT120" s="173"/>
      <c r="CU120" s="173"/>
      <c r="CV120" s="173"/>
      <c r="CW120" s="173"/>
      <c r="CX120" s="173"/>
      <c r="CY120" s="173"/>
      <c r="CZ120" s="173"/>
      <c r="DA120" s="173"/>
      <c r="DB120" s="173"/>
      <c r="DC120" s="173"/>
      <c r="DD120" s="173"/>
      <c r="DE120" s="173"/>
      <c r="DF120" s="173"/>
      <c r="DG120" s="173"/>
      <c r="DH120" s="173"/>
      <c r="DI120" s="173"/>
      <c r="DJ120" s="173"/>
      <c r="DK120" s="173"/>
      <c r="DL120" s="173"/>
      <c r="DM120" s="173"/>
      <c r="DN120" s="173"/>
      <c r="DO120" s="173"/>
      <c r="DP120" s="173"/>
      <c r="DQ120" s="173"/>
      <c r="DR120" s="173"/>
      <c r="DS120" s="173"/>
      <c r="DT120" s="173"/>
      <c r="DU120" s="173"/>
      <c r="DV120" s="173"/>
      <c r="DW120" s="173"/>
      <c r="DX120" s="173"/>
      <c r="DY120" s="173"/>
      <c r="DZ120" s="173"/>
      <c r="EA120" s="173"/>
      <c r="EB120" s="173"/>
      <c r="EC120" s="173"/>
      <c r="ED120" s="173"/>
      <c r="EE120" s="173"/>
      <c r="EF120" s="173"/>
      <c r="EG120" s="173"/>
      <c r="EH120" s="173"/>
      <c r="EI120" s="173"/>
      <c r="EJ120" s="173"/>
      <c r="EK120" s="173"/>
      <c r="EL120" s="173"/>
      <c r="EM120" s="173"/>
      <c r="EN120" s="173"/>
      <c r="EO120" s="173"/>
      <c r="EP120" s="173"/>
      <c r="EQ120" s="173"/>
      <c r="ER120" s="173"/>
      <c r="ES120" s="173"/>
      <c r="ET120" s="173"/>
      <c r="EU120" s="173"/>
      <c r="EV120" s="173"/>
      <c r="EW120" s="173"/>
      <c r="EX120" s="173"/>
      <c r="EY120" s="173"/>
      <c r="EZ120" s="173"/>
      <c r="FA120" s="173"/>
      <c r="FB120" s="173"/>
      <c r="FC120" s="173"/>
      <c r="FD120" s="173"/>
      <c r="FE120" s="173"/>
      <c r="FF120" s="173"/>
      <c r="FG120" s="173"/>
      <c r="FH120" s="173"/>
      <c r="FI120" s="173"/>
      <c r="FJ120" s="173"/>
      <c r="FK120" s="173"/>
      <c r="FL120" s="173"/>
      <c r="FM120" s="173"/>
      <c r="FN120" s="173"/>
      <c r="FO120" s="173"/>
      <c r="FP120" s="173"/>
      <c r="FQ120" s="173"/>
      <c r="FR120" s="173"/>
      <c r="FS120" s="173"/>
      <c r="FT120" s="173"/>
      <c r="FU120" s="173"/>
      <c r="FV120" s="173"/>
      <c r="FW120" s="173"/>
      <c r="FX120" s="173"/>
      <c r="FY120" s="173"/>
      <c r="FZ120" s="173"/>
      <c r="GA120" s="173"/>
      <c r="GB120" s="173"/>
      <c r="GC120" s="173"/>
      <c r="GD120" s="173"/>
      <c r="GE120" s="173"/>
      <c r="GF120" s="173"/>
      <c r="GG120" s="173"/>
    </row>
    <row r="121" spans="1:189">
      <c r="A121" s="198"/>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FT121" s="88"/>
      <c r="FU121" s="88"/>
      <c r="FV121" s="88"/>
      <c r="FW121" s="88"/>
      <c r="FX121" s="88"/>
      <c r="FY121" s="88"/>
      <c r="FZ121" s="88"/>
      <c r="GA121" s="88"/>
      <c r="GB121" s="88"/>
      <c r="GC121" s="88"/>
      <c r="GD121" s="88"/>
      <c r="GE121" s="88"/>
      <c r="GF121" s="88"/>
      <c r="GG121" s="88"/>
    </row>
    <row r="122" spans="1:189">
      <c r="A122" s="194"/>
      <c r="B122" s="200" t="s">
        <v>509</v>
      </c>
      <c r="C122" s="638">
        <v>-8.1980000000000004</v>
      </c>
      <c r="D122" s="642">
        <v>4.4580000000000002</v>
      </c>
      <c r="E122" s="638">
        <v>0.86099999999999999</v>
      </c>
      <c r="F122" s="642">
        <v>2.9089999999999998</v>
      </c>
      <c r="G122" s="638">
        <v>68.584999999999994</v>
      </c>
      <c r="H122" s="642">
        <v>-27.89</v>
      </c>
      <c r="I122" s="638">
        <v>19.530999999999999</v>
      </c>
      <c r="J122" s="642">
        <v>-46.085000000000001</v>
      </c>
      <c r="K122" s="638">
        <v>-219.45400000000001</v>
      </c>
      <c r="L122" s="642">
        <v>-142.751</v>
      </c>
      <c r="M122" s="638">
        <v>-32.241999999999997</v>
      </c>
      <c r="N122" s="642">
        <v>-18.164999999999999</v>
      </c>
      <c r="O122" s="638">
        <v>-336.55700000000002</v>
      </c>
      <c r="P122" s="642">
        <v>-311.27499999999998</v>
      </c>
      <c r="Q122" s="638">
        <v>-136.52500000000001</v>
      </c>
      <c r="R122" s="642">
        <v>-103.72</v>
      </c>
      <c r="S122" s="638">
        <v>-5.2999999999999999E-2</v>
      </c>
      <c r="T122" s="642">
        <v>-3.3000000000000002E-2</v>
      </c>
      <c r="U122" s="638">
        <v>-1E-3</v>
      </c>
      <c r="V122" s="642">
        <v>0</v>
      </c>
      <c r="W122" s="638">
        <v>-15.609</v>
      </c>
      <c r="X122" s="642">
        <v>-18.503</v>
      </c>
      <c r="Y122" s="638">
        <v>-2.089</v>
      </c>
      <c r="Z122" s="642">
        <v>-5.7460000000000004</v>
      </c>
      <c r="AA122" s="638">
        <v>0</v>
      </c>
      <c r="AB122" s="642">
        <v>0</v>
      </c>
      <c r="AC122" s="638">
        <v>0</v>
      </c>
      <c r="AD122" s="642">
        <v>0</v>
      </c>
      <c r="AE122" s="638">
        <v>-511.286</v>
      </c>
      <c r="AF122" s="642">
        <v>-495.99400000000003</v>
      </c>
      <c r="AG122" s="638">
        <v>-150.465</v>
      </c>
      <c r="AH122" s="642">
        <v>-170.80699999999999</v>
      </c>
      <c r="FT122" s="88"/>
      <c r="FU122" s="88"/>
      <c r="FV122" s="88"/>
      <c r="FW122" s="88"/>
      <c r="FX122" s="88"/>
      <c r="FY122" s="88"/>
      <c r="FZ122" s="88"/>
      <c r="GA122" s="88"/>
      <c r="GB122" s="88"/>
      <c r="GC122" s="88"/>
      <c r="GD122" s="88"/>
      <c r="GE122" s="88"/>
      <c r="GF122" s="88"/>
      <c r="GG122" s="88"/>
    </row>
    <row r="123" spans="1:189">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FT123" s="88"/>
      <c r="FU123" s="88"/>
      <c r="FV123" s="88"/>
      <c r="FW123" s="88"/>
      <c r="FX123" s="88"/>
      <c r="FY123" s="88"/>
      <c r="FZ123" s="88"/>
      <c r="GA123" s="88"/>
      <c r="GB123" s="88"/>
      <c r="GC123" s="88"/>
      <c r="GD123" s="88"/>
      <c r="GE123" s="88"/>
      <c r="GF123" s="88"/>
      <c r="GG123" s="88"/>
    </row>
    <row r="124" spans="1:189" s="197" customFormat="1" ht="13">
      <c r="A124" s="188" t="s">
        <v>510</v>
      </c>
      <c r="B124" s="189"/>
      <c r="C124" s="647">
        <v>-105.307</v>
      </c>
      <c r="D124" s="645">
        <v>-207.381</v>
      </c>
      <c r="E124" s="647">
        <v>-15.404999999999999</v>
      </c>
      <c r="F124" s="645">
        <v>-124.89400000000001</v>
      </c>
      <c r="G124" s="647">
        <v>-132.15</v>
      </c>
      <c r="H124" s="645">
        <v>-13.676</v>
      </c>
      <c r="I124" s="647">
        <v>19.196000000000002</v>
      </c>
      <c r="J124" s="645">
        <v>-40.712000000000003</v>
      </c>
      <c r="K124" s="647">
        <v>529.71100000000001</v>
      </c>
      <c r="L124" s="645">
        <v>-383.10599999999999</v>
      </c>
      <c r="M124" s="647">
        <v>109.34099999999999</v>
      </c>
      <c r="N124" s="645">
        <v>-711.84100000000001</v>
      </c>
      <c r="O124" s="647">
        <v>561.78899999999999</v>
      </c>
      <c r="P124" s="645">
        <v>541.18299999999999</v>
      </c>
      <c r="Q124" s="647">
        <v>223.75299999999999</v>
      </c>
      <c r="R124" s="645">
        <v>181.155</v>
      </c>
      <c r="S124" s="647">
        <v>-1.3740000000000001</v>
      </c>
      <c r="T124" s="645">
        <v>-0.56399999999999995</v>
      </c>
      <c r="U124" s="647">
        <v>-3.016</v>
      </c>
      <c r="V124" s="645">
        <v>-0.112</v>
      </c>
      <c r="W124" s="647">
        <v>-42.097999999999999</v>
      </c>
      <c r="X124" s="645">
        <v>62.347000000000001</v>
      </c>
      <c r="Y124" s="647">
        <v>11.922000000000001</v>
      </c>
      <c r="Z124" s="645">
        <v>29.431999999999999</v>
      </c>
      <c r="AA124" s="647">
        <v>-6.1070000000000002</v>
      </c>
      <c r="AB124" s="645">
        <v>-31.024999999999999</v>
      </c>
      <c r="AC124" s="647">
        <v>-0.35799999999999998</v>
      </c>
      <c r="AD124" s="645">
        <v>12.515000000000001</v>
      </c>
      <c r="AE124" s="647">
        <v>804.46400000000006</v>
      </c>
      <c r="AF124" s="645">
        <v>-32.222000000000001</v>
      </c>
      <c r="AG124" s="647">
        <v>345.43299999999999</v>
      </c>
      <c r="AH124" s="645">
        <v>-654.45699999999999</v>
      </c>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3"/>
      <c r="BI124" s="173"/>
      <c r="BJ124" s="173"/>
      <c r="BK124" s="173"/>
      <c r="BL124" s="173"/>
      <c r="BM124" s="173"/>
      <c r="BN124" s="173"/>
      <c r="BO124" s="173"/>
      <c r="BP124" s="173"/>
      <c r="BQ124" s="173"/>
      <c r="BR124" s="173"/>
      <c r="BS124" s="173"/>
      <c r="BT124" s="173"/>
      <c r="BU124" s="173"/>
      <c r="BV124" s="173"/>
      <c r="BW124" s="173"/>
      <c r="BX124" s="173"/>
      <c r="BY124" s="173"/>
      <c r="BZ124" s="173"/>
      <c r="CA124" s="173"/>
      <c r="CB124" s="173"/>
      <c r="CC124" s="173"/>
      <c r="CD124" s="173"/>
      <c r="CE124" s="173"/>
      <c r="CF124" s="173"/>
      <c r="CG124" s="173"/>
      <c r="CH124" s="173"/>
      <c r="CI124" s="173"/>
      <c r="CJ124" s="173"/>
      <c r="CK124" s="173"/>
      <c r="CL124" s="173"/>
      <c r="CM124" s="173"/>
      <c r="CN124" s="173"/>
      <c r="CO124" s="173"/>
      <c r="CP124" s="173"/>
      <c r="CQ124" s="173"/>
      <c r="CR124" s="173"/>
      <c r="CS124" s="173"/>
      <c r="CT124" s="173"/>
      <c r="CU124" s="173"/>
      <c r="CV124" s="173"/>
      <c r="CW124" s="173"/>
      <c r="CX124" s="173"/>
      <c r="CY124" s="173"/>
      <c r="CZ124" s="173"/>
      <c r="DA124" s="173"/>
      <c r="DB124" s="173"/>
      <c r="DC124" s="173"/>
      <c r="DD124" s="173"/>
      <c r="DE124" s="173"/>
      <c r="DF124" s="173"/>
      <c r="DG124" s="173"/>
      <c r="DH124" s="173"/>
      <c r="DI124" s="173"/>
      <c r="DJ124" s="173"/>
      <c r="DK124" s="173"/>
      <c r="DL124" s="173"/>
      <c r="DM124" s="173"/>
      <c r="DN124" s="173"/>
      <c r="DO124" s="173"/>
      <c r="DP124" s="173"/>
      <c r="DQ124" s="173"/>
      <c r="DR124" s="173"/>
      <c r="DS124" s="173"/>
      <c r="DT124" s="173"/>
      <c r="DU124" s="173"/>
      <c r="DV124" s="173"/>
      <c r="DW124" s="173"/>
      <c r="DX124" s="173"/>
      <c r="DY124" s="173"/>
      <c r="DZ124" s="173"/>
      <c r="EA124" s="173"/>
      <c r="EB124" s="173"/>
      <c r="EC124" s="173"/>
      <c r="ED124" s="173"/>
      <c r="EE124" s="173"/>
      <c r="EF124" s="173"/>
      <c r="EG124" s="173"/>
      <c r="EH124" s="173"/>
      <c r="EI124" s="173"/>
      <c r="EJ124" s="173"/>
      <c r="EK124" s="173"/>
      <c r="EL124" s="173"/>
      <c r="EM124" s="173"/>
      <c r="EN124" s="173"/>
      <c r="EO124" s="173"/>
      <c r="EP124" s="173"/>
      <c r="EQ124" s="173"/>
      <c r="ER124" s="173"/>
      <c r="ES124" s="173"/>
      <c r="ET124" s="173"/>
      <c r="EU124" s="173"/>
      <c r="EV124" s="173"/>
      <c r="EW124" s="173"/>
      <c r="EX124" s="173"/>
      <c r="EY124" s="173"/>
      <c r="EZ124" s="173"/>
      <c r="FA124" s="173"/>
      <c r="FB124" s="173"/>
      <c r="FC124" s="173"/>
      <c r="FD124" s="173"/>
      <c r="FE124" s="173"/>
      <c r="FF124" s="173"/>
      <c r="FG124" s="173"/>
      <c r="FH124" s="173"/>
      <c r="FI124" s="173"/>
      <c r="FJ124" s="173"/>
      <c r="FK124" s="173"/>
      <c r="FL124" s="173"/>
      <c r="FM124" s="173"/>
      <c r="FN124" s="173"/>
      <c r="FO124" s="173"/>
      <c r="FP124" s="173"/>
      <c r="FQ124" s="173"/>
      <c r="FR124" s="173"/>
      <c r="FS124" s="173"/>
      <c r="FT124" s="173"/>
      <c r="FU124" s="173"/>
      <c r="FV124" s="173"/>
      <c r="FW124" s="173"/>
      <c r="FX124" s="173"/>
      <c r="FY124" s="173"/>
      <c r="FZ124" s="173"/>
      <c r="GA124" s="173"/>
      <c r="GB124" s="173"/>
      <c r="GC124" s="173"/>
      <c r="GD124" s="173"/>
      <c r="GE124" s="173"/>
      <c r="GF124" s="173"/>
      <c r="GG124" s="173"/>
    </row>
    <row r="125" spans="1:189">
      <c r="A125" s="190"/>
      <c r="B125" s="195" t="s">
        <v>511</v>
      </c>
      <c r="C125" s="638">
        <v>0</v>
      </c>
      <c r="D125" s="646">
        <v>0</v>
      </c>
      <c r="E125" s="638">
        <v>0</v>
      </c>
      <c r="F125" s="646">
        <v>0</v>
      </c>
      <c r="G125" s="638">
        <v>0</v>
      </c>
      <c r="H125" s="646">
        <v>0</v>
      </c>
      <c r="I125" s="638">
        <v>0</v>
      </c>
      <c r="J125" s="646">
        <v>0</v>
      </c>
      <c r="K125" s="638">
        <v>0</v>
      </c>
      <c r="L125" s="646">
        <v>0</v>
      </c>
      <c r="M125" s="638">
        <v>0</v>
      </c>
      <c r="N125" s="646">
        <v>0</v>
      </c>
      <c r="O125" s="638">
        <v>0</v>
      </c>
      <c r="P125" s="646">
        <v>0</v>
      </c>
      <c r="Q125" s="638">
        <v>0</v>
      </c>
      <c r="R125" s="646">
        <v>0</v>
      </c>
      <c r="S125" s="638">
        <v>281.86700000000002</v>
      </c>
      <c r="T125" s="646">
        <v>261.79000000000002</v>
      </c>
      <c r="U125" s="638">
        <v>84.355999999999995</v>
      </c>
      <c r="V125" s="646">
        <v>80.573999999999998</v>
      </c>
      <c r="W125" s="638">
        <v>0</v>
      </c>
      <c r="X125" s="646">
        <v>0</v>
      </c>
      <c r="Y125" s="638">
        <v>0</v>
      </c>
      <c r="Z125" s="646">
        <v>0</v>
      </c>
      <c r="AA125" s="638">
        <v>9.2999999999999999E-2</v>
      </c>
      <c r="AB125" s="646">
        <v>4.9000000000000002E-2</v>
      </c>
      <c r="AC125" s="638">
        <v>-6.5000000000000002E-2</v>
      </c>
      <c r="AD125" s="646">
        <v>4.9000000000000002E-2</v>
      </c>
      <c r="AE125" s="638">
        <v>281.95999999999998</v>
      </c>
      <c r="AF125" s="646">
        <v>261.839</v>
      </c>
      <c r="AG125" s="638">
        <v>84.290999999999997</v>
      </c>
      <c r="AH125" s="646">
        <v>80.623000000000005</v>
      </c>
      <c r="FT125" s="88"/>
      <c r="FU125" s="88"/>
      <c r="FV125" s="88"/>
      <c r="FW125" s="88"/>
      <c r="FX125" s="88"/>
      <c r="FY125" s="88"/>
      <c r="FZ125" s="88"/>
      <c r="GA125" s="88"/>
      <c r="GB125" s="88"/>
      <c r="GC125" s="88"/>
      <c r="GD125" s="88"/>
      <c r="GE125" s="88"/>
      <c r="GF125" s="88"/>
      <c r="GG125" s="88"/>
    </row>
    <row r="126" spans="1:189" s="197" customFormat="1" ht="13">
      <c r="A126" s="188" t="s">
        <v>512</v>
      </c>
      <c r="B126" s="189"/>
      <c r="C126" s="647">
        <v>-105.307</v>
      </c>
      <c r="D126" s="645">
        <v>-207.381</v>
      </c>
      <c r="E126" s="647">
        <v>-15.404999999999999</v>
      </c>
      <c r="F126" s="645">
        <v>-124.89400000000001</v>
      </c>
      <c r="G126" s="647">
        <v>-132.15</v>
      </c>
      <c r="H126" s="645">
        <v>-13.676</v>
      </c>
      <c r="I126" s="647">
        <v>19.196000000000002</v>
      </c>
      <c r="J126" s="645">
        <v>-40.712000000000003</v>
      </c>
      <c r="K126" s="647">
        <v>529.71100000000001</v>
      </c>
      <c r="L126" s="645">
        <v>-383.10599999999999</v>
      </c>
      <c r="M126" s="647">
        <v>109.34099999999999</v>
      </c>
      <c r="N126" s="645">
        <v>-711.84100000000001</v>
      </c>
      <c r="O126" s="647">
        <v>561.78899999999999</v>
      </c>
      <c r="P126" s="645">
        <v>541.18299999999999</v>
      </c>
      <c r="Q126" s="647">
        <v>223.75299999999999</v>
      </c>
      <c r="R126" s="645">
        <v>181.155</v>
      </c>
      <c r="S126" s="647">
        <v>280.49299999999999</v>
      </c>
      <c r="T126" s="645">
        <v>261.226</v>
      </c>
      <c r="U126" s="647">
        <v>81.34</v>
      </c>
      <c r="V126" s="645">
        <v>80.462000000000003</v>
      </c>
      <c r="W126" s="647">
        <v>-42.097999999999999</v>
      </c>
      <c r="X126" s="645">
        <v>62.347000000000001</v>
      </c>
      <c r="Y126" s="647">
        <v>11.922000000000001</v>
      </c>
      <c r="Z126" s="645">
        <v>29.431999999999999</v>
      </c>
      <c r="AA126" s="647">
        <v>-6.0140000000000002</v>
      </c>
      <c r="AB126" s="645">
        <v>-30.975999999999999</v>
      </c>
      <c r="AC126" s="647">
        <v>-0.42299999999999999</v>
      </c>
      <c r="AD126" s="645">
        <v>12.564</v>
      </c>
      <c r="AE126" s="647">
        <v>1086.424</v>
      </c>
      <c r="AF126" s="645">
        <v>229.61699999999999</v>
      </c>
      <c r="AG126" s="647">
        <v>429.72399999999999</v>
      </c>
      <c r="AH126" s="645">
        <v>-573.83399999999995</v>
      </c>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c r="BC126" s="173"/>
      <c r="BD126" s="173"/>
      <c r="BE126" s="173"/>
      <c r="BF126" s="173"/>
      <c r="BG126" s="173"/>
      <c r="BH126" s="173"/>
      <c r="BI126" s="173"/>
      <c r="BJ126" s="173"/>
      <c r="BK126" s="173"/>
      <c r="BL126" s="173"/>
      <c r="BM126" s="173"/>
      <c r="BN126" s="173"/>
      <c r="BO126" s="173"/>
      <c r="BP126" s="173"/>
      <c r="BQ126" s="173"/>
      <c r="BR126" s="173"/>
      <c r="BS126" s="173"/>
      <c r="BT126" s="173"/>
      <c r="BU126" s="173"/>
      <c r="BV126" s="173"/>
      <c r="BW126" s="173"/>
      <c r="BX126" s="173"/>
      <c r="BY126" s="173"/>
      <c r="BZ126" s="173"/>
      <c r="CA126" s="173"/>
      <c r="CB126" s="173"/>
      <c r="CC126" s="173"/>
      <c r="CD126" s="173"/>
      <c r="CE126" s="173"/>
      <c r="CF126" s="173"/>
      <c r="CG126" s="173"/>
      <c r="CH126" s="173"/>
      <c r="CI126" s="173"/>
      <c r="CJ126" s="173"/>
      <c r="CK126" s="173"/>
      <c r="CL126" s="173"/>
      <c r="CM126" s="173"/>
      <c r="CN126" s="173"/>
      <c r="CO126" s="173"/>
      <c r="CP126" s="173"/>
      <c r="CQ126" s="173"/>
      <c r="CR126" s="173"/>
      <c r="CS126" s="173"/>
      <c r="CT126" s="173"/>
      <c r="CU126" s="173"/>
      <c r="CV126" s="173"/>
      <c r="CW126" s="173"/>
      <c r="CX126" s="173"/>
      <c r="CY126" s="173"/>
      <c r="CZ126" s="173"/>
      <c r="DA126" s="173"/>
      <c r="DB126" s="173"/>
      <c r="DC126" s="173"/>
      <c r="DD126" s="173"/>
      <c r="DE126" s="173"/>
      <c r="DF126" s="173"/>
      <c r="DG126" s="173"/>
      <c r="DH126" s="173"/>
      <c r="DI126" s="173"/>
      <c r="DJ126" s="173"/>
      <c r="DK126" s="173"/>
      <c r="DL126" s="173"/>
      <c r="DM126" s="173"/>
      <c r="DN126" s="173"/>
      <c r="DO126" s="173"/>
      <c r="DP126" s="173"/>
      <c r="DQ126" s="173"/>
      <c r="DR126" s="173"/>
      <c r="DS126" s="173"/>
      <c r="DT126" s="173"/>
      <c r="DU126" s="173"/>
      <c r="DV126" s="173"/>
      <c r="DW126" s="173"/>
      <c r="DX126" s="173"/>
      <c r="DY126" s="173"/>
      <c r="DZ126" s="173"/>
      <c r="EA126" s="173"/>
      <c r="EB126" s="173"/>
      <c r="EC126" s="173"/>
      <c r="ED126" s="173"/>
      <c r="EE126" s="173"/>
      <c r="EF126" s="173"/>
      <c r="EG126" s="173"/>
      <c r="EH126" s="173"/>
      <c r="EI126" s="173"/>
      <c r="EJ126" s="173"/>
      <c r="EK126" s="173"/>
      <c r="EL126" s="173"/>
      <c r="EM126" s="173"/>
      <c r="EN126" s="173"/>
      <c r="EO126" s="173"/>
      <c r="EP126" s="173"/>
      <c r="EQ126" s="173"/>
      <c r="ER126" s="173"/>
      <c r="ES126" s="173"/>
      <c r="ET126" s="173"/>
      <c r="EU126" s="173"/>
      <c r="EV126" s="173"/>
      <c r="EW126" s="173"/>
      <c r="EX126" s="173"/>
      <c r="EY126" s="173"/>
      <c r="EZ126" s="173"/>
      <c r="FA126" s="173"/>
      <c r="FB126" s="173"/>
      <c r="FC126" s="173"/>
      <c r="FD126" s="173"/>
      <c r="FE126" s="173"/>
      <c r="FF126" s="173"/>
      <c r="FG126" s="173"/>
      <c r="FH126" s="173"/>
      <c r="FI126" s="173"/>
      <c r="FJ126" s="173"/>
      <c r="FK126" s="173"/>
      <c r="FL126" s="173"/>
      <c r="FM126" s="173"/>
      <c r="FN126" s="173"/>
      <c r="FO126" s="173"/>
      <c r="FP126" s="173"/>
      <c r="FQ126" s="173"/>
      <c r="FR126" s="173"/>
      <c r="FS126" s="173"/>
      <c r="FT126" s="173"/>
      <c r="FU126" s="173"/>
      <c r="FV126" s="173"/>
      <c r="FW126" s="173"/>
      <c r="FX126" s="173"/>
      <c r="FY126" s="173"/>
      <c r="FZ126" s="173"/>
      <c r="GA126" s="173"/>
      <c r="GB126" s="173"/>
      <c r="GC126" s="173"/>
      <c r="GD126" s="173"/>
      <c r="GE126" s="173"/>
      <c r="GF126" s="173"/>
      <c r="GG126" s="173"/>
    </row>
    <row r="127" spans="1:189">
      <c r="A127" s="198"/>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FT127" s="88"/>
      <c r="FU127" s="88"/>
      <c r="FV127" s="88"/>
      <c r="FW127" s="88"/>
      <c r="FX127" s="88"/>
      <c r="FY127" s="88"/>
      <c r="FZ127" s="88"/>
      <c r="GA127" s="88"/>
      <c r="GB127" s="88"/>
      <c r="GC127" s="88"/>
      <c r="GD127" s="88"/>
      <c r="GE127" s="88"/>
      <c r="GF127" s="88"/>
      <c r="GG127" s="88"/>
    </row>
    <row r="128" spans="1:189" ht="13">
      <c r="A128" s="190"/>
      <c r="B128" s="195" t="s">
        <v>513</v>
      </c>
      <c r="C128" s="647">
        <v>-105.307</v>
      </c>
      <c r="D128" s="645">
        <v>-207.381</v>
      </c>
      <c r="E128" s="647">
        <v>-15.404999999999999</v>
      </c>
      <c r="F128" s="645">
        <v>-124.89400000000001</v>
      </c>
      <c r="G128" s="647">
        <v>-132.15</v>
      </c>
      <c r="H128" s="645">
        <v>-13.676</v>
      </c>
      <c r="I128" s="647">
        <v>19.196000000000002</v>
      </c>
      <c r="J128" s="645">
        <v>-40.712000000000003</v>
      </c>
      <c r="K128" s="647">
        <v>529.71100000000001</v>
      </c>
      <c r="L128" s="645">
        <v>-383.10599999999999</v>
      </c>
      <c r="M128" s="647">
        <v>109.34099999999999</v>
      </c>
      <c r="N128" s="645">
        <v>-711.84100000000001</v>
      </c>
      <c r="O128" s="647">
        <v>561.78899999999999</v>
      </c>
      <c r="P128" s="645">
        <v>541.18299999999999</v>
      </c>
      <c r="Q128" s="647">
        <v>223.75299999999999</v>
      </c>
      <c r="R128" s="645">
        <v>181.155</v>
      </c>
      <c r="S128" s="647">
        <v>280.49299999999999</v>
      </c>
      <c r="T128" s="645">
        <v>261.226</v>
      </c>
      <c r="U128" s="647">
        <v>81.34</v>
      </c>
      <c r="V128" s="645">
        <v>80.462000000000003</v>
      </c>
      <c r="W128" s="647">
        <v>-42.097999999999999</v>
      </c>
      <c r="X128" s="645">
        <v>62.347000000000001</v>
      </c>
      <c r="Y128" s="647">
        <v>11.922000000000001</v>
      </c>
      <c r="Z128" s="645">
        <v>29.431999999999999</v>
      </c>
      <c r="AA128" s="647">
        <v>-6.0140000000000002</v>
      </c>
      <c r="AB128" s="645">
        <v>-30.975999999999999</v>
      </c>
      <c r="AC128" s="647">
        <v>-0.42299999999999999</v>
      </c>
      <c r="AD128" s="645">
        <v>12.564</v>
      </c>
      <c r="AE128" s="647">
        <v>1086.424</v>
      </c>
      <c r="AF128" s="645">
        <v>229.61699999999999</v>
      </c>
      <c r="AG128" s="647">
        <v>429.72399999999999</v>
      </c>
      <c r="AH128" s="645">
        <v>-573.83399999999995</v>
      </c>
      <c r="FT128" s="88"/>
      <c r="FU128" s="88"/>
      <c r="FV128" s="88"/>
      <c r="FW128" s="88"/>
      <c r="FX128" s="88"/>
      <c r="FY128" s="88"/>
      <c r="FZ128" s="88"/>
      <c r="GA128" s="88"/>
      <c r="GB128" s="88"/>
      <c r="GC128" s="88"/>
      <c r="GD128" s="88"/>
      <c r="GE128" s="88"/>
      <c r="GF128" s="88"/>
      <c r="GG128" s="88"/>
    </row>
    <row r="129" spans="1:189" ht="13">
      <c r="A129" s="194"/>
      <c r="B129" s="196" t="s">
        <v>514</v>
      </c>
      <c r="C129" s="638">
        <v>0</v>
      </c>
      <c r="D129" s="641">
        <v>0</v>
      </c>
      <c r="E129" s="638">
        <v>0</v>
      </c>
      <c r="F129" s="641">
        <v>0</v>
      </c>
      <c r="G129" s="638">
        <v>0</v>
      </c>
      <c r="H129" s="641">
        <v>0</v>
      </c>
      <c r="I129" s="638">
        <v>0</v>
      </c>
      <c r="J129" s="641">
        <v>0</v>
      </c>
      <c r="K129" s="638">
        <v>0</v>
      </c>
      <c r="L129" s="641">
        <v>0</v>
      </c>
      <c r="M129" s="638">
        <v>0</v>
      </c>
      <c r="N129" s="641">
        <v>0</v>
      </c>
      <c r="O129" s="638">
        <v>0</v>
      </c>
      <c r="P129" s="641">
        <v>0</v>
      </c>
      <c r="Q129" s="638">
        <v>0</v>
      </c>
      <c r="R129" s="641">
        <v>0</v>
      </c>
      <c r="S129" s="638">
        <v>0</v>
      </c>
      <c r="T129" s="641">
        <v>0</v>
      </c>
      <c r="U129" s="638">
        <v>0</v>
      </c>
      <c r="V129" s="641">
        <v>0</v>
      </c>
      <c r="W129" s="638">
        <v>0</v>
      </c>
      <c r="X129" s="641">
        <v>0</v>
      </c>
      <c r="Y129" s="638">
        <v>0</v>
      </c>
      <c r="Z129" s="641">
        <v>0</v>
      </c>
      <c r="AA129" s="638">
        <v>0</v>
      </c>
      <c r="AB129" s="641">
        <v>0</v>
      </c>
      <c r="AC129" s="638">
        <v>0</v>
      </c>
      <c r="AD129" s="641">
        <v>0</v>
      </c>
      <c r="AE129" s="638">
        <v>782.73800000000006</v>
      </c>
      <c r="AF129" s="641">
        <v>-102.98</v>
      </c>
      <c r="AG129" s="638">
        <v>306.601</v>
      </c>
      <c r="AH129" s="641">
        <v>-679.64400000000001</v>
      </c>
      <c r="FT129" s="88"/>
      <c r="FU129" s="88"/>
      <c r="FV129" s="88"/>
      <c r="FW129" s="88"/>
      <c r="FX129" s="88"/>
      <c r="FY129" s="88"/>
      <c r="FZ129" s="88"/>
      <c r="GA129" s="88"/>
      <c r="GB129" s="88"/>
      <c r="GC129" s="88"/>
      <c r="GD129" s="88"/>
      <c r="GE129" s="88"/>
      <c r="GF129" s="88"/>
      <c r="GG129" s="88"/>
    </row>
    <row r="130" spans="1:189" ht="13">
      <c r="A130" s="194"/>
      <c r="B130" s="196" t="s">
        <v>515</v>
      </c>
      <c r="C130" s="638">
        <v>0</v>
      </c>
      <c r="D130" s="641">
        <v>0</v>
      </c>
      <c r="E130" s="638">
        <v>0</v>
      </c>
      <c r="F130" s="641">
        <v>0</v>
      </c>
      <c r="G130" s="638">
        <v>0</v>
      </c>
      <c r="H130" s="641">
        <v>0</v>
      </c>
      <c r="I130" s="638">
        <v>0</v>
      </c>
      <c r="J130" s="641">
        <v>0</v>
      </c>
      <c r="K130" s="638">
        <v>0</v>
      </c>
      <c r="L130" s="641">
        <v>0</v>
      </c>
      <c r="M130" s="638">
        <v>0</v>
      </c>
      <c r="N130" s="641">
        <v>0</v>
      </c>
      <c r="O130" s="638">
        <v>0</v>
      </c>
      <c r="P130" s="641">
        <v>0</v>
      </c>
      <c r="Q130" s="638">
        <v>0</v>
      </c>
      <c r="R130" s="641">
        <v>0</v>
      </c>
      <c r="S130" s="638">
        <v>0</v>
      </c>
      <c r="T130" s="641">
        <v>0</v>
      </c>
      <c r="U130" s="638">
        <v>0</v>
      </c>
      <c r="V130" s="641">
        <v>0</v>
      </c>
      <c r="W130" s="638">
        <v>0</v>
      </c>
      <c r="X130" s="641">
        <v>0</v>
      </c>
      <c r="Y130" s="638">
        <v>0</v>
      </c>
      <c r="Z130" s="641">
        <v>0</v>
      </c>
      <c r="AA130" s="638">
        <v>0</v>
      </c>
      <c r="AB130" s="641">
        <v>0</v>
      </c>
      <c r="AC130" s="638">
        <v>0</v>
      </c>
      <c r="AD130" s="641">
        <v>0</v>
      </c>
      <c r="AE130" s="638">
        <v>303.68599999999998</v>
      </c>
      <c r="AF130" s="641">
        <v>332.59699999999998</v>
      </c>
      <c r="AG130" s="638">
        <v>123.123</v>
      </c>
      <c r="AH130" s="641">
        <v>105.81</v>
      </c>
      <c r="FT130" s="88"/>
      <c r="FU130" s="88"/>
      <c r="FV130" s="88"/>
      <c r="FW130" s="88"/>
      <c r="FX130" s="88"/>
      <c r="FY130" s="88"/>
      <c r="FZ130" s="88"/>
      <c r="GA130" s="88"/>
      <c r="GB130" s="88"/>
      <c r="GC130" s="88"/>
      <c r="GD130" s="88"/>
      <c r="GE130" s="88"/>
      <c r="GF130" s="88"/>
      <c r="GG130" s="88"/>
    </row>
    <row r="131" spans="1:189">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row>
    <row r="132" spans="1:189">
      <c r="A132" s="198"/>
      <c r="B132" s="198"/>
      <c r="C132" s="231"/>
      <c r="D132" s="198"/>
      <c r="E132" s="198"/>
      <c r="F132" s="198"/>
      <c r="G132" s="198"/>
      <c r="H132" s="198"/>
      <c r="I132" s="198"/>
      <c r="J132" s="198"/>
      <c r="K132" s="198"/>
      <c r="L132" s="198"/>
      <c r="M132" s="198"/>
      <c r="N132" s="198"/>
      <c r="O132" s="198"/>
      <c r="P132" s="198"/>
    </row>
    <row r="133" spans="1:189" ht="12.75" customHeight="1">
      <c r="A133" s="928" t="s">
        <v>3</v>
      </c>
      <c r="B133" s="929"/>
      <c r="C133" s="917" t="s">
        <v>428</v>
      </c>
      <c r="D133" s="919"/>
      <c r="E133" s="917" t="s">
        <v>10</v>
      </c>
      <c r="F133" s="919"/>
      <c r="G133" s="917" t="s">
        <v>32</v>
      </c>
      <c r="H133" s="919"/>
      <c r="I133" s="917" t="s">
        <v>14</v>
      </c>
      <c r="J133" s="919"/>
      <c r="K133" s="917" t="s">
        <v>12</v>
      </c>
      <c r="L133" s="919">
        <v>0</v>
      </c>
      <c r="M133" s="917" t="s">
        <v>210</v>
      </c>
      <c r="N133" s="919"/>
      <c r="O133" s="917" t="s">
        <v>429</v>
      </c>
      <c r="P133" s="919"/>
      <c r="Q133" s="917" t="s">
        <v>17</v>
      </c>
      <c r="R133" s="919">
        <v>0</v>
      </c>
      <c r="FT133" s="88"/>
      <c r="FU133" s="88"/>
    </row>
    <row r="134" spans="1:189" ht="13">
      <c r="A134" s="920" t="s">
        <v>519</v>
      </c>
      <c r="B134" s="921"/>
      <c r="C134" s="796">
        <v>45170</v>
      </c>
      <c r="D134" s="797">
        <v>44805</v>
      </c>
      <c r="E134" s="796">
        <v>45170</v>
      </c>
      <c r="F134" s="797">
        <v>44805</v>
      </c>
      <c r="G134" s="796">
        <v>45170</v>
      </c>
      <c r="H134" s="797">
        <v>44805</v>
      </c>
      <c r="I134" s="796">
        <v>45170</v>
      </c>
      <c r="J134" s="797">
        <v>44805</v>
      </c>
      <c r="K134" s="796">
        <v>45170</v>
      </c>
      <c r="L134" s="797">
        <v>44805</v>
      </c>
      <c r="M134" s="796">
        <v>45170</v>
      </c>
      <c r="N134" s="797">
        <v>44805</v>
      </c>
      <c r="O134" s="796">
        <v>45170</v>
      </c>
      <c r="P134" s="797">
        <v>44805</v>
      </c>
      <c r="Q134" s="796">
        <v>45170</v>
      </c>
      <c r="R134" s="797">
        <v>44805</v>
      </c>
      <c r="FT134" s="88"/>
      <c r="FU134" s="88"/>
    </row>
    <row r="135" spans="1:189" ht="13">
      <c r="A135" s="922"/>
      <c r="B135" s="923"/>
      <c r="C135" s="636" t="s">
        <v>122</v>
      </c>
      <c r="D135" s="300" t="s">
        <v>122</v>
      </c>
      <c r="E135" s="636" t="s">
        <v>122</v>
      </c>
      <c r="F135" s="300" t="s">
        <v>122</v>
      </c>
      <c r="G135" s="636" t="s">
        <v>122</v>
      </c>
      <c r="H135" s="300" t="s">
        <v>122</v>
      </c>
      <c r="I135" s="636" t="s">
        <v>122</v>
      </c>
      <c r="J135" s="300" t="s">
        <v>122</v>
      </c>
      <c r="K135" s="636" t="s">
        <v>122</v>
      </c>
      <c r="L135" s="300" t="s">
        <v>122</v>
      </c>
      <c r="M135" s="636" t="s">
        <v>122</v>
      </c>
      <c r="N135" s="300" t="s">
        <v>122</v>
      </c>
      <c r="O135" s="636" t="s">
        <v>122</v>
      </c>
      <c r="P135" s="300" t="s">
        <v>122</v>
      </c>
      <c r="Q135" s="636" t="s">
        <v>122</v>
      </c>
      <c r="R135" s="300" t="s">
        <v>122</v>
      </c>
      <c r="FT135" s="88"/>
      <c r="FU135" s="88"/>
    </row>
    <row r="136" spans="1:189">
      <c r="A136" s="198"/>
      <c r="B136" s="198"/>
      <c r="C136" s="198"/>
      <c r="D136" s="198"/>
      <c r="E136" s="198"/>
      <c r="F136" s="198"/>
      <c r="G136" s="198"/>
      <c r="H136" s="198"/>
      <c r="I136" s="198"/>
      <c r="J136" s="198"/>
      <c r="K136" s="198"/>
      <c r="L136" s="198"/>
      <c r="M136" s="198"/>
      <c r="N136" s="198"/>
      <c r="O136" s="198"/>
      <c r="P136" s="198"/>
      <c r="Q136" s="198"/>
      <c r="R136" s="198"/>
      <c r="FT136" s="88"/>
      <c r="FU136" s="88"/>
    </row>
    <row r="137" spans="1:189" ht="13">
      <c r="A137" s="188"/>
      <c r="B137" s="200" t="s">
        <v>516</v>
      </c>
      <c r="C137" s="639">
        <v>-50.173999999999999</v>
      </c>
      <c r="D137" s="305">
        <v>-28.286999999999999</v>
      </c>
      <c r="E137" s="639">
        <v>58.579000000000001</v>
      </c>
      <c r="F137" s="305">
        <v>245.93199999999999</v>
      </c>
      <c r="G137" s="639">
        <v>535.58500000000004</v>
      </c>
      <c r="H137" s="305">
        <v>966.20299999999997</v>
      </c>
      <c r="I137" s="639">
        <v>630.27099999999996</v>
      </c>
      <c r="J137" s="305">
        <v>850.58</v>
      </c>
      <c r="K137" s="639">
        <v>386.827</v>
      </c>
      <c r="L137" s="305">
        <v>419.72</v>
      </c>
      <c r="M137" s="639">
        <v>86.635999999999996</v>
      </c>
      <c r="N137" s="305">
        <v>86.753</v>
      </c>
      <c r="O137" s="639">
        <v>11.785</v>
      </c>
      <c r="P137" s="305">
        <v>3.0659999999999998</v>
      </c>
      <c r="Q137" s="639">
        <v>1659.509</v>
      </c>
      <c r="R137" s="305">
        <v>2543.9670000000001</v>
      </c>
      <c r="FT137" s="88"/>
      <c r="FU137" s="88"/>
    </row>
    <row r="138" spans="1:189" ht="13">
      <c r="A138" s="188"/>
      <c r="B138" s="200" t="s">
        <v>517</v>
      </c>
      <c r="C138" s="639">
        <v>362.08499999999998</v>
      </c>
      <c r="D138" s="305">
        <v>-316.14999999999998</v>
      </c>
      <c r="E138" s="639">
        <v>-49.247</v>
      </c>
      <c r="F138" s="305">
        <v>-141.47200000000001</v>
      </c>
      <c r="G138" s="639">
        <v>41.567999999999998</v>
      </c>
      <c r="H138" s="305">
        <v>-1400.82</v>
      </c>
      <c r="I138" s="639">
        <v>-464.99</v>
      </c>
      <c r="J138" s="305">
        <v>-343.59100000000001</v>
      </c>
      <c r="K138" s="639">
        <v>-256.822</v>
      </c>
      <c r="L138" s="305">
        <v>-254.065</v>
      </c>
      <c r="M138" s="639">
        <v>-14.564</v>
      </c>
      <c r="N138" s="305">
        <v>38.328000000000003</v>
      </c>
      <c r="O138" s="639">
        <v>-392.87599999999998</v>
      </c>
      <c r="P138" s="305">
        <v>217.976</v>
      </c>
      <c r="Q138" s="639">
        <v>-774.846</v>
      </c>
      <c r="R138" s="305">
        <v>-2199.7939999999999</v>
      </c>
      <c r="FT138" s="88"/>
      <c r="FU138" s="88"/>
    </row>
    <row r="139" spans="1:189" ht="13">
      <c r="A139" s="188"/>
      <c r="B139" s="200" t="s">
        <v>518</v>
      </c>
      <c r="C139" s="639">
        <v>-254.959</v>
      </c>
      <c r="D139" s="305">
        <v>221.65299999999999</v>
      </c>
      <c r="E139" s="639">
        <v>-51.947000000000003</v>
      </c>
      <c r="F139" s="305">
        <v>-20.93</v>
      </c>
      <c r="G139" s="639">
        <v>-733.80799999999999</v>
      </c>
      <c r="H139" s="305">
        <v>403.24599999999998</v>
      </c>
      <c r="I139" s="639">
        <v>-83.484999999999999</v>
      </c>
      <c r="J139" s="305">
        <v>-260.64699999999999</v>
      </c>
      <c r="K139" s="639">
        <v>-117.837</v>
      </c>
      <c r="L139" s="305">
        <v>-179.60499999999999</v>
      </c>
      <c r="M139" s="639">
        <v>-97.682000000000002</v>
      </c>
      <c r="N139" s="305">
        <v>-137.98500000000001</v>
      </c>
      <c r="O139" s="639">
        <v>381.096</v>
      </c>
      <c r="P139" s="305">
        <v>-221.042</v>
      </c>
      <c r="Q139" s="639">
        <v>-958.62199999999996</v>
      </c>
      <c r="R139" s="305">
        <v>-195.31</v>
      </c>
      <c r="FT139" s="88"/>
      <c r="FU139" s="88"/>
    </row>
    <row r="140" spans="1:189" s="88" customFormat="1"/>
    <row r="141" spans="1:189" s="88" customFormat="1"/>
    <row r="142" spans="1:189" s="88" customFormat="1"/>
    <row r="143" spans="1:189" s="88" customFormat="1"/>
    <row r="144" spans="1:189" s="88" customFormat="1"/>
    <row r="145" s="88" customFormat="1"/>
    <row r="146" s="88" customFormat="1"/>
    <row r="147" s="88" customFormat="1"/>
    <row r="148" s="88" customFormat="1"/>
    <row r="149" s="88" customFormat="1"/>
    <row r="150" s="88" customFormat="1"/>
    <row r="151" s="88" customFormat="1"/>
    <row r="152" s="88" customFormat="1"/>
    <row r="153" s="88" customFormat="1"/>
    <row r="154" s="88" customFormat="1"/>
    <row r="155" s="88" customFormat="1"/>
    <row r="156" s="88" customFormat="1"/>
    <row r="157" s="88" customFormat="1"/>
    <row r="158" s="88" customFormat="1"/>
    <row r="159" s="88" customFormat="1"/>
    <row r="160" s="88" customFormat="1"/>
    <row r="161" s="88" customFormat="1"/>
    <row r="162" s="88" customFormat="1"/>
    <row r="163" s="88" customFormat="1"/>
    <row r="164" s="88" customFormat="1"/>
    <row r="165" s="88" customFormat="1"/>
    <row r="166" s="88" customFormat="1"/>
    <row r="167" s="88" customFormat="1"/>
    <row r="168" s="88" customFormat="1"/>
    <row r="169" s="88" customFormat="1"/>
    <row r="170" s="88" customFormat="1"/>
    <row r="171" s="88" customFormat="1"/>
    <row r="172" s="88" customFormat="1"/>
    <row r="173" s="88" customFormat="1"/>
    <row r="174" s="88" customFormat="1"/>
    <row r="175" s="88" customFormat="1"/>
    <row r="176" s="88" customFormat="1"/>
    <row r="177" s="88" customFormat="1"/>
    <row r="178" s="88" customFormat="1"/>
    <row r="179" s="88" customFormat="1"/>
    <row r="180" s="88" customFormat="1"/>
    <row r="181" s="88" customFormat="1"/>
    <row r="182" s="88" customFormat="1"/>
    <row r="183" s="88" customFormat="1"/>
    <row r="184" s="88" customFormat="1"/>
    <row r="185" s="88" customFormat="1"/>
    <row r="186" s="88" customFormat="1"/>
    <row r="187" s="88" customFormat="1"/>
    <row r="188" s="88" customFormat="1"/>
    <row r="189" s="88" customFormat="1"/>
    <row r="190" s="88" customFormat="1"/>
    <row r="191" s="88" customFormat="1"/>
    <row r="192" s="88" customFormat="1"/>
    <row r="193" s="88" customFormat="1"/>
    <row r="194" s="88" customFormat="1"/>
    <row r="195" s="88" customFormat="1"/>
    <row r="196" s="88" customFormat="1"/>
    <row r="197" s="88" customFormat="1"/>
    <row r="198" s="88" customFormat="1"/>
    <row r="199" s="88" customFormat="1"/>
    <row r="200" s="88" customFormat="1"/>
    <row r="201" s="88" customFormat="1"/>
    <row r="202" s="88" customFormat="1"/>
    <row r="203" s="88" customFormat="1"/>
  </sheetData>
  <mergeCells count="56">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C73:F73"/>
    <mergeCell ref="K2:L2"/>
    <mergeCell ref="K133:L133"/>
    <mergeCell ref="Q34:R34"/>
    <mergeCell ref="Q133:R133"/>
    <mergeCell ref="M2:N2"/>
    <mergeCell ref="Q2:R2"/>
    <mergeCell ref="O2:P2"/>
    <mergeCell ref="M34:N34"/>
    <mergeCell ref="O34:P34"/>
    <mergeCell ref="K73:N73"/>
    <mergeCell ref="K74:L74"/>
    <mergeCell ref="M74:N74"/>
    <mergeCell ref="O73:R73"/>
    <mergeCell ref="O74:P74"/>
    <mergeCell ref="Q74:R74"/>
    <mergeCell ref="A134:B135"/>
    <mergeCell ref="A75:B76"/>
    <mergeCell ref="A133:B133"/>
    <mergeCell ref="O133:P133"/>
    <mergeCell ref="M133:N133"/>
    <mergeCell ref="C133:D133"/>
    <mergeCell ref="E133:F133"/>
    <mergeCell ref="G133:H133"/>
    <mergeCell ref="I133:J133"/>
    <mergeCell ref="C74:D74"/>
    <mergeCell ref="E74:F74"/>
    <mergeCell ref="G73:J73"/>
    <mergeCell ref="G74:H74"/>
    <mergeCell ref="I74:J74"/>
    <mergeCell ref="S73:V73"/>
    <mergeCell ref="S74:T74"/>
    <mergeCell ref="U74:V74"/>
    <mergeCell ref="AE74:AF74"/>
    <mergeCell ref="AG74:AH74"/>
    <mergeCell ref="AE73:AH73"/>
    <mergeCell ref="W73:Z73"/>
    <mergeCell ref="W74:X74"/>
    <mergeCell ref="Y74:Z74"/>
    <mergeCell ref="AA73:AD73"/>
    <mergeCell ref="AA74:AB74"/>
    <mergeCell ref="AC74:AD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144"/>
  <sheetViews>
    <sheetView zoomScaleNormal="100" workbookViewId="0"/>
  </sheetViews>
  <sheetFormatPr baseColWidth="10" defaultColWidth="11.453125" defaultRowHeight="12.5"/>
  <cols>
    <col min="1" max="1" width="7" style="198" customWidth="1"/>
    <col min="2" max="2" width="66" style="198" customWidth="1"/>
    <col min="3" max="3" width="18.08984375" style="198" customWidth="1"/>
    <col min="4" max="4" width="19" style="198" customWidth="1"/>
    <col min="5" max="5" width="18.453125" style="198" customWidth="1"/>
    <col min="6" max="6" width="19.54296875" style="198" customWidth="1"/>
    <col min="7" max="7" width="17.6328125" style="198" customWidth="1"/>
    <col min="8" max="8" width="19.26953125" style="198" customWidth="1"/>
    <col min="9" max="9" width="18.08984375" style="198" customWidth="1"/>
    <col min="10" max="10" width="20" style="198" customWidth="1"/>
    <col min="11" max="11" width="16.81640625" style="88" customWidth="1"/>
    <col min="12" max="12" width="15.90625" style="88" customWidth="1"/>
    <col min="13" max="13" width="16.90625" style="88" customWidth="1"/>
    <col min="14" max="14" width="15.54296875" style="88" customWidth="1"/>
    <col min="15" max="15" width="15.6328125" style="88" customWidth="1"/>
    <col min="16" max="16" width="16.7265625" style="88" customWidth="1"/>
    <col min="17" max="17" width="15.81640625" style="88" customWidth="1"/>
    <col min="18" max="18" width="16" style="88" customWidth="1"/>
    <col min="19" max="16384" width="11.453125" style="88"/>
  </cols>
  <sheetData>
    <row r="1" spans="1:17">
      <c r="A1" s="89"/>
      <c r="B1" s="88"/>
    </row>
    <row r="3" spans="1:17" ht="12.75" customHeight="1">
      <c r="A3" s="928" t="s">
        <v>521</v>
      </c>
      <c r="B3" s="929"/>
      <c r="C3" s="917" t="s">
        <v>212</v>
      </c>
      <c r="D3" s="919"/>
      <c r="E3" s="917" t="s">
        <v>19</v>
      </c>
      <c r="F3" s="919"/>
      <c r="G3" s="917" t="s">
        <v>520</v>
      </c>
      <c r="H3" s="919"/>
      <c r="I3" s="917" t="s">
        <v>17</v>
      </c>
      <c r="J3" s="919"/>
    </row>
    <row r="4" spans="1:17" ht="13">
      <c r="A4" s="933" t="s">
        <v>430</v>
      </c>
      <c r="B4" s="944"/>
      <c r="C4" s="796">
        <v>45170</v>
      </c>
      <c r="D4" s="797">
        <v>44896</v>
      </c>
      <c r="E4" s="796">
        <v>45170</v>
      </c>
      <c r="F4" s="797">
        <v>44896</v>
      </c>
      <c r="G4" s="796">
        <v>45170</v>
      </c>
      <c r="H4" s="797">
        <v>44896</v>
      </c>
      <c r="I4" s="796">
        <v>45170</v>
      </c>
      <c r="J4" s="797">
        <v>44896</v>
      </c>
    </row>
    <row r="5" spans="1:17" ht="13">
      <c r="A5" s="945"/>
      <c r="B5" s="946"/>
      <c r="C5" s="636" t="s">
        <v>122</v>
      </c>
      <c r="D5" s="300" t="s">
        <v>122</v>
      </c>
      <c r="E5" s="636" t="s">
        <v>122</v>
      </c>
      <c r="F5" s="300" t="s">
        <v>122</v>
      </c>
      <c r="G5" s="636" t="s">
        <v>122</v>
      </c>
      <c r="H5" s="300" t="s">
        <v>122</v>
      </c>
      <c r="I5" s="636" t="s">
        <v>122</v>
      </c>
      <c r="J5" s="300" t="s">
        <v>122</v>
      </c>
    </row>
    <row r="6" spans="1:17" s="173" customFormat="1" ht="13">
      <c r="A6" s="201" t="s">
        <v>431</v>
      </c>
      <c r="B6" s="189"/>
      <c r="C6" s="633">
        <v>3333.3829999999998</v>
      </c>
      <c r="D6" s="301">
        <v>1661.7909999999999</v>
      </c>
      <c r="E6" s="633">
        <v>5963.5079999999998</v>
      </c>
      <c r="F6" s="301">
        <v>4395.4560000000001</v>
      </c>
      <c r="G6" s="633">
        <v>442.42399999999998</v>
      </c>
      <c r="H6" s="301">
        <v>1706.5830000000001</v>
      </c>
      <c r="I6" s="633">
        <v>9739.3150000000005</v>
      </c>
      <c r="J6" s="301">
        <v>7763.83</v>
      </c>
    </row>
    <row r="7" spans="1:17">
      <c r="A7" s="190"/>
      <c r="B7" s="191" t="s">
        <v>432</v>
      </c>
      <c r="C7" s="634">
        <v>499.94499999999999</v>
      </c>
      <c r="D7" s="302">
        <v>448.89100000000002</v>
      </c>
      <c r="E7" s="634">
        <v>377.04399999999998</v>
      </c>
      <c r="F7" s="302">
        <v>426.46699999999998</v>
      </c>
      <c r="G7" s="634">
        <v>115.996</v>
      </c>
      <c r="H7" s="302">
        <v>246.33500000000001</v>
      </c>
      <c r="I7" s="634">
        <v>992.98500000000001</v>
      </c>
      <c r="J7" s="302">
        <v>1121.693</v>
      </c>
    </row>
    <row r="8" spans="1:17">
      <c r="A8" s="190"/>
      <c r="B8" s="191" t="s">
        <v>433</v>
      </c>
      <c r="C8" s="634">
        <v>74.929000000000002</v>
      </c>
      <c r="D8" s="302">
        <v>66.094999999999999</v>
      </c>
      <c r="E8" s="634">
        <v>77.037999999999997</v>
      </c>
      <c r="F8" s="302">
        <v>90.453999999999994</v>
      </c>
      <c r="G8" s="634">
        <v>24.584</v>
      </c>
      <c r="H8" s="302">
        <v>58.752000000000002</v>
      </c>
      <c r="I8" s="634">
        <v>176.55099999999999</v>
      </c>
      <c r="J8" s="302">
        <v>215.30099999999999</v>
      </c>
    </row>
    <row r="9" spans="1:17">
      <c r="A9" s="190"/>
      <c r="B9" s="191" t="s">
        <v>434</v>
      </c>
      <c r="C9" s="634">
        <v>35.706000000000003</v>
      </c>
      <c r="D9" s="302">
        <v>121.08199999999999</v>
      </c>
      <c r="E9" s="634">
        <v>674.03099999999995</v>
      </c>
      <c r="F9" s="302">
        <v>553.471</v>
      </c>
      <c r="G9" s="634">
        <v>53.914000000000001</v>
      </c>
      <c r="H9" s="302">
        <v>52.834000000000003</v>
      </c>
      <c r="I9" s="634">
        <v>763.65099999999995</v>
      </c>
      <c r="J9" s="302">
        <v>727.38699999999994</v>
      </c>
    </row>
    <row r="10" spans="1:17">
      <c r="A10" s="190"/>
      <c r="B10" s="191" t="s">
        <v>435</v>
      </c>
      <c r="C10" s="634">
        <v>420.24799999999999</v>
      </c>
      <c r="D10" s="302">
        <v>430.32299999999998</v>
      </c>
      <c r="E10" s="634">
        <v>2588.4450000000002</v>
      </c>
      <c r="F10" s="302">
        <v>2682.5390000000002</v>
      </c>
      <c r="G10" s="634">
        <v>174.64</v>
      </c>
      <c r="H10" s="302">
        <v>1321.97</v>
      </c>
      <c r="I10" s="634">
        <v>3183.3330000000001</v>
      </c>
      <c r="J10" s="302">
        <v>4434.8320000000003</v>
      </c>
    </row>
    <row r="11" spans="1:17">
      <c r="A11" s="190"/>
      <c r="B11" s="191" t="s">
        <v>436</v>
      </c>
      <c r="C11" s="634">
        <v>103.886</v>
      </c>
      <c r="D11" s="302">
        <v>62.908999999999999</v>
      </c>
      <c r="E11" s="634">
        <v>15.824999999999999</v>
      </c>
      <c r="F11" s="302">
        <v>143.77699999999999</v>
      </c>
      <c r="G11" s="634">
        <v>-104.616</v>
      </c>
      <c r="H11" s="302">
        <v>-190.73500000000001</v>
      </c>
      <c r="I11" s="634">
        <v>15.095000000000001</v>
      </c>
      <c r="J11" s="302">
        <v>15.951000000000001</v>
      </c>
    </row>
    <row r="12" spans="1:17">
      <c r="A12" s="190"/>
      <c r="B12" s="195" t="s">
        <v>437</v>
      </c>
      <c r="C12" s="634">
        <v>98.617000000000004</v>
      </c>
      <c r="D12" s="302">
        <v>94.094999999999999</v>
      </c>
      <c r="E12" s="634">
        <v>449.267</v>
      </c>
      <c r="F12" s="302">
        <v>451.161</v>
      </c>
      <c r="G12" s="634">
        <v>4.38</v>
      </c>
      <c r="H12" s="302">
        <v>2.1909999999999998</v>
      </c>
      <c r="I12" s="634">
        <v>552.26400000000001</v>
      </c>
      <c r="J12" s="302">
        <v>547.447</v>
      </c>
    </row>
    <row r="13" spans="1:17">
      <c r="A13" s="190"/>
      <c r="B13" s="195" t="s">
        <v>438</v>
      </c>
      <c r="C13" s="634">
        <v>24.006</v>
      </c>
      <c r="D13" s="302">
        <v>19.347000000000001</v>
      </c>
      <c r="E13" s="634">
        <v>41.76</v>
      </c>
      <c r="F13" s="302">
        <v>38.393000000000001</v>
      </c>
      <c r="G13" s="634">
        <v>67.001999999999995</v>
      </c>
      <c r="H13" s="302">
        <v>64.337999999999994</v>
      </c>
      <c r="I13" s="634">
        <v>132.768</v>
      </c>
      <c r="J13" s="302">
        <v>122.078</v>
      </c>
    </row>
    <row r="14" spans="1:17">
      <c r="K14" s="198"/>
      <c r="L14" s="198"/>
      <c r="M14" s="198"/>
      <c r="N14" s="198"/>
      <c r="O14" s="198"/>
      <c r="P14" s="198"/>
      <c r="Q14" s="198"/>
    </row>
    <row r="15" spans="1:17" ht="25">
      <c r="A15" s="190"/>
      <c r="B15" s="195" t="s">
        <v>439</v>
      </c>
      <c r="C15" s="634">
        <v>2076.0459999999998</v>
      </c>
      <c r="D15" s="303">
        <v>419.04899999999998</v>
      </c>
      <c r="E15" s="634">
        <v>1740.098</v>
      </c>
      <c r="F15" s="303">
        <v>9.1940000000000008</v>
      </c>
      <c r="G15" s="634">
        <v>106.524</v>
      </c>
      <c r="H15" s="303">
        <v>150.898</v>
      </c>
      <c r="I15" s="634">
        <v>3922.6680000000001</v>
      </c>
      <c r="J15" s="303">
        <v>579.14099999999996</v>
      </c>
    </row>
    <row r="16" spans="1:17">
      <c r="K16" s="198"/>
      <c r="L16" s="198"/>
      <c r="M16" s="198"/>
      <c r="N16" s="198"/>
      <c r="O16" s="198"/>
      <c r="P16" s="198"/>
      <c r="Q16" s="198"/>
    </row>
    <row r="17" spans="1:13" s="173" customFormat="1" ht="13">
      <c r="A17" s="201" t="s">
        <v>326</v>
      </c>
      <c r="B17" s="189"/>
      <c r="C17" s="633">
        <v>11035.825000000001</v>
      </c>
      <c r="D17" s="304">
        <v>11170.682000000001</v>
      </c>
      <c r="E17" s="633">
        <v>14378.246999999999</v>
      </c>
      <c r="F17" s="304">
        <v>14710.554</v>
      </c>
      <c r="G17" s="633">
        <v>1032.9970000000001</v>
      </c>
      <c r="H17" s="304">
        <v>1128.5809999999999</v>
      </c>
      <c r="I17" s="633">
        <v>26447.069</v>
      </c>
      <c r="J17" s="304">
        <v>27009.816999999999</v>
      </c>
    </row>
    <row r="18" spans="1:13">
      <c r="A18" s="190"/>
      <c r="B18" s="191" t="s">
        <v>441</v>
      </c>
      <c r="C18" s="634">
        <v>469.24200000000002</v>
      </c>
      <c r="D18" s="303">
        <v>534.71600000000001</v>
      </c>
      <c r="E18" s="634">
        <v>4276.1040000000003</v>
      </c>
      <c r="F18" s="303">
        <v>3593.0140000000001</v>
      </c>
      <c r="G18" s="634">
        <v>44.83</v>
      </c>
      <c r="H18" s="303">
        <v>42.079000000000001</v>
      </c>
      <c r="I18" s="634">
        <v>4790.1760000000004</v>
      </c>
      <c r="J18" s="303">
        <v>4169.8090000000002</v>
      </c>
    </row>
    <row r="19" spans="1:13">
      <c r="A19" s="190"/>
      <c r="B19" s="191" t="s">
        <v>442</v>
      </c>
      <c r="C19" s="634">
        <v>98.966999999999999</v>
      </c>
      <c r="D19" s="303">
        <v>119.98</v>
      </c>
      <c r="E19" s="634">
        <v>1780.9839999999999</v>
      </c>
      <c r="F19" s="303">
        <v>2191.0949999999998</v>
      </c>
      <c r="G19" s="634">
        <v>4.742</v>
      </c>
      <c r="H19" s="303">
        <v>4.5179999999999998</v>
      </c>
      <c r="I19" s="634">
        <v>1884.693</v>
      </c>
      <c r="J19" s="303">
        <v>2315.5929999999998</v>
      </c>
    </row>
    <row r="20" spans="1:13">
      <c r="A20" s="190"/>
      <c r="B20" s="191" t="s">
        <v>443</v>
      </c>
      <c r="C20" s="634">
        <v>118.36499999999999</v>
      </c>
      <c r="D20" s="303">
        <v>136.875</v>
      </c>
      <c r="E20" s="634">
        <v>279.03199999999998</v>
      </c>
      <c r="F20" s="303">
        <v>317.75900000000001</v>
      </c>
      <c r="G20" s="634">
        <v>26.263000000000002</v>
      </c>
      <c r="H20" s="303">
        <v>24.992999999999999</v>
      </c>
      <c r="I20" s="634">
        <v>423.66</v>
      </c>
      <c r="J20" s="303">
        <v>479.62700000000001</v>
      </c>
    </row>
    <row r="21" spans="1:13">
      <c r="A21" s="190"/>
      <c r="B21" s="191" t="s">
        <v>444</v>
      </c>
      <c r="C21" s="634">
        <v>0</v>
      </c>
      <c r="D21" s="303">
        <v>55.375999999999998</v>
      </c>
      <c r="E21" s="634">
        <v>8.0000000000000002E-3</v>
      </c>
      <c r="F21" s="303">
        <v>1.4999999999999999E-2</v>
      </c>
      <c r="G21" s="634">
        <v>0</v>
      </c>
      <c r="H21" s="303">
        <v>-51.698999999999998</v>
      </c>
      <c r="I21" s="634">
        <v>8.0000000000000002E-3</v>
      </c>
      <c r="J21" s="303">
        <v>3.6920000000000002</v>
      </c>
    </row>
    <row r="22" spans="1:13">
      <c r="A22" s="190"/>
      <c r="B22" s="191" t="s">
        <v>445</v>
      </c>
      <c r="C22" s="634">
        <v>1035.5899999999999</v>
      </c>
      <c r="D22" s="303">
        <v>948.34799999999996</v>
      </c>
      <c r="E22" s="634">
        <v>11.772</v>
      </c>
      <c r="F22" s="303">
        <v>6.32</v>
      </c>
      <c r="G22" s="634">
        <v>-1031.3040000000001</v>
      </c>
      <c r="H22" s="303">
        <v>-949.23</v>
      </c>
      <c r="I22" s="634">
        <v>16.058</v>
      </c>
      <c r="J22" s="303">
        <v>5.4379999999999997</v>
      </c>
    </row>
    <row r="23" spans="1:13">
      <c r="A23" s="190"/>
      <c r="B23" s="191" t="s">
        <v>446</v>
      </c>
      <c r="C23" s="634">
        <v>486.77600000000001</v>
      </c>
      <c r="D23" s="303">
        <v>507.983</v>
      </c>
      <c r="E23" s="634">
        <v>3134.42</v>
      </c>
      <c r="F23" s="303">
        <v>2920.596</v>
      </c>
      <c r="G23" s="634">
        <v>223.37299999999999</v>
      </c>
      <c r="H23" s="303">
        <v>194.541</v>
      </c>
      <c r="I23" s="634">
        <v>3844.569</v>
      </c>
      <c r="J23" s="303">
        <v>3623.12</v>
      </c>
    </row>
    <row r="24" spans="1:13">
      <c r="A24" s="190"/>
      <c r="B24" s="191" t="s">
        <v>447</v>
      </c>
      <c r="C24" s="634">
        <v>1.1579999999999999</v>
      </c>
      <c r="D24" s="303">
        <v>3.96</v>
      </c>
      <c r="E24" s="634">
        <v>0</v>
      </c>
      <c r="F24" s="303">
        <v>0</v>
      </c>
      <c r="G24" s="634">
        <v>1326.943</v>
      </c>
      <c r="H24" s="303">
        <v>1508.885</v>
      </c>
      <c r="I24" s="634">
        <v>1328.1010000000001</v>
      </c>
      <c r="J24" s="303">
        <v>1512.845</v>
      </c>
    </row>
    <row r="25" spans="1:13">
      <c r="A25" s="190"/>
      <c r="B25" s="191" t="s">
        <v>448</v>
      </c>
      <c r="C25" s="634">
        <v>8680.6830000000009</v>
      </c>
      <c r="D25" s="303">
        <v>8570.8950000000004</v>
      </c>
      <c r="E25" s="634">
        <v>4118.7870000000003</v>
      </c>
      <c r="F25" s="303">
        <v>4926.7169999999996</v>
      </c>
      <c r="G25" s="634">
        <v>240.22</v>
      </c>
      <c r="H25" s="303">
        <v>184.578</v>
      </c>
      <c r="I25" s="634">
        <v>13039.69</v>
      </c>
      <c r="J25" s="303">
        <v>13682.19</v>
      </c>
    </row>
    <row r="26" spans="1:13">
      <c r="A26" s="190"/>
      <c r="B26" s="191" t="s">
        <v>449</v>
      </c>
      <c r="C26" s="634">
        <v>0</v>
      </c>
      <c r="D26" s="303">
        <v>0</v>
      </c>
      <c r="E26" s="634">
        <v>7.3959999999999999</v>
      </c>
      <c r="F26" s="303">
        <v>7.3410000000000002</v>
      </c>
      <c r="G26" s="634">
        <v>0</v>
      </c>
      <c r="H26" s="303">
        <v>0</v>
      </c>
      <c r="I26" s="634">
        <v>7.3959999999999999</v>
      </c>
      <c r="J26" s="303">
        <v>7.3410000000000002</v>
      </c>
    </row>
    <row r="27" spans="1:13">
      <c r="A27" s="190"/>
      <c r="B27" s="88" t="s">
        <v>450</v>
      </c>
      <c r="C27" s="634">
        <v>110.726</v>
      </c>
      <c r="D27" s="303">
        <v>223.3</v>
      </c>
      <c r="E27" s="634">
        <v>63.557000000000002</v>
      </c>
      <c r="F27" s="303">
        <v>117.32</v>
      </c>
      <c r="G27" s="634">
        <v>5.891</v>
      </c>
      <c r="H27" s="303">
        <v>5.319</v>
      </c>
      <c r="I27" s="634">
        <v>180.17400000000001</v>
      </c>
      <c r="J27" s="303">
        <v>345.93900000000002</v>
      </c>
    </row>
    <row r="28" spans="1:13">
      <c r="A28" s="190"/>
      <c r="B28" s="191" t="s">
        <v>451</v>
      </c>
      <c r="C28" s="634">
        <v>34.317999999999998</v>
      </c>
      <c r="D28" s="303">
        <v>69.248999999999995</v>
      </c>
      <c r="E28" s="634">
        <v>706.18700000000001</v>
      </c>
      <c r="F28" s="303">
        <v>630.37699999999995</v>
      </c>
      <c r="G28" s="634">
        <v>192.03899999999999</v>
      </c>
      <c r="H28" s="303">
        <v>164.59700000000001</v>
      </c>
      <c r="I28" s="634">
        <v>932.54399999999998</v>
      </c>
      <c r="J28" s="303">
        <v>864.22299999999996</v>
      </c>
    </row>
    <row r="29" spans="1:13">
      <c r="K29" s="198"/>
      <c r="L29" s="198"/>
      <c r="M29" s="198"/>
    </row>
    <row r="30" spans="1:13" ht="13">
      <c r="A30" s="201" t="s">
        <v>452</v>
      </c>
      <c r="B30" s="191"/>
      <c r="C30" s="633">
        <v>14369.208000000001</v>
      </c>
      <c r="D30" s="304">
        <v>12832.473</v>
      </c>
      <c r="E30" s="633">
        <v>20341.755000000001</v>
      </c>
      <c r="F30" s="304">
        <v>19106.009999999998</v>
      </c>
      <c r="G30" s="633">
        <v>1475.421</v>
      </c>
      <c r="H30" s="304">
        <v>2835.1640000000002</v>
      </c>
      <c r="I30" s="633">
        <v>36186.383999999998</v>
      </c>
      <c r="J30" s="304">
        <v>34773.646999999997</v>
      </c>
    </row>
    <row r="33" spans="1:15">
      <c r="C33" s="187"/>
      <c r="D33" s="187"/>
      <c r="E33" s="187"/>
      <c r="F33" s="187"/>
      <c r="G33" s="187"/>
      <c r="H33" s="187"/>
      <c r="I33" s="187"/>
      <c r="J33" s="187"/>
    </row>
    <row r="35" spans="1:15" ht="12.75" customHeight="1">
      <c r="A35" s="928" t="s">
        <v>521</v>
      </c>
      <c r="B35" s="929"/>
      <c r="C35" s="917" t="s">
        <v>212</v>
      </c>
      <c r="D35" s="919"/>
      <c r="E35" s="917" t="s">
        <v>19</v>
      </c>
      <c r="F35" s="919"/>
      <c r="G35" s="917" t="s">
        <v>520</v>
      </c>
      <c r="H35" s="919"/>
      <c r="I35" s="917" t="s">
        <v>17</v>
      </c>
      <c r="J35" s="919"/>
    </row>
    <row r="36" spans="1:15" ht="13">
      <c r="A36" s="920" t="s">
        <v>462</v>
      </c>
      <c r="B36" s="943"/>
      <c r="C36" s="796">
        <v>45170</v>
      </c>
      <c r="D36" s="797">
        <v>44896</v>
      </c>
      <c r="E36" s="796">
        <v>45170</v>
      </c>
      <c r="F36" s="797">
        <v>44896</v>
      </c>
      <c r="G36" s="796">
        <v>45170</v>
      </c>
      <c r="H36" s="797">
        <v>44896</v>
      </c>
      <c r="I36" s="796">
        <v>45170</v>
      </c>
      <c r="J36" s="797">
        <v>44896</v>
      </c>
    </row>
    <row r="37" spans="1:15" ht="13">
      <c r="A37" s="941"/>
      <c r="B37" s="942"/>
      <c r="C37" s="636" t="s">
        <v>122</v>
      </c>
      <c r="D37" s="300" t="s">
        <v>122</v>
      </c>
      <c r="E37" s="636" t="s">
        <v>122</v>
      </c>
      <c r="F37" s="300" t="s">
        <v>122</v>
      </c>
      <c r="G37" s="636" t="s">
        <v>122</v>
      </c>
      <c r="H37" s="300" t="s">
        <v>122</v>
      </c>
      <c r="I37" s="636" t="s">
        <v>122</v>
      </c>
      <c r="J37" s="300" t="s">
        <v>122</v>
      </c>
    </row>
    <row r="38" spans="1:15" s="173" customFormat="1" ht="13">
      <c r="A38" s="201" t="s">
        <v>419</v>
      </c>
      <c r="B38" s="189"/>
      <c r="C38" s="647">
        <v>3423.9830000000002</v>
      </c>
      <c r="D38" s="304">
        <v>2514.8890000000001</v>
      </c>
      <c r="E38" s="647">
        <v>6596.48</v>
      </c>
      <c r="F38" s="304">
        <v>5482.6679999999997</v>
      </c>
      <c r="G38" s="647">
        <v>-1224.883</v>
      </c>
      <c r="H38" s="304">
        <v>-70.584999999999994</v>
      </c>
      <c r="I38" s="647">
        <v>8795.58</v>
      </c>
      <c r="J38" s="304">
        <v>7926.9719999999998</v>
      </c>
    </row>
    <row r="39" spans="1:15">
      <c r="A39" s="190"/>
      <c r="B39" s="191" t="s">
        <v>453</v>
      </c>
      <c r="C39" s="634">
        <v>431.27199999999999</v>
      </c>
      <c r="D39" s="303">
        <v>411.66</v>
      </c>
      <c r="E39" s="634">
        <v>1166.5889999999999</v>
      </c>
      <c r="F39" s="303">
        <v>756.34500000000003</v>
      </c>
      <c r="G39" s="634">
        <v>203.88</v>
      </c>
      <c r="H39" s="303">
        <v>145.874</v>
      </c>
      <c r="I39" s="634">
        <v>1801.741</v>
      </c>
      <c r="J39" s="303">
        <v>1313.8789999999999</v>
      </c>
    </row>
    <row r="40" spans="1:15">
      <c r="A40" s="190"/>
      <c r="B40" s="191" t="s">
        <v>454</v>
      </c>
      <c r="C40" s="634">
        <v>7.8810000000000002</v>
      </c>
      <c r="D40" s="303">
        <v>8.3239999999999998</v>
      </c>
      <c r="E40" s="634">
        <v>15.615</v>
      </c>
      <c r="F40" s="303">
        <v>24.218</v>
      </c>
      <c r="G40" s="634">
        <v>0.97799999999999998</v>
      </c>
      <c r="H40" s="303">
        <v>2.363</v>
      </c>
      <c r="I40" s="634">
        <v>24.474</v>
      </c>
      <c r="J40" s="303">
        <v>34.905000000000001</v>
      </c>
    </row>
    <row r="41" spans="1:15">
      <c r="A41" s="190"/>
      <c r="B41" s="191" t="s">
        <v>455</v>
      </c>
      <c r="C41" s="634">
        <v>728.67100000000005</v>
      </c>
      <c r="D41" s="303">
        <v>824.59699999999998</v>
      </c>
      <c r="E41" s="634">
        <v>2847.6729999999998</v>
      </c>
      <c r="F41" s="303">
        <v>3364.4969999999998</v>
      </c>
      <c r="G41" s="634">
        <v>121.28</v>
      </c>
      <c r="H41" s="303">
        <v>116.58499999999999</v>
      </c>
      <c r="I41" s="634">
        <v>3697.6239999999998</v>
      </c>
      <c r="J41" s="303">
        <v>4305.6790000000001</v>
      </c>
    </row>
    <row r="42" spans="1:15">
      <c r="A42" s="190"/>
      <c r="B42" s="191" t="s">
        <v>456</v>
      </c>
      <c r="C42" s="638">
        <v>1073.68</v>
      </c>
      <c r="D42" s="303">
        <v>874.17399999999998</v>
      </c>
      <c r="E42" s="638">
        <v>1475.086</v>
      </c>
      <c r="F42" s="303">
        <v>906.20100000000002</v>
      </c>
      <c r="G42" s="638">
        <v>-1573.85</v>
      </c>
      <c r="H42" s="303">
        <v>-428.5</v>
      </c>
      <c r="I42" s="638">
        <v>974.91600000000005</v>
      </c>
      <c r="J42" s="303">
        <v>1351.875</v>
      </c>
    </row>
    <row r="43" spans="1:15">
      <c r="A43" s="190"/>
      <c r="B43" s="191" t="s">
        <v>457</v>
      </c>
      <c r="C43" s="634">
        <v>38.527999999999999</v>
      </c>
      <c r="D43" s="303">
        <v>44.302</v>
      </c>
      <c r="E43" s="634">
        <v>132.489</v>
      </c>
      <c r="F43" s="303">
        <v>135.92400000000001</v>
      </c>
      <c r="G43" s="634">
        <v>0.22900000000000001</v>
      </c>
      <c r="H43" s="303">
        <v>0.184</v>
      </c>
      <c r="I43" s="634">
        <v>171.24600000000001</v>
      </c>
      <c r="J43" s="303">
        <v>180.41</v>
      </c>
    </row>
    <row r="44" spans="1:15">
      <c r="A44" s="190"/>
      <c r="B44" s="191" t="s">
        <v>458</v>
      </c>
      <c r="C44" s="634">
        <v>75.067999999999998</v>
      </c>
      <c r="D44" s="303">
        <v>130.22499999999999</v>
      </c>
      <c r="E44" s="634">
        <v>49.451000000000001</v>
      </c>
      <c r="F44" s="303">
        <v>164.73400000000001</v>
      </c>
      <c r="G44" s="634">
        <v>0.68600000000000005</v>
      </c>
      <c r="H44" s="303">
        <v>0.104</v>
      </c>
      <c r="I44" s="634">
        <v>125.205</v>
      </c>
      <c r="J44" s="303">
        <v>295.06299999999999</v>
      </c>
    </row>
    <row r="45" spans="1:15">
      <c r="A45" s="190"/>
      <c r="B45" s="191" t="s">
        <v>459</v>
      </c>
      <c r="C45" s="634">
        <v>0</v>
      </c>
      <c r="D45" s="303">
        <v>0</v>
      </c>
      <c r="E45" s="634">
        <v>0</v>
      </c>
      <c r="F45" s="303">
        <v>0</v>
      </c>
      <c r="G45" s="634">
        <v>0</v>
      </c>
      <c r="H45" s="303">
        <v>0</v>
      </c>
      <c r="I45" s="634">
        <v>0</v>
      </c>
      <c r="J45" s="303">
        <v>0</v>
      </c>
    </row>
    <row r="46" spans="1:15">
      <c r="A46" s="190"/>
      <c r="B46" s="191" t="s">
        <v>460</v>
      </c>
      <c r="C46" s="634">
        <v>58.279000000000003</v>
      </c>
      <c r="D46" s="303">
        <v>62.517000000000003</v>
      </c>
      <c r="E46" s="634">
        <v>84.457999999999998</v>
      </c>
      <c r="F46" s="303">
        <v>130.749</v>
      </c>
      <c r="G46" s="634">
        <v>58.408999999999999</v>
      </c>
      <c r="H46" s="303">
        <v>71.14</v>
      </c>
      <c r="I46" s="634">
        <v>201.14599999999999</v>
      </c>
      <c r="J46" s="303">
        <v>264.40600000000001</v>
      </c>
    </row>
    <row r="47" spans="1:15">
      <c r="K47" s="198"/>
      <c r="L47" s="198"/>
      <c r="M47" s="198"/>
      <c r="N47" s="198"/>
      <c r="O47" s="198"/>
    </row>
    <row r="48" spans="1:15" ht="25">
      <c r="A48" s="190"/>
      <c r="B48" s="195" t="s">
        <v>461</v>
      </c>
      <c r="C48" s="638">
        <v>1010.604</v>
      </c>
      <c r="D48" s="303">
        <v>159.09</v>
      </c>
      <c r="E48" s="638">
        <v>825.11900000000003</v>
      </c>
      <c r="F48" s="303">
        <v>0</v>
      </c>
      <c r="G48" s="638">
        <v>-36.494999999999997</v>
      </c>
      <c r="H48" s="303">
        <v>21.664999999999999</v>
      </c>
      <c r="I48" s="638">
        <v>1799.2280000000001</v>
      </c>
      <c r="J48" s="303">
        <v>180.755</v>
      </c>
    </row>
    <row r="49" spans="1:15">
      <c r="K49" s="198"/>
      <c r="L49" s="198"/>
      <c r="M49" s="198"/>
      <c r="N49" s="198"/>
      <c r="O49" s="198"/>
    </row>
    <row r="50" spans="1:15" s="173" customFormat="1" ht="13">
      <c r="A50" s="201" t="s">
        <v>420</v>
      </c>
      <c r="B50" s="189"/>
      <c r="C50" s="647">
        <v>1869.319</v>
      </c>
      <c r="D50" s="304">
        <v>2143.7310000000002</v>
      </c>
      <c r="E50" s="647">
        <v>7479.34</v>
      </c>
      <c r="F50" s="304">
        <v>8078.6989999999996</v>
      </c>
      <c r="G50" s="647">
        <v>944.65599999999995</v>
      </c>
      <c r="H50" s="304">
        <v>1177.127</v>
      </c>
      <c r="I50" s="647">
        <v>10293.315000000001</v>
      </c>
      <c r="J50" s="304">
        <v>11399.557000000001</v>
      </c>
    </row>
    <row r="51" spans="1:15">
      <c r="A51" s="190"/>
      <c r="B51" s="191" t="s">
        <v>463</v>
      </c>
      <c r="C51" s="634">
        <v>1279.4880000000001</v>
      </c>
      <c r="D51" s="303">
        <v>1278.404</v>
      </c>
      <c r="E51" s="634">
        <v>2608.1309999999999</v>
      </c>
      <c r="F51" s="303">
        <v>3030.442</v>
      </c>
      <c r="G51" s="634">
        <v>763.07299999999998</v>
      </c>
      <c r="H51" s="303">
        <v>962.279</v>
      </c>
      <c r="I51" s="634">
        <v>4650.692</v>
      </c>
      <c r="J51" s="303">
        <v>5271.125</v>
      </c>
    </row>
    <row r="52" spans="1:15">
      <c r="A52" s="190"/>
      <c r="B52" s="191" t="s">
        <v>464</v>
      </c>
      <c r="C52" s="634">
        <v>102.77800000000001</v>
      </c>
      <c r="D52" s="303">
        <v>99.343000000000004</v>
      </c>
      <c r="E52" s="634">
        <v>58.325000000000003</v>
      </c>
      <c r="F52" s="303">
        <v>74.471999999999994</v>
      </c>
      <c r="G52" s="634">
        <v>5.5229999999999997</v>
      </c>
      <c r="H52" s="303">
        <v>2.871</v>
      </c>
      <c r="I52" s="634">
        <v>166.626</v>
      </c>
      <c r="J52" s="303">
        <v>176.68600000000001</v>
      </c>
    </row>
    <row r="53" spans="1:15">
      <c r="A53" s="190"/>
      <c r="B53" s="191" t="s">
        <v>465</v>
      </c>
      <c r="C53" s="634">
        <v>63.515999999999998</v>
      </c>
      <c r="D53" s="303">
        <v>70.605000000000004</v>
      </c>
      <c r="E53" s="634">
        <v>1713.066</v>
      </c>
      <c r="F53" s="303">
        <v>1893.2940000000001</v>
      </c>
      <c r="G53" s="634">
        <v>0.58899999999999997</v>
      </c>
      <c r="H53" s="303">
        <v>0.751</v>
      </c>
      <c r="I53" s="634">
        <v>1777.171</v>
      </c>
      <c r="J53" s="303">
        <v>1964.65</v>
      </c>
    </row>
    <row r="54" spans="1:15">
      <c r="A54" s="190"/>
      <c r="B54" s="191" t="s">
        <v>466</v>
      </c>
      <c r="C54" s="638">
        <v>67.86</v>
      </c>
      <c r="D54" s="303">
        <v>77.453999999999994</v>
      </c>
      <c r="E54" s="638">
        <v>251.054</v>
      </c>
      <c r="F54" s="303">
        <v>560.274</v>
      </c>
      <c r="G54" s="638">
        <v>171.929</v>
      </c>
      <c r="H54" s="303">
        <v>222.923</v>
      </c>
      <c r="I54" s="638">
        <v>490.84300000000002</v>
      </c>
      <c r="J54" s="303">
        <v>860.65099999999995</v>
      </c>
    </row>
    <row r="55" spans="1:15">
      <c r="A55" s="190"/>
      <c r="B55" s="191" t="s">
        <v>467</v>
      </c>
      <c r="C55" s="634">
        <v>62.328000000000003</v>
      </c>
      <c r="D55" s="303">
        <v>104.015</v>
      </c>
      <c r="E55" s="634">
        <v>537.73199999999997</v>
      </c>
      <c r="F55" s="303">
        <v>534.54700000000003</v>
      </c>
      <c r="G55" s="634">
        <v>1.54</v>
      </c>
      <c r="H55" s="303">
        <v>0.97099999999999997</v>
      </c>
      <c r="I55" s="634">
        <v>601.6</v>
      </c>
      <c r="J55" s="303">
        <v>639.53300000000002</v>
      </c>
    </row>
    <row r="56" spans="1:15">
      <c r="A56" s="190"/>
      <c r="B56" s="191" t="s">
        <v>468</v>
      </c>
      <c r="C56" s="634">
        <v>235.48699999999999</v>
      </c>
      <c r="D56" s="303">
        <v>442.41199999999998</v>
      </c>
      <c r="E56" s="634">
        <v>533.80499999999995</v>
      </c>
      <c r="F56" s="303">
        <v>602.11599999999999</v>
      </c>
      <c r="G56" s="634">
        <v>0.38500000000000001</v>
      </c>
      <c r="H56" s="303">
        <v>-14.476000000000001</v>
      </c>
      <c r="I56" s="634">
        <v>769.67700000000002</v>
      </c>
      <c r="J56" s="303">
        <v>1030.0519999999999</v>
      </c>
    </row>
    <row r="57" spans="1:15">
      <c r="A57" s="190"/>
      <c r="B57" s="191" t="s">
        <v>469</v>
      </c>
      <c r="C57" s="634">
        <v>27.800999999999998</v>
      </c>
      <c r="D57" s="303">
        <v>21.538</v>
      </c>
      <c r="E57" s="634">
        <v>1622.297</v>
      </c>
      <c r="F57" s="303">
        <v>1365.075</v>
      </c>
      <c r="G57" s="634">
        <v>1.617</v>
      </c>
      <c r="H57" s="303">
        <v>1.8080000000000001</v>
      </c>
      <c r="I57" s="634">
        <v>1651.7149999999999</v>
      </c>
      <c r="J57" s="303">
        <v>1388.421</v>
      </c>
    </row>
    <row r="58" spans="1:15">
      <c r="A58" s="190"/>
      <c r="B58" s="191" t="s">
        <v>470</v>
      </c>
      <c r="C58" s="634">
        <v>30.061</v>
      </c>
      <c r="D58" s="303">
        <v>49.96</v>
      </c>
      <c r="E58" s="634">
        <v>154.93</v>
      </c>
      <c r="F58" s="303">
        <v>18.478999999999999</v>
      </c>
      <c r="G58" s="634">
        <v>0</v>
      </c>
      <c r="H58" s="303">
        <v>0</v>
      </c>
      <c r="I58" s="634">
        <v>184.99100000000001</v>
      </c>
      <c r="J58" s="303">
        <v>68.438999999999993</v>
      </c>
    </row>
    <row r="59" spans="1:15">
      <c r="K59" s="198"/>
      <c r="L59" s="198"/>
      <c r="M59" s="198"/>
    </row>
    <row r="60" spans="1:15" s="173" customFormat="1" ht="13">
      <c r="A60" s="188" t="s">
        <v>471</v>
      </c>
      <c r="B60" s="189"/>
      <c r="C60" s="647">
        <v>9075.9060000000009</v>
      </c>
      <c r="D60" s="304">
        <v>8173.8530000000001</v>
      </c>
      <c r="E60" s="647">
        <v>6265.9350000000004</v>
      </c>
      <c r="F60" s="304">
        <v>5544.643</v>
      </c>
      <c r="G60" s="647">
        <v>1755.6479999999999</v>
      </c>
      <c r="H60" s="304">
        <v>1728.6220000000001</v>
      </c>
      <c r="I60" s="647">
        <v>17097.489000000001</v>
      </c>
      <c r="J60" s="304">
        <v>15447.118</v>
      </c>
    </row>
    <row r="61" spans="1:15" s="173" customFormat="1" ht="13">
      <c r="A61" s="256" t="s">
        <v>472</v>
      </c>
      <c r="B61" s="189"/>
      <c r="C61" s="647">
        <v>9075.9060000000009</v>
      </c>
      <c r="D61" s="304">
        <v>8173.8530000000001</v>
      </c>
      <c r="E61" s="647">
        <v>6265.9350000000004</v>
      </c>
      <c r="F61" s="304">
        <v>5544.643</v>
      </c>
      <c r="G61" s="647">
        <v>1755.6479999999999</v>
      </c>
      <c r="H61" s="304">
        <v>1728.6220000000001</v>
      </c>
      <c r="I61" s="647">
        <v>14506.212</v>
      </c>
      <c r="J61" s="304">
        <v>12957.15</v>
      </c>
    </row>
    <row r="62" spans="1:15">
      <c r="A62" s="190"/>
      <c r="B62" s="191" t="s">
        <v>473</v>
      </c>
      <c r="C62" s="638">
        <v>6448.6859999999997</v>
      </c>
      <c r="D62" s="303">
        <v>5627.7860000000001</v>
      </c>
      <c r="E62" s="638">
        <v>3290.6660000000002</v>
      </c>
      <c r="F62" s="303">
        <v>2449.5300000000002</v>
      </c>
      <c r="G62" s="638">
        <v>6059.875</v>
      </c>
      <c r="H62" s="303">
        <v>7722.183</v>
      </c>
      <c r="I62" s="638">
        <v>15799.227000000001</v>
      </c>
      <c r="J62" s="303">
        <v>15799.499</v>
      </c>
    </row>
    <row r="63" spans="1:15">
      <c r="A63" s="190"/>
      <c r="B63" s="191" t="s">
        <v>474</v>
      </c>
      <c r="C63" s="638">
        <v>521.66099999999994</v>
      </c>
      <c r="D63" s="303">
        <v>544.16200000000003</v>
      </c>
      <c r="E63" s="638">
        <v>381.55700000000002</v>
      </c>
      <c r="F63" s="303">
        <v>682.41800000000001</v>
      </c>
      <c r="G63" s="638">
        <v>5426.1769999999997</v>
      </c>
      <c r="H63" s="303">
        <v>4488.7370000000001</v>
      </c>
      <c r="I63" s="638">
        <v>6329.3950000000004</v>
      </c>
      <c r="J63" s="303">
        <v>5715.317</v>
      </c>
    </row>
    <row r="64" spans="1:15">
      <c r="A64" s="190"/>
      <c r="B64" s="191" t="s">
        <v>475</v>
      </c>
      <c r="C64" s="638">
        <v>32.292999999999999</v>
      </c>
      <c r="D64" s="303">
        <v>28.145</v>
      </c>
      <c r="E64" s="638">
        <v>0</v>
      </c>
      <c r="F64" s="303">
        <v>0</v>
      </c>
      <c r="G64" s="638">
        <v>-32.292999999999999</v>
      </c>
      <c r="H64" s="303">
        <v>-28.145</v>
      </c>
      <c r="I64" s="638">
        <v>0</v>
      </c>
      <c r="J64" s="303">
        <v>0</v>
      </c>
    </row>
    <row r="65" spans="1:18">
      <c r="A65" s="190"/>
      <c r="B65" s="191" t="s">
        <v>476</v>
      </c>
      <c r="C65" s="638">
        <v>-5.6000000000000001E-2</v>
      </c>
      <c r="D65" s="303">
        <v>-5.2999999999999999E-2</v>
      </c>
      <c r="E65" s="638">
        <v>0</v>
      </c>
      <c r="F65" s="303">
        <v>0</v>
      </c>
      <c r="G65" s="638">
        <v>5.6000000000000001E-2</v>
      </c>
      <c r="H65" s="303">
        <v>-0.219</v>
      </c>
      <c r="I65" s="638">
        <v>0</v>
      </c>
      <c r="J65" s="303">
        <v>-0.27200000000000002</v>
      </c>
    </row>
    <row r="66" spans="1:18">
      <c r="A66" s="190"/>
      <c r="B66" s="191" t="s">
        <v>477</v>
      </c>
      <c r="C66" s="634">
        <v>0</v>
      </c>
      <c r="D66" s="303">
        <v>0</v>
      </c>
      <c r="E66" s="634">
        <v>0</v>
      </c>
      <c r="F66" s="303">
        <v>0</v>
      </c>
      <c r="G66" s="634">
        <v>0</v>
      </c>
      <c r="H66" s="303">
        <v>0</v>
      </c>
      <c r="I66" s="634">
        <v>0</v>
      </c>
      <c r="J66" s="303">
        <v>0</v>
      </c>
    </row>
    <row r="67" spans="1:18">
      <c r="A67" s="190"/>
      <c r="B67" s="191" t="s">
        <v>478</v>
      </c>
      <c r="C67" s="639">
        <v>2073.3220000000001</v>
      </c>
      <c r="D67" s="303">
        <v>1973.8130000000001</v>
      </c>
      <c r="E67" s="639">
        <v>2593.712</v>
      </c>
      <c r="F67" s="303">
        <v>2412.6950000000002</v>
      </c>
      <c r="G67" s="639">
        <v>-9698.1669999999995</v>
      </c>
      <c r="H67" s="303">
        <v>-10453.933999999999</v>
      </c>
      <c r="I67" s="639">
        <v>-7622.41</v>
      </c>
      <c r="J67" s="303">
        <v>-8557.3940000000002</v>
      </c>
    </row>
    <row r="68" spans="1:18">
      <c r="K68" s="198"/>
      <c r="L68" s="198"/>
      <c r="M68" s="198"/>
      <c r="N68" s="198"/>
    </row>
    <row r="69" spans="1:18" ht="13">
      <c r="A69" s="201" t="s">
        <v>479</v>
      </c>
      <c r="B69" s="191"/>
      <c r="C69" s="640">
        <v>0</v>
      </c>
      <c r="D69" s="304">
        <v>0</v>
      </c>
      <c r="E69" s="640">
        <v>0</v>
      </c>
      <c r="F69" s="304">
        <v>0</v>
      </c>
      <c r="G69" s="640">
        <v>0</v>
      </c>
      <c r="H69" s="304">
        <v>0</v>
      </c>
      <c r="I69" s="640">
        <v>2591.277</v>
      </c>
      <c r="J69" s="304">
        <v>2489.9679999999998</v>
      </c>
    </row>
    <row r="70" spans="1:18">
      <c r="K70" s="198"/>
      <c r="L70" s="198"/>
    </row>
    <row r="71" spans="1:18" ht="13">
      <c r="A71" s="188" t="s">
        <v>522</v>
      </c>
      <c r="B71" s="191"/>
      <c r="C71" s="647">
        <v>14369.208000000001</v>
      </c>
      <c r="D71" s="304">
        <v>12832.473</v>
      </c>
      <c r="E71" s="647">
        <v>20341.755000000001</v>
      </c>
      <c r="F71" s="304">
        <v>19106.009999999998</v>
      </c>
      <c r="G71" s="647">
        <v>1475.421</v>
      </c>
      <c r="H71" s="304">
        <v>2835.1640000000002</v>
      </c>
      <c r="I71" s="647">
        <v>36186.383999999998</v>
      </c>
      <c r="J71" s="304">
        <v>34773.646999999997</v>
      </c>
    </row>
    <row r="72" spans="1:18">
      <c r="C72" s="187"/>
      <c r="D72" s="187"/>
      <c r="E72" s="187"/>
      <c r="F72" s="187"/>
      <c r="G72" s="187"/>
      <c r="H72" s="187"/>
      <c r="I72" s="187"/>
      <c r="J72" s="187"/>
    </row>
    <row r="73" spans="1:18">
      <c r="C73" s="187"/>
      <c r="D73" s="187"/>
      <c r="E73" s="187"/>
      <c r="F73" s="187"/>
      <c r="G73" s="187"/>
      <c r="H73" s="187"/>
      <c r="I73" s="187"/>
      <c r="J73" s="187"/>
    </row>
    <row r="74" spans="1:18">
      <c r="C74" s="187"/>
      <c r="D74" s="187"/>
      <c r="E74" s="187"/>
      <c r="F74" s="187"/>
      <c r="G74" s="187"/>
      <c r="H74" s="187"/>
      <c r="I74" s="187"/>
      <c r="J74" s="187"/>
    </row>
    <row r="75" spans="1:18">
      <c r="C75" s="187"/>
      <c r="D75" s="187"/>
      <c r="E75" s="187"/>
      <c r="F75" s="187"/>
      <c r="G75" s="187"/>
      <c r="H75" s="187"/>
      <c r="I75" s="187"/>
      <c r="J75" s="187"/>
    </row>
    <row r="76" spans="1:18" ht="12.75" customHeight="1">
      <c r="A76" s="928" t="s">
        <v>521</v>
      </c>
      <c r="B76" s="929"/>
      <c r="C76" s="917" t="s">
        <v>212</v>
      </c>
      <c r="D76" s="918"/>
      <c r="E76" s="918"/>
      <c r="F76" s="919"/>
      <c r="G76" s="917" t="s">
        <v>19</v>
      </c>
      <c r="H76" s="918"/>
      <c r="I76" s="918"/>
      <c r="J76" s="919"/>
      <c r="K76" s="917" t="s">
        <v>520</v>
      </c>
      <c r="L76" s="918"/>
      <c r="M76" s="918"/>
      <c r="N76" s="919"/>
      <c r="O76" s="938" t="s">
        <v>17</v>
      </c>
      <c r="P76" s="939"/>
      <c r="Q76" s="939"/>
      <c r="R76" s="939"/>
    </row>
    <row r="77" spans="1:18" ht="12.75" customHeight="1">
      <c r="A77" s="756"/>
      <c r="B77" s="757"/>
      <c r="C77" s="917" t="s">
        <v>183</v>
      </c>
      <c r="D77" s="919"/>
      <c r="E77" s="917" t="s">
        <v>185</v>
      </c>
      <c r="F77" s="919"/>
      <c r="G77" s="917" t="s">
        <v>183</v>
      </c>
      <c r="H77" s="919"/>
      <c r="I77" s="917" t="s">
        <v>185</v>
      </c>
      <c r="J77" s="919"/>
      <c r="K77" s="917" t="s">
        <v>183</v>
      </c>
      <c r="L77" s="919"/>
      <c r="M77" s="917" t="s">
        <v>185</v>
      </c>
      <c r="N77" s="919"/>
      <c r="O77" s="917" t="s">
        <v>183</v>
      </c>
      <c r="P77" s="919"/>
      <c r="Q77" s="917" t="s">
        <v>185</v>
      </c>
      <c r="R77" s="919"/>
    </row>
    <row r="78" spans="1:18" ht="13">
      <c r="A78" s="924"/>
      <c r="B78" s="940"/>
      <c r="C78" s="635" t="s">
        <v>172</v>
      </c>
      <c r="D78" s="299" t="s">
        <v>173</v>
      </c>
      <c r="E78" s="635" t="s">
        <v>227</v>
      </c>
      <c r="F78" s="299" t="s">
        <v>228</v>
      </c>
      <c r="G78" s="635" t="s">
        <v>172</v>
      </c>
      <c r="H78" s="299" t="s">
        <v>173</v>
      </c>
      <c r="I78" s="635" t="s">
        <v>227</v>
      </c>
      <c r="J78" s="299" t="s">
        <v>228</v>
      </c>
      <c r="K78" s="635" t="s">
        <v>172</v>
      </c>
      <c r="L78" s="299" t="s">
        <v>173</v>
      </c>
      <c r="M78" s="635" t="s">
        <v>227</v>
      </c>
      <c r="N78" s="299" t="s">
        <v>228</v>
      </c>
      <c r="O78" s="635" t="s">
        <v>172</v>
      </c>
      <c r="P78" s="299" t="s">
        <v>173</v>
      </c>
      <c r="Q78" s="635" t="s">
        <v>227</v>
      </c>
      <c r="R78" s="299" t="s">
        <v>228</v>
      </c>
    </row>
    <row r="79" spans="1:18" ht="13">
      <c r="A79" s="941"/>
      <c r="B79" s="942"/>
      <c r="C79" s="636" t="s">
        <v>122</v>
      </c>
      <c r="D79" s="300" t="s">
        <v>122</v>
      </c>
      <c r="E79" s="636" t="s">
        <v>122</v>
      </c>
      <c r="F79" s="300" t="s">
        <v>122</v>
      </c>
      <c r="G79" s="636" t="s">
        <v>122</v>
      </c>
      <c r="H79" s="300" t="s">
        <v>122</v>
      </c>
      <c r="I79" s="636" t="s">
        <v>122</v>
      </c>
      <c r="J79" s="300" t="s">
        <v>122</v>
      </c>
      <c r="K79" s="636" t="s">
        <v>122</v>
      </c>
      <c r="L79" s="300" t="s">
        <v>122</v>
      </c>
      <c r="M79" s="636" t="s">
        <v>122</v>
      </c>
      <c r="N79" s="300" t="s">
        <v>122</v>
      </c>
      <c r="O79" s="636" t="s">
        <v>122</v>
      </c>
      <c r="P79" s="300" t="s">
        <v>122</v>
      </c>
      <c r="Q79" s="636" t="s">
        <v>122</v>
      </c>
      <c r="R79" s="300" t="s">
        <v>122</v>
      </c>
    </row>
    <row r="80" spans="1:18" s="173" customFormat="1" ht="13">
      <c r="A80" s="188" t="s">
        <v>481</v>
      </c>
      <c r="B80" s="203"/>
      <c r="C80" s="648">
        <v>2387.386</v>
      </c>
      <c r="D80" s="641">
        <v>2425.944</v>
      </c>
      <c r="E80" s="648">
        <v>887.98699999999997</v>
      </c>
      <c r="F80" s="641">
        <v>822.01599999999996</v>
      </c>
      <c r="G80" s="648">
        <v>7543.9070000000002</v>
      </c>
      <c r="H80" s="641">
        <v>8422.7780000000002</v>
      </c>
      <c r="I80" s="648">
        <v>2594.7779999999998</v>
      </c>
      <c r="J80" s="641">
        <v>2803.2020000000002</v>
      </c>
      <c r="K80" s="648">
        <v>-123.711</v>
      </c>
      <c r="L80" s="641">
        <v>-359.95800000000003</v>
      </c>
      <c r="M80" s="648">
        <v>-45.521999999999998</v>
      </c>
      <c r="N80" s="641">
        <v>-137.685</v>
      </c>
      <c r="O80" s="648">
        <v>9807.5820000000003</v>
      </c>
      <c r="P80" s="641">
        <v>10488.763999999999</v>
      </c>
      <c r="Q80" s="648">
        <v>3437.2429999999999</v>
      </c>
      <c r="R80" s="641">
        <v>3487.5329999999999</v>
      </c>
    </row>
    <row r="81" spans="1:21">
      <c r="A81" s="194"/>
      <c r="B81" s="202" t="s">
        <v>231</v>
      </c>
      <c r="C81" s="649">
        <v>2359.2469999999998</v>
      </c>
      <c r="D81" s="642">
        <v>2398.0279999999998</v>
      </c>
      <c r="E81" s="649">
        <v>882.67600000000004</v>
      </c>
      <c r="F81" s="642">
        <v>813.80100000000004</v>
      </c>
      <c r="G81" s="649">
        <v>6722.8879999999999</v>
      </c>
      <c r="H81" s="642">
        <v>7126.6279999999997</v>
      </c>
      <c r="I81" s="649">
        <v>2343.2510000000002</v>
      </c>
      <c r="J81" s="642">
        <v>2409.8389999999999</v>
      </c>
      <c r="K81" s="649">
        <v>-150.88499999999999</v>
      </c>
      <c r="L81" s="642">
        <v>-465.33800000000002</v>
      </c>
      <c r="M81" s="649">
        <v>-54.64</v>
      </c>
      <c r="N81" s="642">
        <v>-138.03200000000001</v>
      </c>
      <c r="O81" s="649">
        <v>8931.25</v>
      </c>
      <c r="P81" s="642">
        <v>9059.3179999999993</v>
      </c>
      <c r="Q81" s="649">
        <v>3171.2869999999998</v>
      </c>
      <c r="R81" s="642">
        <v>3085.6080000000002</v>
      </c>
    </row>
    <row r="82" spans="1:21">
      <c r="A82" s="194"/>
      <c r="B82" s="207" t="s">
        <v>482</v>
      </c>
      <c r="C82" s="649">
        <v>2329.0949999999998</v>
      </c>
      <c r="D82" s="642">
        <v>2322.1579999999999</v>
      </c>
      <c r="E82" s="649">
        <v>876.22900000000004</v>
      </c>
      <c r="F82" s="642">
        <v>779.18499999999995</v>
      </c>
      <c r="G82" s="649">
        <v>5313.2129999999997</v>
      </c>
      <c r="H82" s="642">
        <v>5669.17</v>
      </c>
      <c r="I82" s="649">
        <v>1861.8240000000001</v>
      </c>
      <c r="J82" s="642">
        <v>1944.098</v>
      </c>
      <c r="K82" s="649">
        <v>-127.84699999999999</v>
      </c>
      <c r="L82" s="642">
        <v>-430.27</v>
      </c>
      <c r="M82" s="649">
        <v>-46.701999999999998</v>
      </c>
      <c r="N82" s="642">
        <v>-129.17599999999999</v>
      </c>
      <c r="O82" s="649">
        <v>7514.4610000000002</v>
      </c>
      <c r="P82" s="642">
        <v>7561.058</v>
      </c>
      <c r="Q82" s="649">
        <v>2691.3510000000001</v>
      </c>
      <c r="R82" s="642">
        <v>2594.107</v>
      </c>
    </row>
    <row r="83" spans="1:21">
      <c r="A83" s="194"/>
      <c r="B83" s="207" t="s">
        <v>483</v>
      </c>
      <c r="C83" s="649">
        <v>13.054</v>
      </c>
      <c r="D83" s="642">
        <v>26.529</v>
      </c>
      <c r="E83" s="649">
        <v>4.8550000000000004</v>
      </c>
      <c r="F83" s="642">
        <v>17.186</v>
      </c>
      <c r="G83" s="649">
        <v>3.3050000000000002</v>
      </c>
      <c r="H83" s="642">
        <v>4.492</v>
      </c>
      <c r="I83" s="649">
        <v>0.59499999999999997</v>
      </c>
      <c r="J83" s="642">
        <v>-8.3249999999999993</v>
      </c>
      <c r="K83" s="649">
        <v>0.315</v>
      </c>
      <c r="L83" s="642">
        <v>0.16700000000000001</v>
      </c>
      <c r="M83" s="649">
        <v>7.2999999999999995E-2</v>
      </c>
      <c r="N83" s="642">
        <v>-3.6999999999999998E-2</v>
      </c>
      <c r="O83" s="649">
        <v>16.673999999999999</v>
      </c>
      <c r="P83" s="642">
        <v>31.187999999999999</v>
      </c>
      <c r="Q83" s="649">
        <v>5.5229999999999997</v>
      </c>
      <c r="R83" s="642">
        <v>8.8239999999999998</v>
      </c>
    </row>
    <row r="84" spans="1:21">
      <c r="A84" s="194"/>
      <c r="B84" s="207" t="s">
        <v>484</v>
      </c>
      <c r="C84" s="649">
        <v>17.097999999999999</v>
      </c>
      <c r="D84" s="642">
        <v>49.341000000000001</v>
      </c>
      <c r="E84" s="649">
        <v>1.5920000000000001</v>
      </c>
      <c r="F84" s="642">
        <v>17.43</v>
      </c>
      <c r="G84" s="649">
        <v>1406.37</v>
      </c>
      <c r="H84" s="642">
        <v>1452.9659999999999</v>
      </c>
      <c r="I84" s="649">
        <v>480.83199999999999</v>
      </c>
      <c r="J84" s="642">
        <v>474.06599999999997</v>
      </c>
      <c r="K84" s="649">
        <v>-23.353000000000002</v>
      </c>
      <c r="L84" s="642">
        <v>-35.234999999999999</v>
      </c>
      <c r="M84" s="649">
        <v>-8.0109999999999992</v>
      </c>
      <c r="N84" s="642">
        <v>-8.8190000000000008</v>
      </c>
      <c r="O84" s="649">
        <v>1400.115</v>
      </c>
      <c r="P84" s="642">
        <v>1467.0719999999999</v>
      </c>
      <c r="Q84" s="649">
        <v>474.41300000000001</v>
      </c>
      <c r="R84" s="642">
        <v>482.67700000000002</v>
      </c>
    </row>
    <row r="85" spans="1:21">
      <c r="A85" s="194"/>
      <c r="B85" s="202" t="s">
        <v>485</v>
      </c>
      <c r="C85" s="634">
        <v>28.138999999999999</v>
      </c>
      <c r="D85" s="646">
        <v>27.916</v>
      </c>
      <c r="E85" s="634">
        <v>5.3109999999999999</v>
      </c>
      <c r="F85" s="646">
        <v>8.2149999999999999</v>
      </c>
      <c r="G85" s="634">
        <v>821.01900000000001</v>
      </c>
      <c r="H85" s="646">
        <v>1296.1500000000001</v>
      </c>
      <c r="I85" s="634">
        <v>251.52699999999999</v>
      </c>
      <c r="J85" s="646">
        <v>393.363</v>
      </c>
      <c r="K85" s="634">
        <v>27.173999999999999</v>
      </c>
      <c r="L85" s="646">
        <v>105.38</v>
      </c>
      <c r="M85" s="634">
        <v>9.1180000000000003</v>
      </c>
      <c r="N85" s="646">
        <v>0.34699999999999998</v>
      </c>
      <c r="O85" s="634">
        <v>876.33199999999999</v>
      </c>
      <c r="P85" s="646">
        <v>1429.4459999999999</v>
      </c>
      <c r="Q85" s="634">
        <v>265.95600000000002</v>
      </c>
      <c r="R85" s="646">
        <v>401.92500000000001</v>
      </c>
    </row>
    <row r="86" spans="1:21">
      <c r="K86" s="198"/>
      <c r="L86" s="198"/>
      <c r="M86" s="198"/>
      <c r="N86" s="198"/>
      <c r="O86" s="198"/>
      <c r="P86" s="198"/>
      <c r="Q86" s="198"/>
      <c r="R86" s="198"/>
      <c r="S86" s="198"/>
      <c r="T86" s="198"/>
      <c r="U86" s="198"/>
    </row>
    <row r="87" spans="1:21" s="173" customFormat="1" ht="13">
      <c r="A87" s="188" t="s">
        <v>486</v>
      </c>
      <c r="B87" s="203"/>
      <c r="C87" s="647">
        <v>-926.97699999999998</v>
      </c>
      <c r="D87" s="641">
        <v>-842.62800000000004</v>
      </c>
      <c r="E87" s="647">
        <v>-358.47300000000001</v>
      </c>
      <c r="F87" s="641">
        <v>-280.041</v>
      </c>
      <c r="G87" s="647">
        <v>-4976.0349999999999</v>
      </c>
      <c r="H87" s="641">
        <v>-5861.9260000000004</v>
      </c>
      <c r="I87" s="647">
        <v>-1748.9110000000001</v>
      </c>
      <c r="J87" s="641">
        <v>-2040.0889999999999</v>
      </c>
      <c r="K87" s="647">
        <v>143.63900000000001</v>
      </c>
      <c r="L87" s="641">
        <v>395.11900000000003</v>
      </c>
      <c r="M87" s="647">
        <v>51.075000000000003</v>
      </c>
      <c r="N87" s="641">
        <v>145.30199999999999</v>
      </c>
      <c r="O87" s="647">
        <v>-5759.3729999999996</v>
      </c>
      <c r="P87" s="641">
        <v>-6309.4350000000004</v>
      </c>
      <c r="Q87" s="647">
        <v>-2056.3090000000002</v>
      </c>
      <c r="R87" s="641">
        <v>-2174.828</v>
      </c>
    </row>
    <row r="88" spans="1:21">
      <c r="A88" s="194"/>
      <c r="B88" s="207" t="s">
        <v>234</v>
      </c>
      <c r="C88" s="638">
        <v>-664.63199999999995</v>
      </c>
      <c r="D88" s="646">
        <v>-567.67700000000002</v>
      </c>
      <c r="E88" s="638">
        <v>-256.43299999999999</v>
      </c>
      <c r="F88" s="646">
        <v>-185.072</v>
      </c>
      <c r="G88" s="638">
        <v>-3399.8110000000001</v>
      </c>
      <c r="H88" s="646">
        <v>-3850.393</v>
      </c>
      <c r="I88" s="638">
        <v>-1212.3009999999999</v>
      </c>
      <c r="J88" s="646">
        <v>-1291.683</v>
      </c>
      <c r="K88" s="638">
        <v>129.62899999999999</v>
      </c>
      <c r="L88" s="646">
        <v>428.51900000000001</v>
      </c>
      <c r="M88" s="638">
        <v>47.231999999999999</v>
      </c>
      <c r="N88" s="646">
        <v>127.164</v>
      </c>
      <c r="O88" s="638">
        <v>-3934.8139999999999</v>
      </c>
      <c r="P88" s="646">
        <v>-3989.5509999999999</v>
      </c>
      <c r="Q88" s="638">
        <v>-1421.502</v>
      </c>
      <c r="R88" s="646">
        <v>-1349.5909999999999</v>
      </c>
    </row>
    <row r="89" spans="1:21">
      <c r="A89" s="194"/>
      <c r="B89" s="207" t="s">
        <v>235</v>
      </c>
      <c r="C89" s="638">
        <v>-50.344999999999999</v>
      </c>
      <c r="D89" s="646">
        <v>-64.412999999999997</v>
      </c>
      <c r="E89" s="638">
        <v>-24.468</v>
      </c>
      <c r="F89" s="646">
        <v>-26.884</v>
      </c>
      <c r="G89" s="638">
        <v>0</v>
      </c>
      <c r="H89" s="646">
        <v>0</v>
      </c>
      <c r="I89" s="638">
        <v>0</v>
      </c>
      <c r="J89" s="646">
        <v>7.0439999999999996</v>
      </c>
      <c r="K89" s="638">
        <v>0</v>
      </c>
      <c r="L89" s="646">
        <v>0</v>
      </c>
      <c r="M89" s="638">
        <v>0</v>
      </c>
      <c r="N89" s="646">
        <v>-1E-3</v>
      </c>
      <c r="O89" s="638">
        <v>-50.344999999999999</v>
      </c>
      <c r="P89" s="646">
        <v>-64.412999999999997</v>
      </c>
      <c r="Q89" s="638">
        <v>-24.468</v>
      </c>
      <c r="R89" s="646">
        <v>-19.841000000000001</v>
      </c>
    </row>
    <row r="90" spans="1:21">
      <c r="A90" s="194"/>
      <c r="B90" s="207" t="s">
        <v>236</v>
      </c>
      <c r="C90" s="638">
        <v>-164.321</v>
      </c>
      <c r="D90" s="646">
        <v>-164.53200000000001</v>
      </c>
      <c r="E90" s="638">
        <v>-58.707999999999998</v>
      </c>
      <c r="F90" s="646">
        <v>-55.968000000000004</v>
      </c>
      <c r="G90" s="638">
        <v>-736.66499999999996</v>
      </c>
      <c r="H90" s="646">
        <v>-717.94299999999998</v>
      </c>
      <c r="I90" s="638">
        <v>-267.21300000000002</v>
      </c>
      <c r="J90" s="646">
        <v>-270.36</v>
      </c>
      <c r="K90" s="638">
        <v>39.51</v>
      </c>
      <c r="L90" s="646">
        <v>47.832000000000001</v>
      </c>
      <c r="M90" s="638">
        <v>13.608000000000001</v>
      </c>
      <c r="N90" s="646">
        <v>16.675000000000001</v>
      </c>
      <c r="O90" s="638">
        <v>-861.476</v>
      </c>
      <c r="P90" s="646">
        <v>-834.64300000000003</v>
      </c>
      <c r="Q90" s="638">
        <v>-312.31299999999999</v>
      </c>
      <c r="R90" s="646">
        <v>-309.65300000000002</v>
      </c>
    </row>
    <row r="91" spans="1:21">
      <c r="A91" s="194"/>
      <c r="B91" s="207" t="s">
        <v>487</v>
      </c>
      <c r="C91" s="638">
        <v>-47.679000000000002</v>
      </c>
      <c r="D91" s="646">
        <v>-46.006</v>
      </c>
      <c r="E91" s="638">
        <v>-18.864000000000001</v>
      </c>
      <c r="F91" s="646">
        <v>-12.117000000000001</v>
      </c>
      <c r="G91" s="638">
        <v>-839.55899999999997</v>
      </c>
      <c r="H91" s="646">
        <v>-1293.5899999999999</v>
      </c>
      <c r="I91" s="638">
        <v>-269.39699999999999</v>
      </c>
      <c r="J91" s="646">
        <v>-485.09</v>
      </c>
      <c r="K91" s="638">
        <v>-25.5</v>
      </c>
      <c r="L91" s="646">
        <v>-81.231999999999999</v>
      </c>
      <c r="M91" s="638">
        <v>-9.7650000000000006</v>
      </c>
      <c r="N91" s="646">
        <v>1.464</v>
      </c>
      <c r="O91" s="638">
        <v>-912.73800000000006</v>
      </c>
      <c r="P91" s="646">
        <v>-1420.828</v>
      </c>
      <c r="Q91" s="638">
        <v>-298.02600000000001</v>
      </c>
      <c r="R91" s="646">
        <v>-495.74299999999999</v>
      </c>
    </row>
    <row r="92" spans="1:21">
      <c r="K92" s="198"/>
      <c r="L92" s="198"/>
      <c r="M92" s="198"/>
      <c r="N92" s="198"/>
      <c r="O92" s="198"/>
      <c r="P92" s="198"/>
      <c r="Q92" s="198"/>
      <c r="R92" s="198"/>
      <c r="S92" s="198"/>
      <c r="T92" s="198"/>
      <c r="U92" s="198"/>
    </row>
    <row r="93" spans="1:21" s="173" customFormat="1" ht="13">
      <c r="A93" s="188" t="s">
        <v>238</v>
      </c>
      <c r="B93" s="203"/>
      <c r="C93" s="633">
        <v>1460.4090000000001</v>
      </c>
      <c r="D93" s="650">
        <v>1583.316</v>
      </c>
      <c r="E93" s="633">
        <v>529.51400000000001</v>
      </c>
      <c r="F93" s="650">
        <v>541.97500000000002</v>
      </c>
      <c r="G93" s="633">
        <v>2567.8719999999998</v>
      </c>
      <c r="H93" s="650">
        <v>2560.8519999999999</v>
      </c>
      <c r="I93" s="633">
        <v>845.86699999999996</v>
      </c>
      <c r="J93" s="650">
        <v>763.11300000000006</v>
      </c>
      <c r="K93" s="633">
        <v>19.928000000000001</v>
      </c>
      <c r="L93" s="650">
        <v>35.161000000000001</v>
      </c>
      <c r="M93" s="633">
        <v>5.5529999999999999</v>
      </c>
      <c r="N93" s="650">
        <v>7.617</v>
      </c>
      <c r="O93" s="633">
        <v>4048.2089999999998</v>
      </c>
      <c r="P93" s="650">
        <v>4179.3289999999997</v>
      </c>
      <c r="Q93" s="633">
        <v>1380.934</v>
      </c>
      <c r="R93" s="650">
        <v>1312.7049999999999</v>
      </c>
    </row>
    <row r="94" spans="1:21">
      <c r="K94" s="198"/>
      <c r="L94" s="198"/>
      <c r="M94" s="198"/>
      <c r="N94" s="198"/>
      <c r="O94" s="198"/>
      <c r="P94" s="198"/>
      <c r="Q94" s="198"/>
      <c r="R94" s="198"/>
      <c r="S94" s="198"/>
      <c r="T94" s="198"/>
      <c r="U94" s="198"/>
    </row>
    <row r="95" spans="1:21">
      <c r="A95" s="190"/>
      <c r="B95" s="202" t="s">
        <v>488</v>
      </c>
      <c r="C95" s="634">
        <v>8.44</v>
      </c>
      <c r="D95" s="646">
        <v>8.2729999999999997</v>
      </c>
      <c r="E95" s="634">
        <v>3.1280000000000001</v>
      </c>
      <c r="F95" s="646">
        <v>2.4500000000000002</v>
      </c>
      <c r="G95" s="634">
        <v>119.059</v>
      </c>
      <c r="H95" s="646">
        <v>147.76499999999999</v>
      </c>
      <c r="I95" s="634">
        <v>41.926000000000002</v>
      </c>
      <c r="J95" s="646">
        <v>49.652999999999999</v>
      </c>
      <c r="K95" s="634">
        <v>9.8680000000000003</v>
      </c>
      <c r="L95" s="646">
        <v>7.8140000000000001</v>
      </c>
      <c r="M95" s="634">
        <v>3.0619999999999998</v>
      </c>
      <c r="N95" s="646">
        <v>2.2469999999999999</v>
      </c>
      <c r="O95" s="634">
        <v>137.36699999999999</v>
      </c>
      <c r="P95" s="646">
        <v>163.852</v>
      </c>
      <c r="Q95" s="634">
        <v>48.116</v>
      </c>
      <c r="R95" s="646">
        <v>54.35</v>
      </c>
    </row>
    <row r="96" spans="1:21">
      <c r="A96" s="190"/>
      <c r="B96" s="202" t="s">
        <v>489</v>
      </c>
      <c r="C96" s="638">
        <v>-68.742000000000004</v>
      </c>
      <c r="D96" s="646">
        <v>-89.460999999999999</v>
      </c>
      <c r="E96" s="638">
        <v>-20.462</v>
      </c>
      <c r="F96" s="646">
        <v>-31.157</v>
      </c>
      <c r="G96" s="638">
        <v>-393.46600000000001</v>
      </c>
      <c r="H96" s="646">
        <v>-408.887</v>
      </c>
      <c r="I96" s="638">
        <v>-134.911</v>
      </c>
      <c r="J96" s="646">
        <v>-130.83500000000001</v>
      </c>
      <c r="K96" s="638">
        <v>-53.210999999999999</v>
      </c>
      <c r="L96" s="646">
        <v>-41.877000000000002</v>
      </c>
      <c r="M96" s="638">
        <v>-17.687000000000001</v>
      </c>
      <c r="N96" s="646">
        <v>-13.227</v>
      </c>
      <c r="O96" s="638">
        <v>-515.41899999999998</v>
      </c>
      <c r="P96" s="646">
        <v>-540.22500000000002</v>
      </c>
      <c r="Q96" s="638">
        <v>-173.06</v>
      </c>
      <c r="R96" s="646">
        <v>-175.21899999999999</v>
      </c>
    </row>
    <row r="97" spans="1:21">
      <c r="A97" s="190"/>
      <c r="B97" s="202" t="s">
        <v>490</v>
      </c>
      <c r="C97" s="638">
        <v>-146.55699999999999</v>
      </c>
      <c r="D97" s="646">
        <v>-159.49799999999999</v>
      </c>
      <c r="E97" s="638">
        <v>-49.712000000000003</v>
      </c>
      <c r="F97" s="646">
        <v>-56.710999999999999</v>
      </c>
      <c r="G97" s="638">
        <v>-558.98099999999999</v>
      </c>
      <c r="H97" s="646">
        <v>-654.34900000000005</v>
      </c>
      <c r="I97" s="638">
        <v>-189.2</v>
      </c>
      <c r="J97" s="646">
        <v>-212.13900000000001</v>
      </c>
      <c r="K97" s="638">
        <v>-65.271000000000001</v>
      </c>
      <c r="L97" s="646">
        <v>-59.052999999999997</v>
      </c>
      <c r="M97" s="638">
        <v>-17.224</v>
      </c>
      <c r="N97" s="646">
        <v>-28.966000000000001</v>
      </c>
      <c r="O97" s="638">
        <v>-770.80899999999997</v>
      </c>
      <c r="P97" s="646">
        <v>-872.9</v>
      </c>
      <c r="Q97" s="638">
        <v>-256.13600000000002</v>
      </c>
      <c r="R97" s="646">
        <v>-297.81599999999997</v>
      </c>
    </row>
    <row r="98" spans="1:21">
      <c r="K98" s="198"/>
      <c r="L98" s="198"/>
      <c r="M98" s="198"/>
      <c r="N98" s="198"/>
      <c r="O98" s="198"/>
      <c r="P98" s="198"/>
      <c r="Q98" s="198"/>
      <c r="R98" s="198"/>
      <c r="S98" s="198"/>
      <c r="T98" s="198"/>
      <c r="U98" s="198"/>
    </row>
    <row r="99" spans="1:21" s="173" customFormat="1" ht="13">
      <c r="A99" s="188" t="s">
        <v>491</v>
      </c>
      <c r="B99" s="203"/>
      <c r="C99" s="633">
        <v>1253.55</v>
      </c>
      <c r="D99" s="650">
        <v>1342.63</v>
      </c>
      <c r="E99" s="633">
        <v>462.46800000000002</v>
      </c>
      <c r="F99" s="650">
        <v>456.55700000000002</v>
      </c>
      <c r="G99" s="633">
        <v>1734.4839999999999</v>
      </c>
      <c r="H99" s="650">
        <v>1645.3810000000001</v>
      </c>
      <c r="I99" s="633">
        <v>563.68200000000002</v>
      </c>
      <c r="J99" s="650">
        <v>469.79199999999997</v>
      </c>
      <c r="K99" s="633">
        <v>-88.686000000000007</v>
      </c>
      <c r="L99" s="650">
        <v>-57.954999999999998</v>
      </c>
      <c r="M99" s="633">
        <v>-26.295999999999999</v>
      </c>
      <c r="N99" s="650">
        <v>-32.329000000000001</v>
      </c>
      <c r="O99" s="633">
        <v>2899.348</v>
      </c>
      <c r="P99" s="650">
        <v>2930.056</v>
      </c>
      <c r="Q99" s="633">
        <v>999.85400000000004</v>
      </c>
      <c r="R99" s="650">
        <v>894.02</v>
      </c>
    </row>
    <row r="100" spans="1:21">
      <c r="K100" s="198"/>
      <c r="L100" s="198"/>
      <c r="M100" s="198"/>
      <c r="N100" s="198"/>
      <c r="O100" s="198"/>
      <c r="P100" s="198"/>
      <c r="Q100" s="198"/>
      <c r="R100" s="198"/>
      <c r="S100" s="198"/>
      <c r="T100" s="198"/>
      <c r="U100" s="198"/>
    </row>
    <row r="101" spans="1:21">
      <c r="A101" s="194"/>
      <c r="B101" s="202" t="s">
        <v>492</v>
      </c>
      <c r="C101" s="638">
        <v>-222.23599999999999</v>
      </c>
      <c r="D101" s="642">
        <v>-245.46299999999999</v>
      </c>
      <c r="E101" s="638">
        <v>-70.664000000000001</v>
      </c>
      <c r="F101" s="642">
        <v>-89.613</v>
      </c>
      <c r="G101" s="638">
        <v>-499.21199999999999</v>
      </c>
      <c r="H101" s="642">
        <v>-484.10899999999998</v>
      </c>
      <c r="I101" s="638">
        <v>-171.95</v>
      </c>
      <c r="J101" s="642">
        <v>-158.53100000000001</v>
      </c>
      <c r="K101" s="638">
        <v>-9.5129999999999999</v>
      </c>
      <c r="L101" s="642">
        <v>-4.9729999999999999</v>
      </c>
      <c r="M101" s="638">
        <v>-3.839</v>
      </c>
      <c r="N101" s="642">
        <v>-1.653</v>
      </c>
      <c r="O101" s="638">
        <v>-730.96100000000001</v>
      </c>
      <c r="P101" s="642">
        <v>-734.54499999999996</v>
      </c>
      <c r="Q101" s="638">
        <v>-246.453</v>
      </c>
      <c r="R101" s="642">
        <v>-249.797</v>
      </c>
    </row>
    <row r="102" spans="1:21" ht="25">
      <c r="A102" s="194"/>
      <c r="B102" s="202" t="s">
        <v>493</v>
      </c>
      <c r="C102" s="638">
        <v>31.03</v>
      </c>
      <c r="D102" s="642">
        <v>-77.028000000000006</v>
      </c>
      <c r="E102" s="638">
        <v>31.03</v>
      </c>
      <c r="F102" s="642">
        <v>0.80400000000000005</v>
      </c>
      <c r="G102" s="638">
        <v>0</v>
      </c>
      <c r="H102" s="642">
        <v>-786.27800000000002</v>
      </c>
      <c r="I102" s="638">
        <v>0</v>
      </c>
      <c r="J102" s="642">
        <v>-786.27800000000002</v>
      </c>
      <c r="K102" s="638">
        <v>-5.891</v>
      </c>
      <c r="L102" s="642">
        <v>-17.803999999999998</v>
      </c>
      <c r="M102" s="638">
        <v>0</v>
      </c>
      <c r="N102" s="642">
        <v>-2E-3</v>
      </c>
      <c r="O102" s="638">
        <v>25.138999999999999</v>
      </c>
      <c r="P102" s="642">
        <v>-881.11</v>
      </c>
      <c r="Q102" s="638">
        <v>31.03</v>
      </c>
      <c r="R102" s="642">
        <v>-785.476</v>
      </c>
    </row>
    <row r="103" spans="1:21" ht="25.5" customHeight="1">
      <c r="A103" s="194"/>
      <c r="B103" s="204" t="s">
        <v>494</v>
      </c>
      <c r="C103" s="638">
        <v>-0.54300000000000004</v>
      </c>
      <c r="D103" s="642">
        <v>-2.395</v>
      </c>
      <c r="E103" s="638">
        <v>0.26500000000000001</v>
      </c>
      <c r="F103" s="642">
        <v>-3.0230000000000001</v>
      </c>
      <c r="G103" s="638">
        <v>-195.36799999999999</v>
      </c>
      <c r="H103" s="642">
        <v>-234.54900000000001</v>
      </c>
      <c r="I103" s="638">
        <v>-71.456000000000003</v>
      </c>
      <c r="J103" s="642">
        <v>-59.904000000000003</v>
      </c>
      <c r="K103" s="638">
        <v>0.13500000000000001</v>
      </c>
      <c r="L103" s="642">
        <v>-11.478</v>
      </c>
      <c r="M103" s="638">
        <v>-6.3E-2</v>
      </c>
      <c r="N103" s="642">
        <v>4.625</v>
      </c>
      <c r="O103" s="638">
        <v>-195.77600000000001</v>
      </c>
      <c r="P103" s="642">
        <v>-248.422</v>
      </c>
      <c r="Q103" s="638">
        <v>-71.254000000000005</v>
      </c>
      <c r="R103" s="642">
        <v>-58.302</v>
      </c>
    </row>
    <row r="104" spans="1:21">
      <c r="K104" s="198"/>
      <c r="L104" s="198"/>
      <c r="M104" s="198"/>
      <c r="N104" s="198"/>
      <c r="O104" s="198"/>
      <c r="P104" s="198"/>
      <c r="Q104" s="198"/>
      <c r="R104" s="198"/>
      <c r="S104" s="198"/>
      <c r="T104" s="198"/>
      <c r="U104" s="198"/>
    </row>
    <row r="105" spans="1:21" s="173" customFormat="1" ht="13">
      <c r="A105" s="188" t="s">
        <v>495</v>
      </c>
      <c r="B105" s="203"/>
      <c r="C105" s="648">
        <v>1061.8009999999999</v>
      </c>
      <c r="D105" s="641">
        <v>1017.744</v>
      </c>
      <c r="E105" s="648">
        <v>423.09899999999999</v>
      </c>
      <c r="F105" s="641">
        <v>364.72500000000002</v>
      </c>
      <c r="G105" s="648">
        <v>1039.904</v>
      </c>
      <c r="H105" s="641">
        <v>140.44499999999999</v>
      </c>
      <c r="I105" s="648">
        <v>320.27600000000001</v>
      </c>
      <c r="J105" s="641">
        <v>-534.92100000000005</v>
      </c>
      <c r="K105" s="648">
        <v>-103.955</v>
      </c>
      <c r="L105" s="641">
        <v>-92.21</v>
      </c>
      <c r="M105" s="648">
        <v>-30.198</v>
      </c>
      <c r="N105" s="641">
        <v>-29.359000000000002</v>
      </c>
      <c r="O105" s="648">
        <v>1997.75</v>
      </c>
      <c r="P105" s="641">
        <v>1065.979</v>
      </c>
      <c r="Q105" s="648">
        <v>713.17700000000002</v>
      </c>
      <c r="R105" s="641">
        <v>-199.55500000000001</v>
      </c>
    </row>
    <row r="106" spans="1:21">
      <c r="K106" s="198"/>
      <c r="L106" s="198"/>
      <c r="M106" s="198"/>
      <c r="N106" s="198"/>
      <c r="O106" s="198"/>
      <c r="P106" s="198"/>
      <c r="Q106" s="198"/>
      <c r="R106" s="198"/>
      <c r="S106" s="198"/>
      <c r="T106" s="198"/>
      <c r="U106" s="198"/>
    </row>
    <row r="107" spans="1:21" ht="13">
      <c r="A107" s="188" t="s">
        <v>245</v>
      </c>
      <c r="B107" s="203"/>
      <c r="C107" s="647">
        <v>-156.62299999999999</v>
      </c>
      <c r="D107" s="641">
        <v>-79.278999999999996</v>
      </c>
      <c r="E107" s="647">
        <v>-23.891999999999999</v>
      </c>
      <c r="F107" s="641">
        <v>-15.938000000000001</v>
      </c>
      <c r="G107" s="647">
        <v>-343.44</v>
      </c>
      <c r="H107" s="641">
        <v>-345.90800000000002</v>
      </c>
      <c r="I107" s="647">
        <v>-174.727</v>
      </c>
      <c r="J107" s="641">
        <v>-112.812</v>
      </c>
      <c r="K107" s="647">
        <v>-8.2080000000000002</v>
      </c>
      <c r="L107" s="641">
        <v>-52.341000000000001</v>
      </c>
      <c r="M107" s="647">
        <v>-16.012</v>
      </c>
      <c r="N107" s="641">
        <v>-26.672999999999998</v>
      </c>
      <c r="O107" s="647">
        <v>-508.27100000000002</v>
      </c>
      <c r="P107" s="641">
        <v>-477.52800000000002</v>
      </c>
      <c r="Q107" s="647">
        <v>-214.631</v>
      </c>
      <c r="R107" s="641">
        <v>-155.423</v>
      </c>
    </row>
    <row r="108" spans="1:21" s="173" customFormat="1" ht="13">
      <c r="A108" s="188"/>
      <c r="B108" s="203" t="s">
        <v>246</v>
      </c>
      <c r="C108" s="648">
        <v>73.096999999999994</v>
      </c>
      <c r="D108" s="641">
        <v>85.13</v>
      </c>
      <c r="E108" s="648">
        <v>21.341000000000001</v>
      </c>
      <c r="F108" s="641">
        <v>27.622</v>
      </c>
      <c r="G108" s="648">
        <v>201.233</v>
      </c>
      <c r="H108" s="641">
        <v>264.87799999999999</v>
      </c>
      <c r="I108" s="648">
        <v>39.314999999999998</v>
      </c>
      <c r="J108" s="641">
        <v>76.197999999999993</v>
      </c>
      <c r="K108" s="648">
        <v>90.334000000000003</v>
      </c>
      <c r="L108" s="641">
        <v>31.183</v>
      </c>
      <c r="M108" s="648">
        <v>14.912000000000001</v>
      </c>
      <c r="N108" s="641">
        <v>21.25</v>
      </c>
      <c r="O108" s="648">
        <v>364.66399999999999</v>
      </c>
      <c r="P108" s="641">
        <v>381.19099999999997</v>
      </c>
      <c r="Q108" s="648">
        <v>75.567999999999998</v>
      </c>
      <c r="R108" s="641">
        <v>125.07</v>
      </c>
    </row>
    <row r="109" spans="1:21">
      <c r="A109" s="194"/>
      <c r="B109" s="207" t="s">
        <v>496</v>
      </c>
      <c r="C109" s="649">
        <v>99.275000000000006</v>
      </c>
      <c r="D109" s="642">
        <v>68.305000000000007</v>
      </c>
      <c r="E109" s="649">
        <v>21.631</v>
      </c>
      <c r="F109" s="642">
        <v>26.169</v>
      </c>
      <c r="G109" s="649">
        <v>59.954000000000001</v>
      </c>
      <c r="H109" s="642">
        <v>28.318000000000001</v>
      </c>
      <c r="I109" s="649">
        <v>17.553000000000001</v>
      </c>
      <c r="J109" s="642">
        <v>11.443</v>
      </c>
      <c r="K109" s="649">
        <v>9.5180000000000007</v>
      </c>
      <c r="L109" s="642">
        <v>17.567</v>
      </c>
      <c r="M109" s="649">
        <v>5.0570000000000004</v>
      </c>
      <c r="N109" s="642">
        <v>11.4</v>
      </c>
      <c r="O109" s="649">
        <v>168.74700000000001</v>
      </c>
      <c r="P109" s="642">
        <v>114.19</v>
      </c>
      <c r="Q109" s="649">
        <v>44.241</v>
      </c>
      <c r="R109" s="642">
        <v>49.012</v>
      </c>
    </row>
    <row r="110" spans="1:21">
      <c r="A110" s="194"/>
      <c r="B110" s="207" t="s">
        <v>497</v>
      </c>
      <c r="C110" s="638">
        <v>-26.178000000000001</v>
      </c>
      <c r="D110" s="642">
        <v>16.824999999999999</v>
      </c>
      <c r="E110" s="638">
        <v>-0.28999999999999998</v>
      </c>
      <c r="F110" s="642">
        <v>1.4530000000000001</v>
      </c>
      <c r="G110" s="638">
        <v>141.279</v>
      </c>
      <c r="H110" s="642">
        <v>236.56</v>
      </c>
      <c r="I110" s="638">
        <v>21.762</v>
      </c>
      <c r="J110" s="642">
        <v>64.754999999999995</v>
      </c>
      <c r="K110" s="638">
        <v>80.816000000000003</v>
      </c>
      <c r="L110" s="642">
        <v>13.616</v>
      </c>
      <c r="M110" s="638">
        <v>9.8550000000000004</v>
      </c>
      <c r="N110" s="642">
        <v>9.85</v>
      </c>
      <c r="O110" s="638">
        <v>195.917</v>
      </c>
      <c r="P110" s="642">
        <v>267.00099999999998</v>
      </c>
      <c r="Q110" s="638">
        <v>31.327000000000002</v>
      </c>
      <c r="R110" s="642">
        <v>76.058000000000007</v>
      </c>
    </row>
    <row r="111" spans="1:21" ht="13">
      <c r="A111" s="188"/>
      <c r="B111" s="203" t="s">
        <v>498</v>
      </c>
      <c r="C111" s="647">
        <v>-167.744</v>
      </c>
      <c r="D111" s="641">
        <v>-66.87</v>
      </c>
      <c r="E111" s="647">
        <v>-42.031999999999996</v>
      </c>
      <c r="F111" s="641">
        <v>-20.547000000000001</v>
      </c>
      <c r="G111" s="647">
        <v>-956.68499999999995</v>
      </c>
      <c r="H111" s="641">
        <v>-1044.7660000000001</v>
      </c>
      <c r="I111" s="647">
        <v>-365.036</v>
      </c>
      <c r="J111" s="641">
        <v>-368.5</v>
      </c>
      <c r="K111" s="647">
        <v>-128.62299999999999</v>
      </c>
      <c r="L111" s="641">
        <v>-43.665999999999997</v>
      </c>
      <c r="M111" s="647">
        <v>-11.51</v>
      </c>
      <c r="N111" s="641">
        <v>-4.4169999999999998</v>
      </c>
      <c r="O111" s="647">
        <v>-1253.0519999999999</v>
      </c>
      <c r="P111" s="641">
        <v>-1155.3019999999999</v>
      </c>
      <c r="Q111" s="647">
        <v>-418.57799999999997</v>
      </c>
      <c r="R111" s="641">
        <v>-393.464</v>
      </c>
    </row>
    <row r="112" spans="1:21">
      <c r="A112" s="194"/>
      <c r="B112" s="207" t="s">
        <v>499</v>
      </c>
      <c r="C112" s="638">
        <v>-145.66399999999999</v>
      </c>
      <c r="D112" s="642">
        <v>-68.706000000000003</v>
      </c>
      <c r="E112" s="638">
        <v>-54.887</v>
      </c>
      <c r="F112" s="642">
        <v>-25.324999999999999</v>
      </c>
      <c r="G112" s="638">
        <v>-24.75</v>
      </c>
      <c r="H112" s="642">
        <v>-24.265000000000001</v>
      </c>
      <c r="I112" s="638">
        <v>-8.0389999999999997</v>
      </c>
      <c r="J112" s="642">
        <v>17.164000000000001</v>
      </c>
      <c r="K112" s="638">
        <v>-3.5369999999999999</v>
      </c>
      <c r="L112" s="642">
        <v>-8.08</v>
      </c>
      <c r="M112" s="638">
        <v>3.9E-2</v>
      </c>
      <c r="N112" s="642">
        <v>-4.5209999999999999</v>
      </c>
      <c r="O112" s="638">
        <v>-173.95099999999999</v>
      </c>
      <c r="P112" s="642">
        <v>-101.051</v>
      </c>
      <c r="Q112" s="638">
        <v>-62.887</v>
      </c>
      <c r="R112" s="642">
        <v>-12.682</v>
      </c>
    </row>
    <row r="113" spans="1:21">
      <c r="A113" s="194"/>
      <c r="B113" s="207" t="s">
        <v>500</v>
      </c>
      <c r="C113" s="638">
        <v>-70.991</v>
      </c>
      <c r="D113" s="642">
        <v>-81.260999999999996</v>
      </c>
      <c r="E113" s="638">
        <v>-22.506</v>
      </c>
      <c r="F113" s="642">
        <v>-26.218</v>
      </c>
      <c r="G113" s="638">
        <v>-142.904</v>
      </c>
      <c r="H113" s="642">
        <v>-118.934</v>
      </c>
      <c r="I113" s="638">
        <v>-45.255000000000003</v>
      </c>
      <c r="J113" s="642">
        <v>-49.906999999999996</v>
      </c>
      <c r="K113" s="638">
        <v>-17.975000000000001</v>
      </c>
      <c r="L113" s="642">
        <v>-18.064</v>
      </c>
      <c r="M113" s="638">
        <v>-6.0129999999999999</v>
      </c>
      <c r="N113" s="642">
        <v>-6.0129999999999999</v>
      </c>
      <c r="O113" s="638">
        <v>-231.87</v>
      </c>
      <c r="P113" s="642">
        <v>-218.25899999999999</v>
      </c>
      <c r="Q113" s="638">
        <v>-73.774000000000001</v>
      </c>
      <c r="R113" s="642">
        <v>-82.138000000000005</v>
      </c>
    </row>
    <row r="114" spans="1:21">
      <c r="A114" s="194"/>
      <c r="B114" s="207" t="s">
        <v>501</v>
      </c>
      <c r="C114" s="638">
        <v>48.911000000000001</v>
      </c>
      <c r="D114" s="642">
        <v>83.096999999999994</v>
      </c>
      <c r="E114" s="638">
        <v>35.360999999999997</v>
      </c>
      <c r="F114" s="642">
        <v>30.995999999999999</v>
      </c>
      <c r="G114" s="638">
        <v>-789.03099999999995</v>
      </c>
      <c r="H114" s="642">
        <v>-901.56700000000001</v>
      </c>
      <c r="I114" s="638">
        <v>-311.74200000000002</v>
      </c>
      <c r="J114" s="642">
        <v>-335.75700000000001</v>
      </c>
      <c r="K114" s="638">
        <v>-107.111</v>
      </c>
      <c r="L114" s="642">
        <v>-17.521999999999998</v>
      </c>
      <c r="M114" s="638">
        <v>-5.5359999999999996</v>
      </c>
      <c r="N114" s="642">
        <v>6.117</v>
      </c>
      <c r="O114" s="638">
        <v>-847.23099999999999</v>
      </c>
      <c r="P114" s="642">
        <v>-835.99199999999996</v>
      </c>
      <c r="Q114" s="638">
        <v>-281.91699999999997</v>
      </c>
      <c r="R114" s="642">
        <v>-298.64400000000001</v>
      </c>
    </row>
    <row r="115" spans="1:21">
      <c r="A115" s="194"/>
      <c r="B115" s="202" t="s">
        <v>502</v>
      </c>
      <c r="C115" s="638">
        <v>-126.884</v>
      </c>
      <c r="D115" s="642">
        <v>-173.63200000000001</v>
      </c>
      <c r="E115" s="638">
        <v>-15.744</v>
      </c>
      <c r="F115" s="642">
        <v>-69.018000000000001</v>
      </c>
      <c r="G115" s="638">
        <v>462.67500000000001</v>
      </c>
      <c r="H115" s="642">
        <v>464.23599999999999</v>
      </c>
      <c r="I115" s="638">
        <v>172.81</v>
      </c>
      <c r="J115" s="642">
        <v>200.36799999999999</v>
      </c>
      <c r="K115" s="638">
        <v>-22.308</v>
      </c>
      <c r="L115" s="642">
        <v>-28.853999999999999</v>
      </c>
      <c r="M115" s="638">
        <v>-13.532999999999999</v>
      </c>
      <c r="N115" s="642">
        <v>-16.62</v>
      </c>
      <c r="O115" s="638">
        <v>313.483</v>
      </c>
      <c r="P115" s="642">
        <v>261.75</v>
      </c>
      <c r="Q115" s="638">
        <v>143.53299999999999</v>
      </c>
      <c r="R115" s="642">
        <v>114.73</v>
      </c>
    </row>
    <row r="116" spans="1:21" s="173" customFormat="1" ht="13">
      <c r="A116" s="205"/>
      <c r="B116" s="203" t="s">
        <v>503</v>
      </c>
      <c r="C116" s="648">
        <v>64.908000000000001</v>
      </c>
      <c r="D116" s="641">
        <v>76.093000000000004</v>
      </c>
      <c r="E116" s="648">
        <v>12.542999999999999</v>
      </c>
      <c r="F116" s="641">
        <v>46.005000000000003</v>
      </c>
      <c r="G116" s="648">
        <v>-50.662999999999997</v>
      </c>
      <c r="H116" s="641">
        <v>-30.256</v>
      </c>
      <c r="I116" s="648">
        <v>-21.815999999999999</v>
      </c>
      <c r="J116" s="641">
        <v>-20.878</v>
      </c>
      <c r="K116" s="648">
        <v>52.389000000000003</v>
      </c>
      <c r="L116" s="641">
        <v>-11.004</v>
      </c>
      <c r="M116" s="648">
        <v>-5.8810000000000002</v>
      </c>
      <c r="N116" s="641">
        <v>-26.885999999999999</v>
      </c>
      <c r="O116" s="648">
        <v>66.634</v>
      </c>
      <c r="P116" s="641">
        <v>34.832999999999998</v>
      </c>
      <c r="Q116" s="648">
        <v>-15.154</v>
      </c>
      <c r="R116" s="641">
        <v>-1.7589999999999999</v>
      </c>
    </row>
    <row r="117" spans="1:21">
      <c r="K117" s="198"/>
      <c r="L117" s="198"/>
      <c r="M117" s="198"/>
      <c r="N117" s="198"/>
      <c r="O117" s="198"/>
      <c r="P117" s="198"/>
      <c r="Q117" s="198"/>
      <c r="R117" s="198"/>
      <c r="S117" s="198"/>
      <c r="T117" s="198"/>
      <c r="U117" s="198"/>
    </row>
    <row r="118" spans="1:21" ht="25">
      <c r="A118" s="205"/>
      <c r="B118" s="202" t="s">
        <v>504</v>
      </c>
      <c r="C118" s="649">
        <v>-0.105</v>
      </c>
      <c r="D118" s="642">
        <v>0.97199999999999998</v>
      </c>
      <c r="E118" s="649">
        <v>-0.105</v>
      </c>
      <c r="F118" s="642">
        <v>0.26200000000000001</v>
      </c>
      <c r="G118" s="649">
        <v>-0.82899999999999996</v>
      </c>
      <c r="H118" s="642">
        <v>1.6E-2</v>
      </c>
      <c r="I118" s="649">
        <v>-2.266</v>
      </c>
      <c r="J118" s="642">
        <v>-3.0000000000000001E-3</v>
      </c>
      <c r="K118" s="649">
        <v>1.8919999999999999</v>
      </c>
      <c r="L118" s="642">
        <v>0.16900000000000001</v>
      </c>
      <c r="M118" s="649">
        <v>0.188</v>
      </c>
      <c r="N118" s="642">
        <v>-2E-3</v>
      </c>
      <c r="O118" s="649">
        <v>0.95799999999999996</v>
      </c>
      <c r="P118" s="642">
        <v>1.157</v>
      </c>
      <c r="Q118" s="649">
        <v>-2.1829999999999998</v>
      </c>
      <c r="R118" s="642">
        <v>0.25700000000000001</v>
      </c>
    </row>
    <row r="119" spans="1:21" ht="13">
      <c r="A119" s="206"/>
      <c r="B119" s="202" t="s">
        <v>505</v>
      </c>
      <c r="C119" s="647">
        <v>-179.30500000000001</v>
      </c>
      <c r="D119" s="641">
        <v>8.2000000000000003E-2</v>
      </c>
      <c r="E119" s="647">
        <v>-0.52900000000000003</v>
      </c>
      <c r="F119" s="641">
        <v>0</v>
      </c>
      <c r="G119" s="647">
        <v>0.248</v>
      </c>
      <c r="H119" s="641">
        <v>4.3840000000000003</v>
      </c>
      <c r="I119" s="647">
        <v>0.14799999999999999</v>
      </c>
      <c r="J119" s="641">
        <v>1.4430000000000001</v>
      </c>
      <c r="K119" s="647">
        <v>4.37</v>
      </c>
      <c r="L119" s="641">
        <v>-130.30199999999999</v>
      </c>
      <c r="M119" s="647">
        <v>-8.4000000000000005E-2</v>
      </c>
      <c r="N119" s="641">
        <v>-130.37200000000001</v>
      </c>
      <c r="O119" s="647">
        <v>-174.68700000000001</v>
      </c>
      <c r="P119" s="641">
        <v>-125.836</v>
      </c>
      <c r="Q119" s="647">
        <v>-0.46500000000000002</v>
      </c>
      <c r="R119" s="641">
        <v>-128.929</v>
      </c>
    </row>
    <row r="120" spans="1:21" ht="13">
      <c r="A120" s="188"/>
      <c r="B120" s="207" t="s">
        <v>506</v>
      </c>
      <c r="C120" s="638">
        <v>-280.83300000000003</v>
      </c>
      <c r="D120" s="642">
        <v>2.3E-2</v>
      </c>
      <c r="E120" s="638">
        <v>-0.249</v>
      </c>
      <c r="F120" s="642">
        <v>-4.0000000000000001E-3</v>
      </c>
      <c r="G120" s="638">
        <v>0</v>
      </c>
      <c r="H120" s="642">
        <v>0</v>
      </c>
      <c r="I120" s="638">
        <v>0</v>
      </c>
      <c r="J120" s="642">
        <v>-0.94699999999999995</v>
      </c>
      <c r="K120" s="638">
        <v>3.524</v>
      </c>
      <c r="L120" s="642">
        <v>-130.346</v>
      </c>
      <c r="M120" s="638">
        <v>-0.69799999999999995</v>
      </c>
      <c r="N120" s="642">
        <v>-130.346</v>
      </c>
      <c r="O120" s="638">
        <v>-277.30900000000003</v>
      </c>
      <c r="P120" s="642">
        <v>-130.32300000000001</v>
      </c>
      <c r="Q120" s="638">
        <v>-0.94699999999999995</v>
      </c>
      <c r="R120" s="642">
        <v>-131.297</v>
      </c>
    </row>
    <row r="121" spans="1:21" ht="13">
      <c r="A121" s="188"/>
      <c r="B121" s="207" t="s">
        <v>507</v>
      </c>
      <c r="C121" s="649">
        <v>101.52800000000001</v>
      </c>
      <c r="D121" s="642">
        <v>5.8999999999999997E-2</v>
      </c>
      <c r="E121" s="649">
        <v>-0.28000000000000003</v>
      </c>
      <c r="F121" s="642">
        <v>4.0000000000000001E-3</v>
      </c>
      <c r="G121" s="649">
        <v>0.248</v>
      </c>
      <c r="H121" s="642">
        <v>4.3840000000000003</v>
      </c>
      <c r="I121" s="649">
        <v>0.14799999999999999</v>
      </c>
      <c r="J121" s="642">
        <v>2.39</v>
      </c>
      <c r="K121" s="649">
        <v>0.84599999999999997</v>
      </c>
      <c r="L121" s="642">
        <v>4.3999999999999997E-2</v>
      </c>
      <c r="M121" s="649">
        <v>0.61399999999999999</v>
      </c>
      <c r="N121" s="642">
        <v>-2.5999999999999999E-2</v>
      </c>
      <c r="O121" s="649">
        <v>102.622</v>
      </c>
      <c r="P121" s="642">
        <v>4.4870000000000001</v>
      </c>
      <c r="Q121" s="649">
        <v>0.48199999999999998</v>
      </c>
      <c r="R121" s="642">
        <v>2.3679999999999999</v>
      </c>
    </row>
    <row r="122" spans="1:21">
      <c r="K122" s="198"/>
      <c r="L122" s="198"/>
      <c r="M122" s="198"/>
      <c r="N122" s="198"/>
      <c r="O122" s="198"/>
      <c r="P122" s="198"/>
      <c r="Q122" s="198"/>
      <c r="R122" s="198"/>
      <c r="S122" s="198"/>
      <c r="T122" s="198"/>
      <c r="U122" s="198"/>
    </row>
    <row r="123" spans="1:21" s="173" customFormat="1" ht="13">
      <c r="A123" s="188" t="s">
        <v>508</v>
      </c>
      <c r="B123" s="203"/>
      <c r="C123" s="648">
        <v>725.76800000000003</v>
      </c>
      <c r="D123" s="641">
        <v>939.51900000000001</v>
      </c>
      <c r="E123" s="648">
        <v>398.57299999999998</v>
      </c>
      <c r="F123" s="641">
        <v>349.04899999999998</v>
      </c>
      <c r="G123" s="648">
        <v>695.88300000000004</v>
      </c>
      <c r="H123" s="641">
        <v>-201.06299999999999</v>
      </c>
      <c r="I123" s="648">
        <v>143.43100000000001</v>
      </c>
      <c r="J123" s="641">
        <v>-646.29300000000001</v>
      </c>
      <c r="K123" s="648">
        <v>-105.901</v>
      </c>
      <c r="L123" s="641">
        <v>-274.68400000000003</v>
      </c>
      <c r="M123" s="648">
        <v>-46.106000000000002</v>
      </c>
      <c r="N123" s="641">
        <v>-186.40600000000001</v>
      </c>
      <c r="O123" s="648">
        <v>1315.75</v>
      </c>
      <c r="P123" s="641">
        <v>463.77199999999999</v>
      </c>
      <c r="Q123" s="648">
        <v>495.89800000000002</v>
      </c>
      <c r="R123" s="641">
        <v>-483.65</v>
      </c>
    </row>
    <row r="124" spans="1:21">
      <c r="K124" s="198"/>
      <c r="L124" s="198"/>
      <c r="M124" s="198"/>
      <c r="N124" s="198"/>
      <c r="O124" s="198"/>
      <c r="P124" s="198"/>
      <c r="Q124" s="198"/>
      <c r="R124" s="198"/>
      <c r="S124" s="198"/>
      <c r="T124" s="198"/>
      <c r="U124" s="198"/>
    </row>
    <row r="125" spans="1:21">
      <c r="A125" s="194"/>
      <c r="B125" s="202" t="s">
        <v>509</v>
      </c>
      <c r="C125" s="638">
        <v>-355.94</v>
      </c>
      <c r="D125" s="642">
        <v>-269.15800000000002</v>
      </c>
      <c r="E125" s="638">
        <v>-120.556</v>
      </c>
      <c r="F125" s="642">
        <v>-105.79</v>
      </c>
      <c r="G125" s="638">
        <v>-153.15799999999999</v>
      </c>
      <c r="H125" s="642">
        <v>-203.10400000000001</v>
      </c>
      <c r="I125" s="638">
        <v>-41.131</v>
      </c>
      <c r="J125" s="642">
        <v>-69.322999999999993</v>
      </c>
      <c r="K125" s="638">
        <v>-2.1880000000000002</v>
      </c>
      <c r="L125" s="642">
        <v>-23.731999999999999</v>
      </c>
      <c r="M125" s="638">
        <v>11.222</v>
      </c>
      <c r="N125" s="642">
        <v>4.306</v>
      </c>
      <c r="O125" s="638">
        <v>-511.286</v>
      </c>
      <c r="P125" s="642">
        <v>-495.99400000000003</v>
      </c>
      <c r="Q125" s="638">
        <v>-150.465</v>
      </c>
      <c r="R125" s="642">
        <v>-170.80699999999999</v>
      </c>
    </row>
    <row r="126" spans="1:21">
      <c r="K126" s="198"/>
      <c r="L126" s="198"/>
      <c r="M126" s="198"/>
      <c r="N126" s="198"/>
      <c r="O126" s="198"/>
      <c r="P126" s="198"/>
      <c r="Q126" s="198"/>
      <c r="R126" s="198"/>
      <c r="S126" s="198"/>
      <c r="T126" s="198"/>
      <c r="U126" s="198"/>
    </row>
    <row r="127" spans="1:21" s="173" customFormat="1" ht="13">
      <c r="A127" s="188" t="s">
        <v>510</v>
      </c>
      <c r="B127" s="203"/>
      <c r="C127" s="648">
        <v>369.82799999999997</v>
      </c>
      <c r="D127" s="641">
        <v>670.36099999999999</v>
      </c>
      <c r="E127" s="648">
        <v>278.017</v>
      </c>
      <c r="F127" s="641">
        <v>243.25899999999999</v>
      </c>
      <c r="G127" s="648">
        <v>542.72500000000002</v>
      </c>
      <c r="H127" s="641">
        <v>-404.16699999999997</v>
      </c>
      <c r="I127" s="648">
        <v>102.3</v>
      </c>
      <c r="J127" s="641">
        <v>-715.61599999999999</v>
      </c>
      <c r="K127" s="648">
        <v>-108.089</v>
      </c>
      <c r="L127" s="641">
        <v>-298.416</v>
      </c>
      <c r="M127" s="648">
        <v>-34.884</v>
      </c>
      <c r="N127" s="641">
        <v>-182.1</v>
      </c>
      <c r="O127" s="648">
        <v>804.46400000000006</v>
      </c>
      <c r="P127" s="641">
        <v>-32.222000000000001</v>
      </c>
      <c r="Q127" s="648">
        <v>345.43299999999999</v>
      </c>
      <c r="R127" s="641">
        <v>-654.45699999999999</v>
      </c>
    </row>
    <row r="128" spans="1:21">
      <c r="A128" s="194"/>
      <c r="B128" s="202" t="s">
        <v>511</v>
      </c>
      <c r="C128" s="649">
        <v>161.48400000000001</v>
      </c>
      <c r="D128" s="642">
        <v>173.94300000000001</v>
      </c>
      <c r="E128" s="649">
        <v>47.597999999999999</v>
      </c>
      <c r="F128" s="642">
        <v>52.258000000000003</v>
      </c>
      <c r="G128" s="649">
        <v>117.14700000000001</v>
      </c>
      <c r="H128" s="642">
        <v>90.614999999999995</v>
      </c>
      <c r="I128" s="649">
        <v>34.683</v>
      </c>
      <c r="J128" s="642">
        <v>29.946000000000002</v>
      </c>
      <c r="K128" s="649">
        <v>3.3290000000000002</v>
      </c>
      <c r="L128" s="642">
        <v>-2.7189999999999999</v>
      </c>
      <c r="M128" s="649">
        <v>2.0099999999999998</v>
      </c>
      <c r="N128" s="642">
        <v>-1.581</v>
      </c>
      <c r="O128" s="649">
        <v>281.95999999999998</v>
      </c>
      <c r="P128" s="642">
        <v>261.839</v>
      </c>
      <c r="Q128" s="649">
        <v>84.290999999999997</v>
      </c>
      <c r="R128" s="642">
        <v>80.623000000000005</v>
      </c>
    </row>
    <row r="129" spans="1:21" ht="13">
      <c r="A129" s="188" t="s">
        <v>512</v>
      </c>
      <c r="B129" s="202"/>
      <c r="C129" s="648">
        <v>531.31200000000001</v>
      </c>
      <c r="D129" s="641">
        <v>844.30399999999997</v>
      </c>
      <c r="E129" s="648">
        <v>325.61500000000001</v>
      </c>
      <c r="F129" s="641">
        <v>295.517</v>
      </c>
      <c r="G129" s="648">
        <v>659.87199999999996</v>
      </c>
      <c r="H129" s="641">
        <v>-313.55200000000002</v>
      </c>
      <c r="I129" s="648">
        <v>136.983</v>
      </c>
      <c r="J129" s="641">
        <v>-685.67</v>
      </c>
      <c r="K129" s="648">
        <v>-104.76</v>
      </c>
      <c r="L129" s="641">
        <v>-301.13499999999999</v>
      </c>
      <c r="M129" s="648">
        <v>-32.874000000000002</v>
      </c>
      <c r="N129" s="641">
        <v>-183.68100000000001</v>
      </c>
      <c r="O129" s="648">
        <v>1086.424</v>
      </c>
      <c r="P129" s="641">
        <v>229.61699999999999</v>
      </c>
      <c r="Q129" s="648">
        <v>429.72399999999999</v>
      </c>
      <c r="R129" s="641">
        <v>-573.83399999999995</v>
      </c>
    </row>
    <row r="130" spans="1:21">
      <c r="K130" s="198"/>
      <c r="L130" s="198"/>
      <c r="M130" s="198"/>
      <c r="N130" s="198"/>
      <c r="O130" s="198"/>
      <c r="P130" s="198"/>
      <c r="Q130" s="198"/>
      <c r="R130" s="198"/>
      <c r="S130" s="198"/>
      <c r="T130" s="198"/>
      <c r="U130" s="198"/>
    </row>
    <row r="131" spans="1:21" ht="13">
      <c r="A131" s="194"/>
      <c r="B131" s="202" t="s">
        <v>513</v>
      </c>
      <c r="C131" s="648">
        <v>531.31200000000001</v>
      </c>
      <c r="D131" s="641">
        <v>844.30399999999997</v>
      </c>
      <c r="E131" s="648">
        <v>325.61500000000001</v>
      </c>
      <c r="F131" s="641">
        <v>295.517</v>
      </c>
      <c r="G131" s="648">
        <v>659.87199999999996</v>
      </c>
      <c r="H131" s="641">
        <v>-313.55200000000002</v>
      </c>
      <c r="I131" s="648">
        <v>136.983</v>
      </c>
      <c r="J131" s="641">
        <v>-685.67</v>
      </c>
      <c r="K131" s="648">
        <v>-104.76</v>
      </c>
      <c r="L131" s="641">
        <v>-301.13499999999999</v>
      </c>
      <c r="M131" s="648">
        <v>-32.874000000000002</v>
      </c>
      <c r="N131" s="641">
        <v>-183.68100000000001</v>
      </c>
      <c r="O131" s="648">
        <v>1086.424</v>
      </c>
      <c r="P131" s="641">
        <v>229.61699999999999</v>
      </c>
      <c r="Q131" s="648">
        <v>429.72399999999999</v>
      </c>
      <c r="R131" s="641">
        <v>-573.83399999999995</v>
      </c>
    </row>
    <row r="132" spans="1:21" ht="13">
      <c r="A132" s="194"/>
      <c r="B132" s="203" t="s">
        <v>514</v>
      </c>
      <c r="C132" s="649">
        <v>0</v>
      </c>
      <c r="D132" s="642">
        <v>0</v>
      </c>
      <c r="E132" s="649">
        <v>0</v>
      </c>
      <c r="F132" s="642">
        <v>0</v>
      </c>
      <c r="G132" s="649">
        <v>0</v>
      </c>
      <c r="H132" s="642">
        <v>0</v>
      </c>
      <c r="I132" s="649">
        <v>0</v>
      </c>
      <c r="J132" s="642">
        <v>0</v>
      </c>
      <c r="K132" s="649">
        <v>0</v>
      </c>
      <c r="L132" s="642">
        <v>0</v>
      </c>
      <c r="M132" s="649">
        <v>0</v>
      </c>
      <c r="N132" s="642">
        <v>0</v>
      </c>
      <c r="O132" s="649">
        <v>782.73800000000006</v>
      </c>
      <c r="P132" s="642">
        <v>-102.98</v>
      </c>
      <c r="Q132" s="649">
        <v>306.601</v>
      </c>
      <c r="R132" s="642">
        <v>-679.64400000000001</v>
      </c>
    </row>
    <row r="133" spans="1:21" ht="13">
      <c r="A133" s="194"/>
      <c r="B133" s="203" t="s">
        <v>515</v>
      </c>
      <c r="C133" s="649">
        <v>0</v>
      </c>
      <c r="D133" s="642">
        <v>0</v>
      </c>
      <c r="E133" s="649">
        <v>0</v>
      </c>
      <c r="F133" s="642">
        <v>0</v>
      </c>
      <c r="G133" s="649">
        <v>0</v>
      </c>
      <c r="H133" s="642">
        <v>0</v>
      </c>
      <c r="I133" s="649">
        <v>0</v>
      </c>
      <c r="J133" s="642">
        <v>0</v>
      </c>
      <c r="K133" s="649">
        <v>0</v>
      </c>
      <c r="L133" s="642">
        <v>0</v>
      </c>
      <c r="M133" s="649">
        <v>0</v>
      </c>
      <c r="N133" s="642">
        <v>0</v>
      </c>
      <c r="O133" s="649">
        <v>303.68599999999998</v>
      </c>
      <c r="P133" s="642">
        <v>332.59699999999998</v>
      </c>
      <c r="Q133" s="649">
        <v>123.123</v>
      </c>
      <c r="R133" s="642">
        <v>105.81</v>
      </c>
    </row>
    <row r="136" spans="1:21">
      <c r="C136" s="88"/>
    </row>
    <row r="138" spans="1:21" ht="12.75" customHeight="1">
      <c r="A138" s="928" t="s">
        <v>521</v>
      </c>
      <c r="B138" s="929"/>
      <c r="C138" s="917" t="s">
        <v>212</v>
      </c>
      <c r="D138" s="919"/>
      <c r="E138" s="917" t="s">
        <v>19</v>
      </c>
      <c r="F138" s="919"/>
      <c r="G138" s="917" t="s">
        <v>520</v>
      </c>
      <c r="H138" s="919"/>
      <c r="I138" s="917" t="s">
        <v>17</v>
      </c>
      <c r="J138" s="919"/>
    </row>
    <row r="139" spans="1:21" ht="12.75" customHeight="1">
      <c r="A139" s="920" t="s">
        <v>519</v>
      </c>
      <c r="B139" s="921"/>
      <c r="C139" s="796">
        <v>45170</v>
      </c>
      <c r="D139" s="797">
        <v>44805</v>
      </c>
      <c r="E139" s="796">
        <v>45170</v>
      </c>
      <c r="F139" s="797">
        <v>44805</v>
      </c>
      <c r="G139" s="796">
        <v>45170</v>
      </c>
      <c r="H139" s="797">
        <v>44805</v>
      </c>
      <c r="I139" s="796">
        <v>45170</v>
      </c>
      <c r="J139" s="797">
        <v>44805</v>
      </c>
    </row>
    <row r="140" spans="1:21" ht="13">
      <c r="A140" s="922"/>
      <c r="B140" s="923"/>
      <c r="C140" s="636" t="s">
        <v>122</v>
      </c>
      <c r="D140" s="300" t="s">
        <v>122</v>
      </c>
      <c r="E140" s="636" t="s">
        <v>122</v>
      </c>
      <c r="F140" s="300" t="s">
        <v>122</v>
      </c>
      <c r="G140" s="636" t="s">
        <v>122</v>
      </c>
      <c r="H140" s="300" t="s">
        <v>122</v>
      </c>
      <c r="I140" s="636" t="s">
        <v>122</v>
      </c>
      <c r="J140" s="300" t="s">
        <v>122</v>
      </c>
    </row>
    <row r="142" spans="1:21" ht="13">
      <c r="A142" s="188"/>
      <c r="B142" s="200" t="s">
        <v>516</v>
      </c>
      <c r="C142" s="639">
        <v>378.69299999999998</v>
      </c>
      <c r="D142" s="305">
        <v>1112.8209999999999</v>
      </c>
      <c r="E142" s="639">
        <v>1340.9860000000001</v>
      </c>
      <c r="F142" s="305">
        <v>1894.6410000000001</v>
      </c>
      <c r="G142" s="639">
        <v>-60.17</v>
      </c>
      <c r="H142" s="305">
        <v>-463.495</v>
      </c>
      <c r="I142" s="639">
        <v>1659.509</v>
      </c>
      <c r="J142" s="305">
        <v>2543.9670000000001</v>
      </c>
    </row>
    <row r="143" spans="1:21" ht="13">
      <c r="A143" s="188"/>
      <c r="B143" s="200" t="s">
        <v>517</v>
      </c>
      <c r="C143" s="639">
        <v>168.62100000000001</v>
      </c>
      <c r="D143" s="305">
        <v>-700.52099999999996</v>
      </c>
      <c r="E143" s="639">
        <v>-1079.473</v>
      </c>
      <c r="F143" s="305">
        <v>-1500.5039999999999</v>
      </c>
      <c r="G143" s="639">
        <v>136.006</v>
      </c>
      <c r="H143" s="305">
        <v>1.2310000000000001</v>
      </c>
      <c r="I143" s="639">
        <v>-774.846</v>
      </c>
      <c r="J143" s="305">
        <v>-2199.7939999999999</v>
      </c>
    </row>
    <row r="144" spans="1:21" ht="13">
      <c r="A144" s="188"/>
      <c r="B144" s="200" t="s">
        <v>518</v>
      </c>
      <c r="C144" s="639">
        <v>-576.77099999999996</v>
      </c>
      <c r="D144" s="305">
        <v>-560.50199999999995</v>
      </c>
      <c r="E144" s="639">
        <v>-320.15100000000001</v>
      </c>
      <c r="F144" s="305">
        <v>-225.11099999999999</v>
      </c>
      <c r="G144" s="639">
        <v>-61.7</v>
      </c>
      <c r="H144" s="305">
        <v>590.303</v>
      </c>
      <c r="I144" s="639">
        <v>-958.62199999999996</v>
      </c>
      <c r="J144" s="305">
        <v>-195.31</v>
      </c>
    </row>
  </sheetData>
  <mergeCells count="32">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G76:J76"/>
    <mergeCell ref="A139:B140"/>
    <mergeCell ref="A76:B76"/>
    <mergeCell ref="A78:B79"/>
    <mergeCell ref="C138:D138"/>
    <mergeCell ref="E138:F138"/>
    <mergeCell ref="C76:F76"/>
    <mergeCell ref="C77:D77"/>
    <mergeCell ref="E77:F77"/>
    <mergeCell ref="O77:P77"/>
    <mergeCell ref="Q77:R77"/>
    <mergeCell ref="O76:R76"/>
    <mergeCell ref="G77:H77"/>
    <mergeCell ref="I77:J77"/>
    <mergeCell ref="K77:L77"/>
    <mergeCell ref="M77:N77"/>
    <mergeCell ref="K76:N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O146"/>
  <sheetViews>
    <sheetView zoomScale="96" zoomScaleNormal="96" workbookViewId="0"/>
  </sheetViews>
  <sheetFormatPr baseColWidth="10" defaultColWidth="11.453125" defaultRowHeight="12.5"/>
  <cols>
    <col min="1" max="1" width="5.453125" style="198" customWidth="1"/>
    <col min="2" max="2" width="69.7265625" style="198" customWidth="1"/>
    <col min="3" max="3" width="20.26953125" style="198" customWidth="1"/>
    <col min="4" max="4" width="21.26953125" style="198" customWidth="1"/>
    <col min="5" max="5" width="20.26953125" style="198" customWidth="1"/>
    <col min="6" max="6" width="19" style="198" customWidth="1"/>
    <col min="7" max="7" width="21.54296875" style="198" customWidth="1"/>
    <col min="8" max="8" width="20" style="198" customWidth="1"/>
    <col min="9" max="9" width="20.08984375" style="198" customWidth="1"/>
    <col min="10" max="12" width="20.81640625" style="198" customWidth="1"/>
    <col min="13" max="13" width="21.08984375" style="198" customWidth="1"/>
    <col min="14" max="14" width="21" style="198" customWidth="1"/>
    <col min="15" max="15" width="19.26953125" style="198" customWidth="1"/>
    <col min="16" max="16" width="21.453125" style="198" customWidth="1"/>
    <col min="17" max="17" width="19.36328125" style="88" customWidth="1"/>
    <col min="18" max="18" width="19" style="88" customWidth="1"/>
    <col min="19" max="20" width="14.26953125" style="88" customWidth="1"/>
    <col min="21" max="21" width="13.54296875" style="88" customWidth="1"/>
    <col min="22" max="22" width="12.26953125" style="88" customWidth="1"/>
    <col min="23" max="23" width="15.453125" style="88" customWidth="1"/>
    <col min="24" max="24" width="17.1796875" style="88" customWidth="1"/>
    <col min="25" max="25" width="17.90625" style="88" customWidth="1"/>
    <col min="26" max="26" width="16.7265625" style="88" customWidth="1"/>
    <col min="27" max="27" width="17.81640625" style="88" customWidth="1"/>
    <col min="28" max="28" width="18.453125" style="88" customWidth="1"/>
    <col min="29" max="29" width="16.08984375" style="88" customWidth="1"/>
    <col min="30" max="30" width="16.26953125" style="88" customWidth="1"/>
    <col min="31" max="31" width="16.6328125" style="88" customWidth="1"/>
    <col min="32" max="32" width="15.1796875" style="88" customWidth="1"/>
    <col min="33" max="33" width="14.08984375" style="88" customWidth="1"/>
    <col min="34" max="34" width="15.6328125" style="88" customWidth="1"/>
    <col min="35" max="16384" width="11.453125" style="88"/>
  </cols>
  <sheetData>
    <row r="1" spans="1:24">
      <c r="A1" s="88"/>
      <c r="B1" s="89"/>
    </row>
    <row r="2" spans="1:24" ht="12.75" customHeight="1">
      <c r="A2" s="949" t="s">
        <v>523</v>
      </c>
      <c r="B2" s="950"/>
      <c r="C2" s="917" t="s">
        <v>524</v>
      </c>
      <c r="D2" s="918"/>
      <c r="E2" s="918"/>
      <c r="F2" s="918"/>
      <c r="G2" s="918"/>
      <c r="H2" s="918"/>
      <c r="I2" s="918"/>
      <c r="J2" s="918"/>
      <c r="K2" s="918"/>
      <c r="L2" s="918"/>
      <c r="M2" s="918"/>
      <c r="N2" s="918"/>
      <c r="O2" s="918"/>
      <c r="P2" s="918"/>
      <c r="Q2" s="918"/>
      <c r="R2" s="919"/>
    </row>
    <row r="3" spans="1:24" ht="13">
      <c r="A3" s="928" t="s">
        <v>3</v>
      </c>
      <c r="B3" s="929"/>
      <c r="C3" s="917" t="s">
        <v>20</v>
      </c>
      <c r="D3" s="919"/>
      <c r="E3" s="917" t="s">
        <v>10</v>
      </c>
      <c r="F3" s="919"/>
      <c r="G3" s="917" t="s">
        <v>32</v>
      </c>
      <c r="H3" s="919"/>
      <c r="I3" s="917" t="s">
        <v>14</v>
      </c>
      <c r="J3" s="919"/>
      <c r="K3" s="917" t="s">
        <v>12</v>
      </c>
      <c r="L3" s="919"/>
      <c r="M3" s="917" t="s">
        <v>210</v>
      </c>
      <c r="N3" s="919"/>
      <c r="O3" s="917" t="s">
        <v>429</v>
      </c>
      <c r="P3" s="919"/>
      <c r="Q3" s="917" t="s">
        <v>17</v>
      </c>
      <c r="R3" s="919"/>
    </row>
    <row r="4" spans="1:24" ht="13">
      <c r="A4" s="933" t="s">
        <v>430</v>
      </c>
      <c r="B4" s="944"/>
      <c r="C4" s="796">
        <v>45170</v>
      </c>
      <c r="D4" s="797">
        <v>44896</v>
      </c>
      <c r="E4" s="796">
        <v>45170</v>
      </c>
      <c r="F4" s="797">
        <v>44896</v>
      </c>
      <c r="G4" s="796">
        <v>45170</v>
      </c>
      <c r="H4" s="797">
        <v>44896</v>
      </c>
      <c r="I4" s="796">
        <v>45170</v>
      </c>
      <c r="J4" s="797">
        <v>44896</v>
      </c>
      <c r="K4" s="796">
        <v>45170</v>
      </c>
      <c r="L4" s="797">
        <v>44896</v>
      </c>
      <c r="M4" s="796">
        <v>45170</v>
      </c>
      <c r="N4" s="797">
        <v>44896</v>
      </c>
      <c r="O4" s="796">
        <v>45170</v>
      </c>
      <c r="P4" s="797">
        <v>44896</v>
      </c>
      <c r="Q4" s="796">
        <v>45170</v>
      </c>
      <c r="R4" s="797">
        <v>44896</v>
      </c>
    </row>
    <row r="5" spans="1:24" ht="13">
      <c r="A5" s="945"/>
      <c r="B5" s="946"/>
      <c r="C5" s="636" t="s">
        <v>122</v>
      </c>
      <c r="D5" s="300" t="s">
        <v>122</v>
      </c>
      <c r="E5" s="636" t="s">
        <v>122</v>
      </c>
      <c r="F5" s="300" t="s">
        <v>122</v>
      </c>
      <c r="G5" s="636" t="s">
        <v>122</v>
      </c>
      <c r="H5" s="300" t="s">
        <v>122</v>
      </c>
      <c r="I5" s="636" t="s">
        <v>122</v>
      </c>
      <c r="J5" s="300" t="s">
        <v>122</v>
      </c>
      <c r="K5" s="636" t="s">
        <v>122</v>
      </c>
      <c r="L5" s="300" t="s">
        <v>122</v>
      </c>
      <c r="M5" s="636" t="s">
        <v>122</v>
      </c>
      <c r="N5" s="300" t="s">
        <v>122</v>
      </c>
      <c r="O5" s="636" t="s">
        <v>122</v>
      </c>
      <c r="P5" s="300" t="s">
        <v>122</v>
      </c>
      <c r="Q5" s="636" t="s">
        <v>122</v>
      </c>
      <c r="R5" s="300" t="s">
        <v>122</v>
      </c>
    </row>
    <row r="6" spans="1:24" s="173" customFormat="1" ht="13">
      <c r="A6" s="188" t="s">
        <v>431</v>
      </c>
      <c r="B6" s="189"/>
      <c r="C6" s="633">
        <v>0</v>
      </c>
      <c r="D6" s="301">
        <v>0</v>
      </c>
      <c r="E6" s="633">
        <v>69.478999999999999</v>
      </c>
      <c r="F6" s="301">
        <v>439.49299999999999</v>
      </c>
      <c r="G6" s="633">
        <v>723.58699999999999</v>
      </c>
      <c r="H6" s="301">
        <v>549.37</v>
      </c>
      <c r="I6" s="633">
        <v>324.22199999999998</v>
      </c>
      <c r="J6" s="301">
        <v>174.15899999999999</v>
      </c>
      <c r="K6" s="633">
        <v>2038.559</v>
      </c>
      <c r="L6" s="301">
        <v>322.12700000000001</v>
      </c>
      <c r="M6" s="633">
        <v>177.572</v>
      </c>
      <c r="N6" s="301">
        <v>176.851</v>
      </c>
      <c r="O6" s="633">
        <v>-3.5999999999999997E-2</v>
      </c>
      <c r="P6" s="301">
        <v>-0.20899999999999999</v>
      </c>
      <c r="Q6" s="633">
        <v>3333.3829999999998</v>
      </c>
      <c r="R6" s="301">
        <v>1661.7909999999999</v>
      </c>
    </row>
    <row r="7" spans="1:24">
      <c r="A7" s="190"/>
      <c r="B7" s="191" t="s">
        <v>432</v>
      </c>
      <c r="C7" s="634">
        <v>0</v>
      </c>
      <c r="D7" s="302">
        <v>0</v>
      </c>
      <c r="E7" s="634">
        <v>4.3280000000000003</v>
      </c>
      <c r="F7" s="302">
        <v>7.234</v>
      </c>
      <c r="G7" s="634">
        <v>320.57400000000001</v>
      </c>
      <c r="H7" s="302">
        <v>247.495</v>
      </c>
      <c r="I7" s="634">
        <v>123.748</v>
      </c>
      <c r="J7" s="302">
        <v>29.036000000000001</v>
      </c>
      <c r="K7" s="634">
        <v>0</v>
      </c>
      <c r="L7" s="302">
        <v>75.849999999999994</v>
      </c>
      <c r="M7" s="634">
        <v>51.295000000000002</v>
      </c>
      <c r="N7" s="302">
        <v>89.275999999999996</v>
      </c>
      <c r="O7" s="634">
        <v>0</v>
      </c>
      <c r="P7" s="302">
        <v>0</v>
      </c>
      <c r="Q7" s="634">
        <v>499.94499999999999</v>
      </c>
      <c r="R7" s="302">
        <v>448.89100000000002</v>
      </c>
    </row>
    <row r="8" spans="1:24">
      <c r="A8" s="190"/>
      <c r="B8" s="191" t="s">
        <v>433</v>
      </c>
      <c r="C8" s="634">
        <v>0</v>
      </c>
      <c r="D8" s="302">
        <v>0</v>
      </c>
      <c r="E8" s="634">
        <v>11.702</v>
      </c>
      <c r="F8" s="302">
        <v>10.476000000000001</v>
      </c>
      <c r="G8" s="634">
        <v>61.02</v>
      </c>
      <c r="H8" s="302">
        <v>32.997</v>
      </c>
      <c r="I8" s="634">
        <v>2.2069999999999999</v>
      </c>
      <c r="J8" s="302">
        <v>20.658999999999999</v>
      </c>
      <c r="K8" s="634">
        <v>0</v>
      </c>
      <c r="L8" s="302">
        <v>1.468</v>
      </c>
      <c r="M8" s="634">
        <v>0</v>
      </c>
      <c r="N8" s="302">
        <v>0.495</v>
      </c>
      <c r="O8" s="634">
        <v>0</v>
      </c>
      <c r="P8" s="302">
        <v>0</v>
      </c>
      <c r="Q8" s="634">
        <v>74.929000000000002</v>
      </c>
      <c r="R8" s="302">
        <v>66.094999999999999</v>
      </c>
    </row>
    <row r="9" spans="1:24">
      <c r="A9" s="190"/>
      <c r="B9" s="191" t="s">
        <v>434</v>
      </c>
      <c r="C9" s="634">
        <v>0</v>
      </c>
      <c r="D9" s="302">
        <v>0</v>
      </c>
      <c r="E9" s="634">
        <v>1.373</v>
      </c>
      <c r="F9" s="302">
        <v>1.6020000000000001</v>
      </c>
      <c r="G9" s="634">
        <v>22.638999999999999</v>
      </c>
      <c r="H9" s="302">
        <v>17.658000000000001</v>
      </c>
      <c r="I9" s="634">
        <v>6.6120000000000001</v>
      </c>
      <c r="J9" s="302">
        <v>2.4340000000000002</v>
      </c>
      <c r="K9" s="634">
        <v>0</v>
      </c>
      <c r="L9" s="302">
        <v>91.063999999999993</v>
      </c>
      <c r="M9" s="634">
        <v>5.0819999999999999</v>
      </c>
      <c r="N9" s="302">
        <v>8.3239999999999998</v>
      </c>
      <c r="O9" s="634">
        <v>0</v>
      </c>
      <c r="P9" s="302">
        <v>0</v>
      </c>
      <c r="Q9" s="634">
        <v>35.706000000000003</v>
      </c>
      <c r="R9" s="302">
        <v>121.08199999999999</v>
      </c>
    </row>
    <row r="10" spans="1:24">
      <c r="A10" s="190"/>
      <c r="B10" s="191" t="s">
        <v>435</v>
      </c>
      <c r="C10" s="634">
        <v>0</v>
      </c>
      <c r="D10" s="302">
        <v>0</v>
      </c>
      <c r="E10" s="634">
        <v>42.36</v>
      </c>
      <c r="F10" s="302">
        <v>42.838000000000001</v>
      </c>
      <c r="G10" s="634">
        <v>178.803</v>
      </c>
      <c r="H10" s="302">
        <v>135.96100000000001</v>
      </c>
      <c r="I10" s="634">
        <v>138.80500000000001</v>
      </c>
      <c r="J10" s="302">
        <v>89.674000000000007</v>
      </c>
      <c r="K10" s="634">
        <v>0</v>
      </c>
      <c r="L10" s="302">
        <v>94.265000000000001</v>
      </c>
      <c r="M10" s="634">
        <v>60.28</v>
      </c>
      <c r="N10" s="302">
        <v>67.567999999999998</v>
      </c>
      <c r="O10" s="634">
        <v>0</v>
      </c>
      <c r="P10" s="302">
        <v>1.7000000000000001E-2</v>
      </c>
      <c r="Q10" s="634">
        <v>420.24799999999999</v>
      </c>
      <c r="R10" s="302">
        <v>430.32299999999998</v>
      </c>
    </row>
    <row r="11" spans="1:24">
      <c r="A11" s="190"/>
      <c r="B11" s="191" t="s">
        <v>436</v>
      </c>
      <c r="C11" s="634">
        <v>0</v>
      </c>
      <c r="D11" s="302">
        <v>0</v>
      </c>
      <c r="E11" s="634">
        <v>1.855</v>
      </c>
      <c r="F11" s="302">
        <v>17.222999999999999</v>
      </c>
      <c r="G11" s="634">
        <v>99.209000000000003</v>
      </c>
      <c r="H11" s="302">
        <v>13.39</v>
      </c>
      <c r="I11" s="634">
        <v>1.101</v>
      </c>
      <c r="J11" s="302">
        <v>0.51800000000000002</v>
      </c>
      <c r="K11" s="634">
        <v>0</v>
      </c>
      <c r="L11" s="302">
        <v>30.454000000000001</v>
      </c>
      <c r="M11" s="634">
        <v>1.7569999999999999</v>
      </c>
      <c r="N11" s="302">
        <v>1.55</v>
      </c>
      <c r="O11" s="634">
        <v>-3.5999999999999997E-2</v>
      </c>
      <c r="P11" s="302">
        <v>-0.22600000000000001</v>
      </c>
      <c r="Q11" s="634">
        <v>103.886</v>
      </c>
      <c r="R11" s="302">
        <v>62.908999999999999</v>
      </c>
    </row>
    <row r="12" spans="1:24">
      <c r="A12" s="190"/>
      <c r="B12" s="191" t="s">
        <v>437</v>
      </c>
      <c r="C12" s="634">
        <v>0</v>
      </c>
      <c r="D12" s="302">
        <v>0</v>
      </c>
      <c r="E12" s="634">
        <v>6.1749999999999998</v>
      </c>
      <c r="F12" s="302">
        <v>5.9260000000000002</v>
      </c>
      <c r="G12" s="634">
        <v>35.841999999999999</v>
      </c>
      <c r="H12" s="302">
        <v>21.24</v>
      </c>
      <c r="I12" s="634">
        <v>49.128999999999998</v>
      </c>
      <c r="J12" s="302">
        <v>31.634</v>
      </c>
      <c r="K12" s="634">
        <v>0</v>
      </c>
      <c r="L12" s="302">
        <v>27.85</v>
      </c>
      <c r="M12" s="634">
        <v>7.4710000000000001</v>
      </c>
      <c r="N12" s="302">
        <v>7.4450000000000003</v>
      </c>
      <c r="O12" s="634">
        <v>0</v>
      </c>
      <c r="P12" s="302">
        <v>0</v>
      </c>
      <c r="Q12" s="634">
        <v>98.617000000000004</v>
      </c>
      <c r="R12" s="302">
        <v>94.094999999999999</v>
      </c>
    </row>
    <row r="13" spans="1:24">
      <c r="A13" s="190"/>
      <c r="B13" s="191" t="s">
        <v>438</v>
      </c>
      <c r="C13" s="634">
        <v>0</v>
      </c>
      <c r="D13" s="302">
        <v>0</v>
      </c>
      <c r="E13" s="634">
        <v>1.6859999999999999</v>
      </c>
      <c r="F13" s="302">
        <v>0.219</v>
      </c>
      <c r="G13" s="634">
        <v>5.5</v>
      </c>
      <c r="H13" s="302">
        <v>15.555</v>
      </c>
      <c r="I13" s="634">
        <v>-1.113</v>
      </c>
      <c r="J13" s="302">
        <v>0.20399999999999999</v>
      </c>
      <c r="K13" s="634">
        <v>0</v>
      </c>
      <c r="L13" s="302">
        <v>1.1759999999999999</v>
      </c>
      <c r="M13" s="634">
        <v>17.933</v>
      </c>
      <c r="N13" s="302">
        <v>2.1930000000000001</v>
      </c>
      <c r="O13" s="634">
        <v>0</v>
      </c>
      <c r="P13" s="302">
        <v>0</v>
      </c>
      <c r="Q13" s="634">
        <v>24.006</v>
      </c>
      <c r="R13" s="302">
        <v>19.347000000000001</v>
      </c>
    </row>
    <row r="14" spans="1:24">
      <c r="Q14" s="198"/>
      <c r="R14" s="198"/>
      <c r="S14" s="198"/>
      <c r="T14" s="198"/>
      <c r="U14" s="198"/>
      <c r="V14" s="198"/>
      <c r="W14" s="198"/>
      <c r="X14" s="198"/>
    </row>
    <row r="15" spans="1:24" ht="25">
      <c r="A15" s="190"/>
      <c r="B15" s="195" t="s">
        <v>439</v>
      </c>
      <c r="C15" s="634">
        <v>0</v>
      </c>
      <c r="D15" s="303">
        <v>0</v>
      </c>
      <c r="E15" s="634">
        <v>0</v>
      </c>
      <c r="F15" s="303">
        <v>353.97500000000002</v>
      </c>
      <c r="G15" s="634">
        <v>0</v>
      </c>
      <c r="H15" s="303">
        <v>65.073999999999998</v>
      </c>
      <c r="I15" s="634">
        <v>3.7330000000000001</v>
      </c>
      <c r="J15" s="303">
        <v>0</v>
      </c>
      <c r="K15" s="634">
        <v>2038.559</v>
      </c>
      <c r="L15" s="303">
        <v>0</v>
      </c>
      <c r="M15" s="634">
        <v>33.753999999999998</v>
      </c>
      <c r="N15" s="303">
        <v>0</v>
      </c>
      <c r="O15" s="634">
        <v>0</v>
      </c>
      <c r="P15" s="303">
        <v>0</v>
      </c>
      <c r="Q15" s="634">
        <v>2076.0459999999998</v>
      </c>
      <c r="R15" s="303">
        <v>419.04899999999998</v>
      </c>
    </row>
    <row r="16" spans="1:24">
      <c r="Q16" s="198"/>
      <c r="R16" s="198"/>
      <c r="S16" s="198"/>
      <c r="T16" s="198"/>
      <c r="U16" s="198"/>
      <c r="V16" s="198"/>
      <c r="W16" s="198"/>
      <c r="X16" s="198"/>
    </row>
    <row r="17" spans="1:24" s="173" customFormat="1" ht="13">
      <c r="A17" s="188" t="s">
        <v>326</v>
      </c>
      <c r="B17" s="189"/>
      <c r="C17" s="633">
        <v>0</v>
      </c>
      <c r="D17" s="304">
        <v>0</v>
      </c>
      <c r="E17" s="633">
        <v>122.482</v>
      </c>
      <c r="F17" s="304">
        <v>192.17</v>
      </c>
      <c r="G17" s="633">
        <v>5840.7449999999999</v>
      </c>
      <c r="H17" s="304">
        <v>4937.6310000000003</v>
      </c>
      <c r="I17" s="633">
        <v>3568.4690000000001</v>
      </c>
      <c r="J17" s="304">
        <v>2798.7220000000002</v>
      </c>
      <c r="K17" s="633">
        <v>0</v>
      </c>
      <c r="L17" s="304">
        <v>1710.739</v>
      </c>
      <c r="M17" s="633">
        <v>1504.1289999999999</v>
      </c>
      <c r="N17" s="304">
        <v>1531.42</v>
      </c>
      <c r="O17" s="633">
        <v>0</v>
      </c>
      <c r="P17" s="304">
        <v>0</v>
      </c>
      <c r="Q17" s="633">
        <v>11035.825000000001</v>
      </c>
      <c r="R17" s="304">
        <v>11170.682000000001</v>
      </c>
    </row>
    <row r="18" spans="1:24">
      <c r="A18" s="190"/>
      <c r="B18" s="191" t="s">
        <v>441</v>
      </c>
      <c r="C18" s="634">
        <v>0</v>
      </c>
      <c r="D18" s="303">
        <v>0</v>
      </c>
      <c r="E18" s="634">
        <v>8.3659999999999997</v>
      </c>
      <c r="F18" s="303">
        <v>21.446999999999999</v>
      </c>
      <c r="G18" s="634">
        <v>372.45100000000002</v>
      </c>
      <c r="H18" s="303">
        <v>361.01</v>
      </c>
      <c r="I18" s="634">
        <v>0.19800000000000001</v>
      </c>
      <c r="J18" s="303">
        <v>0.39500000000000002</v>
      </c>
      <c r="K18" s="634">
        <v>0</v>
      </c>
      <c r="L18" s="303">
        <v>0</v>
      </c>
      <c r="M18" s="634">
        <v>88.227000000000004</v>
      </c>
      <c r="N18" s="303">
        <v>151.864</v>
      </c>
      <c r="O18" s="634">
        <v>0</v>
      </c>
      <c r="P18" s="303">
        <v>0</v>
      </c>
      <c r="Q18" s="634">
        <v>469.24200000000002</v>
      </c>
      <c r="R18" s="303">
        <v>534.71600000000001</v>
      </c>
    </row>
    <row r="19" spans="1:24">
      <c r="A19" s="190"/>
      <c r="B19" s="191" t="s">
        <v>442</v>
      </c>
      <c r="C19" s="634">
        <v>0</v>
      </c>
      <c r="D19" s="303">
        <v>0</v>
      </c>
      <c r="E19" s="634">
        <v>0.111</v>
      </c>
      <c r="F19" s="303">
        <v>0.29399999999999998</v>
      </c>
      <c r="G19" s="634">
        <v>65.468999999999994</v>
      </c>
      <c r="H19" s="303">
        <v>50.085000000000001</v>
      </c>
      <c r="I19" s="634">
        <v>11.403</v>
      </c>
      <c r="J19" s="303">
        <v>9.1579999999999995</v>
      </c>
      <c r="K19" s="634">
        <v>0</v>
      </c>
      <c r="L19" s="303">
        <v>40.017000000000003</v>
      </c>
      <c r="M19" s="634">
        <v>21.984000000000002</v>
      </c>
      <c r="N19" s="303">
        <v>20.425999999999998</v>
      </c>
      <c r="O19" s="634">
        <v>0</v>
      </c>
      <c r="P19" s="303">
        <v>0</v>
      </c>
      <c r="Q19" s="634">
        <v>98.966999999999999</v>
      </c>
      <c r="R19" s="303">
        <v>119.98</v>
      </c>
    </row>
    <row r="20" spans="1:24">
      <c r="A20" s="190"/>
      <c r="B20" s="191" t="s">
        <v>443</v>
      </c>
      <c r="C20" s="634">
        <v>0</v>
      </c>
      <c r="D20" s="303">
        <v>0</v>
      </c>
      <c r="E20" s="634">
        <v>101.95399999999999</v>
      </c>
      <c r="F20" s="303">
        <v>123.264</v>
      </c>
      <c r="G20" s="634">
        <v>10.521000000000001</v>
      </c>
      <c r="H20" s="303">
        <v>8.4179999999999993</v>
      </c>
      <c r="I20" s="634">
        <v>5.38</v>
      </c>
      <c r="J20" s="303">
        <v>4.6829999999999998</v>
      </c>
      <c r="K20" s="634">
        <v>0</v>
      </c>
      <c r="L20" s="303">
        <v>0</v>
      </c>
      <c r="M20" s="634">
        <v>0.51</v>
      </c>
      <c r="N20" s="303">
        <v>0.51</v>
      </c>
      <c r="O20" s="634">
        <v>0</v>
      </c>
      <c r="P20" s="303">
        <v>0</v>
      </c>
      <c r="Q20" s="634">
        <v>118.36499999999999</v>
      </c>
      <c r="R20" s="303">
        <v>136.875</v>
      </c>
    </row>
    <row r="21" spans="1:24">
      <c r="A21" s="190"/>
      <c r="B21" s="191" t="s">
        <v>444</v>
      </c>
      <c r="C21" s="634">
        <v>0</v>
      </c>
      <c r="D21" s="303">
        <v>0</v>
      </c>
      <c r="E21" s="634">
        <v>0</v>
      </c>
      <c r="F21" s="303">
        <v>2.3919999999999999</v>
      </c>
      <c r="G21" s="634">
        <v>0</v>
      </c>
      <c r="H21" s="303">
        <v>0</v>
      </c>
      <c r="I21" s="634">
        <v>0</v>
      </c>
      <c r="J21" s="303">
        <v>0</v>
      </c>
      <c r="K21" s="634">
        <v>0</v>
      </c>
      <c r="L21" s="303">
        <v>52.984000000000002</v>
      </c>
      <c r="M21" s="634">
        <v>0</v>
      </c>
      <c r="N21" s="303">
        <v>0</v>
      </c>
      <c r="O21" s="634">
        <v>0</v>
      </c>
      <c r="P21" s="303">
        <v>0</v>
      </c>
      <c r="Q21" s="634">
        <v>0</v>
      </c>
      <c r="R21" s="303">
        <v>55.375999999999998</v>
      </c>
    </row>
    <row r="22" spans="1:24">
      <c r="A22" s="190"/>
      <c r="B22" s="191" t="s">
        <v>445</v>
      </c>
      <c r="C22" s="634">
        <v>0</v>
      </c>
      <c r="D22" s="303">
        <v>0</v>
      </c>
      <c r="E22" s="634">
        <v>0.61199999999999999</v>
      </c>
      <c r="F22" s="303">
        <v>0.94399999999999995</v>
      </c>
      <c r="G22" s="634">
        <v>59.738999999999997</v>
      </c>
      <c r="H22" s="303">
        <v>56.633000000000003</v>
      </c>
      <c r="I22" s="634">
        <v>619.01499999999999</v>
      </c>
      <c r="J22" s="303">
        <v>539.88499999999999</v>
      </c>
      <c r="K22" s="634">
        <v>0</v>
      </c>
      <c r="L22" s="303">
        <v>59.258000000000003</v>
      </c>
      <c r="M22" s="634">
        <v>356.22399999999999</v>
      </c>
      <c r="N22" s="303">
        <v>291.62799999999999</v>
      </c>
      <c r="O22" s="634">
        <v>0</v>
      </c>
      <c r="P22" s="303">
        <v>0</v>
      </c>
      <c r="Q22" s="634">
        <v>1035.5899999999999</v>
      </c>
      <c r="R22" s="303">
        <v>948.34799999999996</v>
      </c>
    </row>
    <row r="23" spans="1:24">
      <c r="A23" s="190"/>
      <c r="B23" s="191" t="s">
        <v>446</v>
      </c>
      <c r="C23" s="634">
        <v>0</v>
      </c>
      <c r="D23" s="303">
        <v>0</v>
      </c>
      <c r="E23" s="634">
        <v>0.79800000000000004</v>
      </c>
      <c r="F23" s="303">
        <v>2.5289999999999999</v>
      </c>
      <c r="G23" s="634">
        <v>221.12299999999999</v>
      </c>
      <c r="H23" s="303">
        <v>210.096</v>
      </c>
      <c r="I23" s="634">
        <v>76.697999999999993</v>
      </c>
      <c r="J23" s="303">
        <v>63.238999999999997</v>
      </c>
      <c r="K23" s="634">
        <v>0</v>
      </c>
      <c r="L23" s="303">
        <v>31.875</v>
      </c>
      <c r="M23" s="634">
        <v>188.15700000000001</v>
      </c>
      <c r="N23" s="303">
        <v>200.244</v>
      </c>
      <c r="O23" s="634">
        <v>0</v>
      </c>
      <c r="P23" s="303">
        <v>0</v>
      </c>
      <c r="Q23" s="634">
        <v>486.77600000000001</v>
      </c>
      <c r="R23" s="303">
        <v>507.983</v>
      </c>
    </row>
    <row r="24" spans="1:24">
      <c r="A24" s="190"/>
      <c r="B24" s="191" t="s">
        <v>447</v>
      </c>
      <c r="C24" s="634">
        <v>0</v>
      </c>
      <c r="D24" s="303">
        <v>0</v>
      </c>
      <c r="E24" s="634">
        <v>0</v>
      </c>
      <c r="F24" s="303">
        <v>0</v>
      </c>
      <c r="G24" s="634">
        <v>0</v>
      </c>
      <c r="H24" s="303">
        <v>0</v>
      </c>
      <c r="I24" s="634">
        <v>0</v>
      </c>
      <c r="J24" s="303">
        <v>0</v>
      </c>
      <c r="K24" s="634">
        <v>0</v>
      </c>
      <c r="L24" s="303">
        <v>2.802</v>
      </c>
      <c r="M24" s="634">
        <v>1.1579999999999999</v>
      </c>
      <c r="N24" s="303">
        <v>1.1579999999999999</v>
      </c>
      <c r="O24" s="634">
        <v>0</v>
      </c>
      <c r="P24" s="303">
        <v>0</v>
      </c>
      <c r="Q24" s="634">
        <v>1.1579999999999999</v>
      </c>
      <c r="R24" s="303">
        <v>3.96</v>
      </c>
    </row>
    <row r="25" spans="1:24">
      <c r="A25" s="190"/>
      <c r="B25" s="191" t="s">
        <v>448</v>
      </c>
      <c r="C25" s="634">
        <v>0</v>
      </c>
      <c r="D25" s="303">
        <v>0</v>
      </c>
      <c r="E25" s="634">
        <v>1.764</v>
      </c>
      <c r="F25" s="303">
        <v>33.661000000000001</v>
      </c>
      <c r="G25" s="634">
        <v>5035.4790000000003</v>
      </c>
      <c r="H25" s="303">
        <v>4172.2089999999998</v>
      </c>
      <c r="I25" s="634">
        <v>2811.5419999999999</v>
      </c>
      <c r="J25" s="303">
        <v>2147.7510000000002</v>
      </c>
      <c r="K25" s="634">
        <v>0</v>
      </c>
      <c r="L25" s="303">
        <v>1367.777</v>
      </c>
      <c r="M25" s="634">
        <v>831.89800000000002</v>
      </c>
      <c r="N25" s="303">
        <v>849.49699999999996</v>
      </c>
      <c r="O25" s="634">
        <v>0</v>
      </c>
      <c r="P25" s="303">
        <v>0</v>
      </c>
      <c r="Q25" s="634">
        <v>8680.6830000000009</v>
      </c>
      <c r="R25" s="303">
        <v>8570.8950000000004</v>
      </c>
    </row>
    <row r="26" spans="1:24">
      <c r="A26" s="190"/>
      <c r="B26" s="191" t="s">
        <v>449</v>
      </c>
      <c r="C26" s="634">
        <v>0</v>
      </c>
      <c r="D26" s="303">
        <v>0</v>
      </c>
      <c r="E26" s="634">
        <v>0</v>
      </c>
      <c r="F26" s="303">
        <v>0</v>
      </c>
      <c r="G26" s="634">
        <v>0</v>
      </c>
      <c r="H26" s="303">
        <v>0</v>
      </c>
      <c r="I26" s="634">
        <v>0</v>
      </c>
      <c r="J26" s="303">
        <v>0</v>
      </c>
      <c r="K26" s="634">
        <v>0</v>
      </c>
      <c r="L26" s="303">
        <v>0</v>
      </c>
      <c r="M26" s="634">
        <v>0</v>
      </c>
      <c r="N26" s="303">
        <v>0</v>
      </c>
      <c r="O26" s="634">
        <v>0</v>
      </c>
      <c r="P26" s="303">
        <v>0</v>
      </c>
      <c r="Q26" s="634">
        <v>0</v>
      </c>
      <c r="R26" s="303">
        <v>0</v>
      </c>
    </row>
    <row r="27" spans="1:24">
      <c r="A27" s="190"/>
      <c r="B27" s="191" t="s">
        <v>450</v>
      </c>
      <c r="C27" s="634">
        <v>0</v>
      </c>
      <c r="D27" s="303">
        <v>0</v>
      </c>
      <c r="E27" s="634">
        <v>0</v>
      </c>
      <c r="F27" s="303">
        <v>0</v>
      </c>
      <c r="G27" s="634">
        <v>54.942999999999998</v>
      </c>
      <c r="H27" s="303">
        <v>54.436999999999998</v>
      </c>
      <c r="I27" s="634">
        <v>44.232999999999997</v>
      </c>
      <c r="J27" s="303">
        <v>33.610999999999997</v>
      </c>
      <c r="K27" s="634">
        <v>0</v>
      </c>
      <c r="L27" s="303">
        <v>122.47499999999999</v>
      </c>
      <c r="M27" s="634">
        <v>11.55</v>
      </c>
      <c r="N27" s="303">
        <v>12.776999999999999</v>
      </c>
      <c r="O27" s="634">
        <v>0</v>
      </c>
      <c r="P27" s="303">
        <v>0</v>
      </c>
      <c r="Q27" s="634">
        <v>110.726</v>
      </c>
      <c r="R27" s="303">
        <v>223.3</v>
      </c>
    </row>
    <row r="28" spans="1:24">
      <c r="A28" s="190"/>
      <c r="B28" s="191" t="s">
        <v>451</v>
      </c>
      <c r="C28" s="634">
        <v>0</v>
      </c>
      <c r="D28" s="303">
        <v>0</v>
      </c>
      <c r="E28" s="634">
        <v>8.8770000000000007</v>
      </c>
      <c r="F28" s="303">
        <v>7.6390000000000002</v>
      </c>
      <c r="G28" s="634">
        <v>21.02</v>
      </c>
      <c r="H28" s="303">
        <v>24.742999999999999</v>
      </c>
      <c r="I28" s="634">
        <v>0</v>
      </c>
      <c r="J28" s="303">
        <v>0</v>
      </c>
      <c r="K28" s="634">
        <v>0</v>
      </c>
      <c r="L28" s="303">
        <v>33.551000000000002</v>
      </c>
      <c r="M28" s="634">
        <v>4.4210000000000003</v>
      </c>
      <c r="N28" s="303">
        <v>3.3159999999999998</v>
      </c>
      <c r="O28" s="634">
        <v>0</v>
      </c>
      <c r="P28" s="303">
        <v>0</v>
      </c>
      <c r="Q28" s="634">
        <v>34.317999999999998</v>
      </c>
      <c r="R28" s="303">
        <v>69.248999999999995</v>
      </c>
    </row>
    <row r="29" spans="1:24">
      <c r="Q29" s="198"/>
      <c r="R29" s="198"/>
      <c r="S29" s="198"/>
      <c r="T29" s="198"/>
      <c r="U29" s="198"/>
      <c r="V29" s="198"/>
      <c r="W29" s="198"/>
      <c r="X29" s="198"/>
    </row>
    <row r="30" spans="1:24" ht="13">
      <c r="A30" s="201" t="s">
        <v>452</v>
      </c>
      <c r="B30" s="191"/>
      <c r="C30" s="633">
        <v>0</v>
      </c>
      <c r="D30" s="301">
        <v>0</v>
      </c>
      <c r="E30" s="633">
        <v>191.96100000000001</v>
      </c>
      <c r="F30" s="301">
        <v>631.66300000000001</v>
      </c>
      <c r="G30" s="633">
        <v>6564.3320000000003</v>
      </c>
      <c r="H30" s="301">
        <v>5487.0010000000002</v>
      </c>
      <c r="I30" s="633">
        <v>3892.6909999999998</v>
      </c>
      <c r="J30" s="301">
        <v>2972.8809999999999</v>
      </c>
      <c r="K30" s="633">
        <v>2038.559</v>
      </c>
      <c r="L30" s="301">
        <v>2032.866</v>
      </c>
      <c r="M30" s="633">
        <v>1681.701</v>
      </c>
      <c r="N30" s="301">
        <v>1708.271</v>
      </c>
      <c r="O30" s="633">
        <v>-3.5999999999999997E-2</v>
      </c>
      <c r="P30" s="301">
        <v>-0.20899999999999999</v>
      </c>
      <c r="Q30" s="633">
        <v>14369.208000000001</v>
      </c>
      <c r="R30" s="301">
        <v>12832.473</v>
      </c>
    </row>
    <row r="31" spans="1:24">
      <c r="C31" s="187"/>
      <c r="D31" s="187"/>
      <c r="E31" s="187"/>
      <c r="F31" s="187"/>
      <c r="G31" s="187"/>
      <c r="H31" s="187"/>
      <c r="I31" s="187"/>
      <c r="J31" s="187"/>
      <c r="K31" s="187"/>
      <c r="L31" s="187"/>
      <c r="M31" s="187"/>
      <c r="N31" s="187"/>
      <c r="O31" s="187"/>
      <c r="P31" s="187"/>
    </row>
    <row r="32" spans="1:24">
      <c r="C32" s="187"/>
      <c r="D32" s="187"/>
      <c r="E32" s="187"/>
      <c r="F32" s="187"/>
      <c r="G32" s="187"/>
      <c r="H32" s="187"/>
      <c r="I32" s="187"/>
      <c r="J32" s="187"/>
      <c r="K32" s="187"/>
      <c r="L32" s="187"/>
      <c r="M32" s="187"/>
      <c r="N32" s="187"/>
      <c r="O32" s="187"/>
      <c r="P32" s="187"/>
    </row>
    <row r="33" spans="1:24">
      <c r="C33" s="264"/>
      <c r="D33" s="187"/>
      <c r="E33" s="187"/>
      <c r="F33" s="187"/>
      <c r="G33" s="187"/>
      <c r="H33" s="187"/>
      <c r="I33" s="187"/>
      <c r="J33" s="187"/>
      <c r="K33" s="187"/>
      <c r="L33" s="187"/>
      <c r="M33" s="187"/>
      <c r="N33" s="187"/>
      <c r="O33" s="187"/>
      <c r="P33" s="187"/>
    </row>
    <row r="34" spans="1:24" ht="12.75" customHeight="1">
      <c r="A34" s="949" t="s">
        <v>523</v>
      </c>
      <c r="B34" s="950"/>
      <c r="C34" s="917" t="s">
        <v>524</v>
      </c>
      <c r="D34" s="918"/>
      <c r="E34" s="918"/>
      <c r="F34" s="918"/>
      <c r="G34" s="918"/>
      <c r="H34" s="918"/>
      <c r="I34" s="918"/>
      <c r="J34" s="918"/>
      <c r="K34" s="918"/>
      <c r="L34" s="918"/>
      <c r="M34" s="918"/>
      <c r="N34" s="918"/>
      <c r="O34" s="918"/>
      <c r="P34" s="918"/>
      <c r="Q34" s="918"/>
      <c r="R34" s="919"/>
    </row>
    <row r="35" spans="1:24" ht="13">
      <c r="A35" s="928" t="s">
        <v>3</v>
      </c>
      <c r="B35" s="929"/>
      <c r="C35" s="917" t="s">
        <v>20</v>
      </c>
      <c r="D35" s="919"/>
      <c r="E35" s="917" t="s">
        <v>10</v>
      </c>
      <c r="F35" s="919"/>
      <c r="G35" s="917" t="s">
        <v>32</v>
      </c>
      <c r="H35" s="919"/>
      <c r="I35" s="917" t="s">
        <v>14</v>
      </c>
      <c r="J35" s="919"/>
      <c r="K35" s="917" t="s">
        <v>12</v>
      </c>
      <c r="L35" s="919"/>
      <c r="M35" s="917" t="s">
        <v>210</v>
      </c>
      <c r="N35" s="919"/>
      <c r="O35" s="917" t="s">
        <v>429</v>
      </c>
      <c r="P35" s="919"/>
      <c r="Q35" s="917" t="s">
        <v>17</v>
      </c>
      <c r="R35" s="919"/>
    </row>
    <row r="36" spans="1:24" ht="13">
      <c r="A36" s="920" t="s">
        <v>462</v>
      </c>
      <c r="B36" s="948"/>
      <c r="C36" s="796">
        <v>45170</v>
      </c>
      <c r="D36" s="797">
        <v>44896</v>
      </c>
      <c r="E36" s="796">
        <v>45170</v>
      </c>
      <c r="F36" s="797">
        <v>44896</v>
      </c>
      <c r="G36" s="796">
        <v>45170</v>
      </c>
      <c r="H36" s="797">
        <v>44896</v>
      </c>
      <c r="I36" s="796">
        <v>45170</v>
      </c>
      <c r="J36" s="797">
        <v>44896</v>
      </c>
      <c r="K36" s="796">
        <v>45170</v>
      </c>
      <c r="L36" s="797">
        <v>44896</v>
      </c>
      <c r="M36" s="796">
        <v>45170</v>
      </c>
      <c r="N36" s="797">
        <v>44896</v>
      </c>
      <c r="O36" s="796">
        <v>45170</v>
      </c>
      <c r="P36" s="797">
        <v>44896</v>
      </c>
      <c r="Q36" s="796">
        <v>45170</v>
      </c>
      <c r="R36" s="797">
        <v>44896</v>
      </c>
    </row>
    <row r="37" spans="1:24" ht="13">
      <c r="A37" s="926"/>
      <c r="B37" s="927"/>
      <c r="C37" s="636" t="s">
        <v>122</v>
      </c>
      <c r="D37" s="300" t="s">
        <v>122</v>
      </c>
      <c r="E37" s="636" t="s">
        <v>122</v>
      </c>
      <c r="F37" s="300" t="s">
        <v>122</v>
      </c>
      <c r="G37" s="636" t="s">
        <v>122</v>
      </c>
      <c r="H37" s="300" t="s">
        <v>122</v>
      </c>
      <c r="I37" s="636" t="s">
        <v>122</v>
      </c>
      <c r="J37" s="300" t="s">
        <v>122</v>
      </c>
      <c r="K37" s="636" t="s">
        <v>122</v>
      </c>
      <c r="L37" s="300" t="s">
        <v>122</v>
      </c>
      <c r="M37" s="636" t="s">
        <v>122</v>
      </c>
      <c r="N37" s="300" t="s">
        <v>122</v>
      </c>
      <c r="O37" s="636" t="s">
        <v>122</v>
      </c>
      <c r="P37" s="300" t="s">
        <v>122</v>
      </c>
      <c r="Q37" s="636" t="s">
        <v>122</v>
      </c>
      <c r="R37" s="300" t="s">
        <v>122</v>
      </c>
    </row>
    <row r="38" spans="1:24" s="173" customFormat="1" ht="13">
      <c r="A38" s="188" t="s">
        <v>419</v>
      </c>
      <c r="B38" s="189"/>
      <c r="C38" s="634">
        <v>0</v>
      </c>
      <c r="D38" s="304">
        <v>0</v>
      </c>
      <c r="E38" s="647">
        <v>33.936</v>
      </c>
      <c r="F38" s="304">
        <v>194.61099999999999</v>
      </c>
      <c r="G38" s="647">
        <v>1299.2360000000001</v>
      </c>
      <c r="H38" s="304">
        <v>1324.829</v>
      </c>
      <c r="I38" s="647">
        <v>946.53800000000001</v>
      </c>
      <c r="J38" s="304">
        <v>435.96100000000001</v>
      </c>
      <c r="K38" s="647">
        <v>1010.205</v>
      </c>
      <c r="L38" s="304">
        <v>479.113</v>
      </c>
      <c r="M38" s="647">
        <v>134.10400000000001</v>
      </c>
      <c r="N38" s="304">
        <v>80.584000000000003</v>
      </c>
      <c r="O38" s="647">
        <v>-3.5999999999999997E-2</v>
      </c>
      <c r="P38" s="304">
        <v>-0.20899999999999999</v>
      </c>
      <c r="Q38" s="647">
        <v>3423.9830000000002</v>
      </c>
      <c r="R38" s="304">
        <v>2514.8890000000001</v>
      </c>
    </row>
    <row r="39" spans="1:24">
      <c r="A39" s="190"/>
      <c r="B39" s="191" t="s">
        <v>453</v>
      </c>
      <c r="C39" s="634">
        <v>0</v>
      </c>
      <c r="D39" s="303">
        <v>0</v>
      </c>
      <c r="E39" s="634">
        <v>0</v>
      </c>
      <c r="F39" s="303">
        <v>0</v>
      </c>
      <c r="G39" s="634">
        <v>79.28</v>
      </c>
      <c r="H39" s="303">
        <v>103.867</v>
      </c>
      <c r="I39" s="634">
        <v>351.99200000000002</v>
      </c>
      <c r="J39" s="303">
        <v>108.755</v>
      </c>
      <c r="K39" s="634">
        <v>0</v>
      </c>
      <c r="L39" s="303">
        <v>199.03800000000001</v>
      </c>
      <c r="M39" s="634">
        <v>0</v>
      </c>
      <c r="N39" s="303">
        <v>0</v>
      </c>
      <c r="O39" s="634">
        <v>0</v>
      </c>
      <c r="P39" s="303">
        <v>0</v>
      </c>
      <c r="Q39" s="634">
        <v>431.27199999999999</v>
      </c>
      <c r="R39" s="303">
        <v>411.66</v>
      </c>
    </row>
    <row r="40" spans="1:24">
      <c r="A40" s="190"/>
      <c r="B40" s="191" t="s">
        <v>454</v>
      </c>
      <c r="C40" s="634">
        <v>0</v>
      </c>
      <c r="D40" s="303">
        <v>0</v>
      </c>
      <c r="E40" s="634">
        <v>0</v>
      </c>
      <c r="F40" s="303">
        <v>0</v>
      </c>
      <c r="G40" s="634">
        <v>2.7189999999999999</v>
      </c>
      <c r="H40" s="303">
        <v>3.0059999999999998</v>
      </c>
      <c r="I40" s="634">
        <v>3.5619999999999998</v>
      </c>
      <c r="J40" s="303">
        <v>2.9660000000000002</v>
      </c>
      <c r="K40" s="634">
        <v>0</v>
      </c>
      <c r="L40" s="303">
        <v>1.278</v>
      </c>
      <c r="M40" s="634">
        <v>1.6</v>
      </c>
      <c r="N40" s="303">
        <v>1.0740000000000001</v>
      </c>
      <c r="O40" s="634">
        <v>0</v>
      </c>
      <c r="P40" s="303">
        <v>0</v>
      </c>
      <c r="Q40" s="634">
        <v>7.8810000000000002</v>
      </c>
      <c r="R40" s="303">
        <v>8.3239999999999998</v>
      </c>
    </row>
    <row r="41" spans="1:24">
      <c r="A41" s="190"/>
      <c r="B41" s="191" t="s">
        <v>455</v>
      </c>
      <c r="C41" s="634">
        <v>0</v>
      </c>
      <c r="D41" s="303">
        <v>0</v>
      </c>
      <c r="E41" s="634">
        <v>4.8650000000000002</v>
      </c>
      <c r="F41" s="303">
        <v>4.7060000000000004</v>
      </c>
      <c r="G41" s="634">
        <v>257.79599999999999</v>
      </c>
      <c r="H41" s="303">
        <v>408.43599999999998</v>
      </c>
      <c r="I41" s="634">
        <v>381.262</v>
      </c>
      <c r="J41" s="303">
        <v>181.45</v>
      </c>
      <c r="K41" s="634">
        <v>0</v>
      </c>
      <c r="L41" s="303">
        <v>188.74100000000001</v>
      </c>
      <c r="M41" s="634">
        <v>84.748000000000005</v>
      </c>
      <c r="N41" s="303">
        <v>41.264000000000003</v>
      </c>
      <c r="O41" s="634">
        <v>0</v>
      </c>
      <c r="P41" s="303">
        <v>0</v>
      </c>
      <c r="Q41" s="634">
        <v>728.67100000000005</v>
      </c>
      <c r="R41" s="303">
        <v>824.59699999999998</v>
      </c>
    </row>
    <row r="42" spans="1:24">
      <c r="A42" s="190"/>
      <c r="B42" s="191" t="s">
        <v>456</v>
      </c>
      <c r="C42" s="634">
        <v>0</v>
      </c>
      <c r="D42" s="303">
        <v>0</v>
      </c>
      <c r="E42" s="638">
        <v>10.054</v>
      </c>
      <c r="F42" s="303">
        <v>18.687999999999999</v>
      </c>
      <c r="G42" s="638">
        <v>909.75900000000001</v>
      </c>
      <c r="H42" s="303">
        <v>762.17600000000004</v>
      </c>
      <c r="I42" s="638">
        <v>117.873</v>
      </c>
      <c r="J42" s="303">
        <v>12.449</v>
      </c>
      <c r="K42" s="638">
        <v>0</v>
      </c>
      <c r="L42" s="303">
        <v>48.593000000000004</v>
      </c>
      <c r="M42" s="638">
        <v>35.997999999999998</v>
      </c>
      <c r="N42" s="303">
        <v>32.476999999999997</v>
      </c>
      <c r="O42" s="638">
        <v>-4.0000000000000001E-3</v>
      </c>
      <c r="P42" s="303">
        <v>-0.20899999999999999</v>
      </c>
      <c r="Q42" s="638">
        <v>1073.68</v>
      </c>
      <c r="R42" s="303">
        <v>874.17399999999998</v>
      </c>
    </row>
    <row r="43" spans="1:24">
      <c r="A43" s="190"/>
      <c r="B43" s="191" t="s">
        <v>457</v>
      </c>
      <c r="C43" s="634">
        <v>0</v>
      </c>
      <c r="D43" s="303">
        <v>0</v>
      </c>
      <c r="E43" s="634">
        <v>0</v>
      </c>
      <c r="F43" s="303">
        <v>0.53600000000000003</v>
      </c>
      <c r="G43" s="634">
        <v>0.18099999999999999</v>
      </c>
      <c r="H43" s="303">
        <v>0.17199999999999999</v>
      </c>
      <c r="I43" s="634">
        <v>38.347000000000001</v>
      </c>
      <c r="J43" s="303">
        <v>41.128</v>
      </c>
      <c r="K43" s="634">
        <v>0</v>
      </c>
      <c r="L43" s="303">
        <v>2.4660000000000002</v>
      </c>
      <c r="M43" s="634">
        <v>0</v>
      </c>
      <c r="N43" s="303">
        <v>0</v>
      </c>
      <c r="O43" s="634">
        <v>0</v>
      </c>
      <c r="P43" s="303">
        <v>0</v>
      </c>
      <c r="Q43" s="634">
        <v>38.527999999999999</v>
      </c>
      <c r="R43" s="303">
        <v>44.302</v>
      </c>
    </row>
    <row r="44" spans="1:24">
      <c r="A44" s="190"/>
      <c r="B44" s="191" t="s">
        <v>458</v>
      </c>
      <c r="C44" s="634">
        <v>0</v>
      </c>
      <c r="D44" s="303">
        <v>0</v>
      </c>
      <c r="E44" s="634">
        <v>9.9309999999999992</v>
      </c>
      <c r="F44" s="303">
        <v>2.093</v>
      </c>
      <c r="G44" s="634">
        <v>13.882</v>
      </c>
      <c r="H44" s="303">
        <v>16.245999999999999</v>
      </c>
      <c r="I44" s="634">
        <v>40.871000000000002</v>
      </c>
      <c r="J44" s="303">
        <v>84.251999999999995</v>
      </c>
      <c r="K44" s="634">
        <v>0</v>
      </c>
      <c r="L44" s="303">
        <v>23.167000000000002</v>
      </c>
      <c r="M44" s="634">
        <v>10.384</v>
      </c>
      <c r="N44" s="303">
        <v>4.4669999999999996</v>
      </c>
      <c r="O44" s="634">
        <v>0</v>
      </c>
      <c r="P44" s="303">
        <v>0</v>
      </c>
      <c r="Q44" s="634">
        <v>75.067999999999998</v>
      </c>
      <c r="R44" s="303">
        <v>130.22499999999999</v>
      </c>
    </row>
    <row r="45" spans="1:24">
      <c r="A45" s="190"/>
      <c r="B45" s="191" t="s">
        <v>459</v>
      </c>
      <c r="C45" s="634">
        <v>0</v>
      </c>
      <c r="D45" s="303">
        <v>0</v>
      </c>
      <c r="E45" s="634">
        <v>0</v>
      </c>
      <c r="F45" s="303">
        <v>0</v>
      </c>
      <c r="G45" s="634">
        <v>0</v>
      </c>
      <c r="H45" s="303">
        <v>0</v>
      </c>
      <c r="I45" s="634">
        <v>0</v>
      </c>
      <c r="J45" s="303">
        <v>0</v>
      </c>
      <c r="K45" s="634">
        <v>0</v>
      </c>
      <c r="L45" s="303">
        <v>0</v>
      </c>
      <c r="M45" s="634">
        <v>0</v>
      </c>
      <c r="N45" s="303">
        <v>0</v>
      </c>
      <c r="O45" s="634">
        <v>0</v>
      </c>
      <c r="P45" s="303">
        <v>0</v>
      </c>
      <c r="Q45" s="634">
        <v>0</v>
      </c>
      <c r="R45" s="303">
        <v>0</v>
      </c>
    </row>
    <row r="46" spans="1:24">
      <c r="A46" s="190"/>
      <c r="B46" s="191" t="s">
        <v>460</v>
      </c>
      <c r="C46" s="634">
        <v>0</v>
      </c>
      <c r="D46" s="303">
        <v>0</v>
      </c>
      <c r="E46" s="634">
        <v>9.0860000000000003</v>
      </c>
      <c r="F46" s="303">
        <v>9.4979999999999993</v>
      </c>
      <c r="G46" s="634">
        <v>35.619</v>
      </c>
      <c r="H46" s="303">
        <v>30.925999999999998</v>
      </c>
      <c r="I46" s="634">
        <v>12.631</v>
      </c>
      <c r="J46" s="303">
        <v>4.9610000000000003</v>
      </c>
      <c r="K46" s="634">
        <v>0</v>
      </c>
      <c r="L46" s="303">
        <v>15.83</v>
      </c>
      <c r="M46" s="634">
        <v>0.94299999999999995</v>
      </c>
      <c r="N46" s="303">
        <v>1.302</v>
      </c>
      <c r="O46" s="634">
        <v>0</v>
      </c>
      <c r="P46" s="303">
        <v>0</v>
      </c>
      <c r="Q46" s="634">
        <v>58.279000000000003</v>
      </c>
      <c r="R46" s="303">
        <v>62.517000000000003</v>
      </c>
    </row>
    <row r="47" spans="1:24">
      <c r="Q47" s="198"/>
      <c r="R47" s="198"/>
      <c r="S47" s="198"/>
      <c r="T47" s="198"/>
      <c r="U47" s="198"/>
      <c r="V47" s="198"/>
      <c r="W47" s="198"/>
      <c r="X47" s="198"/>
    </row>
    <row r="48" spans="1:24" ht="25">
      <c r="A48" s="190"/>
      <c r="B48" s="195" t="s">
        <v>461</v>
      </c>
      <c r="C48" s="634">
        <v>0</v>
      </c>
      <c r="D48" s="303">
        <v>0</v>
      </c>
      <c r="E48" s="638">
        <v>0</v>
      </c>
      <c r="F48" s="303">
        <v>159.09</v>
      </c>
      <c r="G48" s="638">
        <v>0</v>
      </c>
      <c r="H48" s="303">
        <v>0</v>
      </c>
      <c r="I48" s="638">
        <v>0</v>
      </c>
      <c r="J48" s="303">
        <v>0</v>
      </c>
      <c r="K48" s="638">
        <v>1010.205</v>
      </c>
      <c r="L48" s="303">
        <v>0</v>
      </c>
      <c r="M48" s="638">
        <v>0.43099999999999999</v>
      </c>
      <c r="N48" s="303">
        <v>0</v>
      </c>
      <c r="O48" s="638">
        <v>-3.2000000000000001E-2</v>
      </c>
      <c r="P48" s="303">
        <v>0</v>
      </c>
      <c r="Q48" s="638">
        <v>1010.604</v>
      </c>
      <c r="R48" s="303">
        <v>159.09</v>
      </c>
    </row>
    <row r="49" spans="1:37">
      <c r="Q49" s="198"/>
      <c r="R49" s="198"/>
      <c r="S49" s="198"/>
      <c r="T49" s="198"/>
      <c r="U49" s="198"/>
      <c r="V49" s="198"/>
      <c r="W49" s="198"/>
      <c r="X49" s="198"/>
      <c r="Y49" s="198"/>
      <c r="Z49" s="198"/>
      <c r="AA49" s="198"/>
    </row>
    <row r="50" spans="1:37" s="173" customFormat="1" ht="13">
      <c r="A50" s="188" t="s">
        <v>420</v>
      </c>
      <c r="B50" s="189"/>
      <c r="C50" s="634">
        <v>0</v>
      </c>
      <c r="D50" s="304">
        <v>0</v>
      </c>
      <c r="E50" s="634">
        <v>37.415999999999997</v>
      </c>
      <c r="F50" s="304">
        <v>56.932000000000002</v>
      </c>
      <c r="G50" s="634">
        <v>862.99800000000005</v>
      </c>
      <c r="H50" s="304">
        <v>795.31100000000004</v>
      </c>
      <c r="I50" s="634">
        <v>779.81500000000005</v>
      </c>
      <c r="J50" s="304">
        <v>551.32500000000005</v>
      </c>
      <c r="K50" s="634">
        <v>0</v>
      </c>
      <c r="L50" s="304">
        <v>537.22299999999996</v>
      </c>
      <c r="M50" s="634">
        <v>189.09</v>
      </c>
      <c r="N50" s="304">
        <v>202.94</v>
      </c>
      <c r="O50" s="634">
        <v>0</v>
      </c>
      <c r="P50" s="304">
        <v>0</v>
      </c>
      <c r="Q50" s="634">
        <v>1869.319</v>
      </c>
      <c r="R50" s="304">
        <v>2143.7310000000002</v>
      </c>
    </row>
    <row r="51" spans="1:37">
      <c r="A51" s="190"/>
      <c r="B51" s="191" t="s">
        <v>463</v>
      </c>
      <c r="C51" s="634">
        <v>0</v>
      </c>
      <c r="D51" s="303">
        <v>0</v>
      </c>
      <c r="E51" s="634">
        <v>0</v>
      </c>
      <c r="F51" s="303">
        <v>0</v>
      </c>
      <c r="G51" s="634">
        <v>707.81700000000001</v>
      </c>
      <c r="H51" s="303">
        <v>656.90200000000004</v>
      </c>
      <c r="I51" s="634">
        <v>571.67100000000005</v>
      </c>
      <c r="J51" s="303">
        <v>384.85300000000001</v>
      </c>
      <c r="K51" s="634">
        <v>0</v>
      </c>
      <c r="L51" s="303">
        <v>236.649</v>
      </c>
      <c r="M51" s="634">
        <v>0</v>
      </c>
      <c r="N51" s="303">
        <v>0</v>
      </c>
      <c r="O51" s="634">
        <v>0</v>
      </c>
      <c r="P51" s="303">
        <v>0</v>
      </c>
      <c r="Q51" s="634">
        <v>1279.4880000000001</v>
      </c>
      <c r="R51" s="303">
        <v>1278.404</v>
      </c>
    </row>
    <row r="52" spans="1:37">
      <c r="A52" s="190"/>
      <c r="B52" s="191" t="s">
        <v>464</v>
      </c>
      <c r="C52" s="634">
        <v>0</v>
      </c>
      <c r="D52" s="303">
        <v>0</v>
      </c>
      <c r="E52" s="634">
        <v>0</v>
      </c>
      <c r="F52" s="303">
        <v>0</v>
      </c>
      <c r="G52" s="634">
        <v>53.207999999999998</v>
      </c>
      <c r="H52" s="303">
        <v>50.463999999999999</v>
      </c>
      <c r="I52" s="634">
        <v>38.25</v>
      </c>
      <c r="J52" s="303">
        <v>29.79</v>
      </c>
      <c r="K52" s="634">
        <v>0</v>
      </c>
      <c r="L52" s="303">
        <v>6.1859999999999999</v>
      </c>
      <c r="M52" s="634">
        <v>11.32</v>
      </c>
      <c r="N52" s="303">
        <v>12.903</v>
      </c>
      <c r="O52" s="634">
        <v>0</v>
      </c>
      <c r="P52" s="303">
        <v>0</v>
      </c>
      <c r="Q52" s="634">
        <v>102.77800000000001</v>
      </c>
      <c r="R52" s="303">
        <v>99.343000000000004</v>
      </c>
    </row>
    <row r="53" spans="1:37">
      <c r="A53" s="190"/>
      <c r="B53" s="191" t="s">
        <v>465</v>
      </c>
      <c r="C53" s="634">
        <v>0</v>
      </c>
      <c r="D53" s="303">
        <v>0</v>
      </c>
      <c r="E53" s="634">
        <v>0</v>
      </c>
      <c r="F53" s="303">
        <v>0</v>
      </c>
      <c r="G53" s="634">
        <v>1.923</v>
      </c>
      <c r="H53" s="303">
        <v>6.4470000000000001</v>
      </c>
      <c r="I53" s="634">
        <v>0.48099999999999998</v>
      </c>
      <c r="J53" s="303">
        <v>0.38</v>
      </c>
      <c r="K53" s="634">
        <v>0</v>
      </c>
      <c r="L53" s="303">
        <v>0</v>
      </c>
      <c r="M53" s="634">
        <v>61.112000000000002</v>
      </c>
      <c r="N53" s="303">
        <v>63.777999999999999</v>
      </c>
      <c r="O53" s="634">
        <v>0</v>
      </c>
      <c r="P53" s="303">
        <v>0</v>
      </c>
      <c r="Q53" s="634">
        <v>63.515999999999998</v>
      </c>
      <c r="R53" s="303">
        <v>70.605000000000004</v>
      </c>
    </row>
    <row r="54" spans="1:37">
      <c r="A54" s="190"/>
      <c r="B54" s="191" t="s">
        <v>466</v>
      </c>
      <c r="C54" s="634">
        <v>0</v>
      </c>
      <c r="D54" s="303">
        <v>0</v>
      </c>
      <c r="E54" s="634">
        <v>0</v>
      </c>
      <c r="F54" s="303">
        <v>0</v>
      </c>
      <c r="G54" s="634">
        <v>0</v>
      </c>
      <c r="H54" s="303">
        <v>0</v>
      </c>
      <c r="I54" s="634">
        <v>0</v>
      </c>
      <c r="J54" s="303">
        <v>0</v>
      </c>
      <c r="K54" s="634">
        <v>0</v>
      </c>
      <c r="L54" s="303">
        <v>0</v>
      </c>
      <c r="M54" s="634">
        <v>67.86</v>
      </c>
      <c r="N54" s="303">
        <v>77.453999999999994</v>
      </c>
      <c r="O54" s="634">
        <v>0</v>
      </c>
      <c r="P54" s="303">
        <v>0</v>
      </c>
      <c r="Q54" s="634">
        <v>67.86</v>
      </c>
      <c r="R54" s="303">
        <v>77.453999999999994</v>
      </c>
    </row>
    <row r="55" spans="1:37">
      <c r="A55" s="190"/>
      <c r="B55" s="191" t="s">
        <v>467</v>
      </c>
      <c r="C55" s="634">
        <v>0</v>
      </c>
      <c r="D55" s="303">
        <v>0</v>
      </c>
      <c r="E55" s="634">
        <v>0</v>
      </c>
      <c r="F55" s="303">
        <v>0</v>
      </c>
      <c r="G55" s="634">
        <v>10.16</v>
      </c>
      <c r="H55" s="303">
        <v>8.2270000000000003</v>
      </c>
      <c r="I55" s="634">
        <v>46.244</v>
      </c>
      <c r="J55" s="303">
        <v>58.167000000000002</v>
      </c>
      <c r="K55" s="634">
        <v>0</v>
      </c>
      <c r="L55" s="303">
        <v>31.010999999999999</v>
      </c>
      <c r="M55" s="634">
        <v>5.9240000000000004</v>
      </c>
      <c r="N55" s="303">
        <v>6.61</v>
      </c>
      <c r="O55" s="634">
        <v>0</v>
      </c>
      <c r="P55" s="303">
        <v>0</v>
      </c>
      <c r="Q55" s="634">
        <v>62.328000000000003</v>
      </c>
      <c r="R55" s="303">
        <v>104.015</v>
      </c>
    </row>
    <row r="56" spans="1:37">
      <c r="A56" s="190"/>
      <c r="B56" s="191" t="s">
        <v>468</v>
      </c>
      <c r="C56" s="634">
        <v>0</v>
      </c>
      <c r="D56" s="303">
        <v>0</v>
      </c>
      <c r="E56" s="634">
        <v>19.347999999999999</v>
      </c>
      <c r="F56" s="303">
        <v>35.130000000000003</v>
      </c>
      <c r="G56" s="634">
        <v>77.573999999999998</v>
      </c>
      <c r="H56" s="303">
        <v>62.222000000000001</v>
      </c>
      <c r="I56" s="634">
        <v>96.11</v>
      </c>
      <c r="J56" s="303">
        <v>58.75</v>
      </c>
      <c r="K56" s="634">
        <v>0</v>
      </c>
      <c r="L56" s="303">
        <v>244.49299999999999</v>
      </c>
      <c r="M56" s="634">
        <v>42.454999999999998</v>
      </c>
      <c r="N56" s="303">
        <v>41.817</v>
      </c>
      <c r="O56" s="634">
        <v>0</v>
      </c>
      <c r="P56" s="303">
        <v>0</v>
      </c>
      <c r="Q56" s="634">
        <v>235.48699999999999</v>
      </c>
      <c r="R56" s="303">
        <v>442.41199999999998</v>
      </c>
    </row>
    <row r="57" spans="1:37">
      <c r="A57" s="190"/>
      <c r="B57" s="191" t="s">
        <v>469</v>
      </c>
      <c r="C57" s="634">
        <v>0</v>
      </c>
      <c r="D57" s="303">
        <v>0</v>
      </c>
      <c r="E57" s="634">
        <v>0.32300000000000001</v>
      </c>
      <c r="F57" s="303">
        <v>0.38500000000000001</v>
      </c>
      <c r="G57" s="634">
        <v>0</v>
      </c>
      <c r="H57" s="303">
        <v>0</v>
      </c>
      <c r="I57" s="634">
        <v>27.059000000000001</v>
      </c>
      <c r="J57" s="303">
        <v>19.385000000000002</v>
      </c>
      <c r="K57" s="634">
        <v>0</v>
      </c>
      <c r="L57" s="303">
        <v>1.39</v>
      </c>
      <c r="M57" s="634">
        <v>0.41899999999999998</v>
      </c>
      <c r="N57" s="303">
        <v>0.378</v>
      </c>
      <c r="O57" s="634">
        <v>0</v>
      </c>
      <c r="P57" s="303">
        <v>0</v>
      </c>
      <c r="Q57" s="634">
        <v>27.800999999999998</v>
      </c>
      <c r="R57" s="303">
        <v>21.538</v>
      </c>
    </row>
    <row r="58" spans="1:37">
      <c r="A58" s="190"/>
      <c r="B58" s="191" t="s">
        <v>470</v>
      </c>
      <c r="C58" s="634">
        <v>0</v>
      </c>
      <c r="D58" s="303">
        <v>0</v>
      </c>
      <c r="E58" s="634">
        <v>17.745000000000001</v>
      </c>
      <c r="F58" s="303">
        <v>21.417000000000002</v>
      </c>
      <c r="G58" s="634">
        <v>12.316000000000001</v>
      </c>
      <c r="H58" s="303">
        <v>11.048999999999999</v>
      </c>
      <c r="I58" s="634">
        <v>0</v>
      </c>
      <c r="J58" s="303">
        <v>0</v>
      </c>
      <c r="K58" s="634">
        <v>0</v>
      </c>
      <c r="L58" s="303">
        <v>17.494</v>
      </c>
      <c r="M58" s="634">
        <v>0</v>
      </c>
      <c r="N58" s="303">
        <v>0</v>
      </c>
      <c r="O58" s="634">
        <v>0</v>
      </c>
      <c r="P58" s="303">
        <v>0</v>
      </c>
      <c r="Q58" s="634">
        <v>30.061</v>
      </c>
      <c r="R58" s="303">
        <v>49.96</v>
      </c>
    </row>
    <row r="59" spans="1:37">
      <c r="Q59" s="198"/>
      <c r="R59" s="198"/>
      <c r="S59" s="198"/>
      <c r="T59" s="198"/>
      <c r="U59" s="198"/>
      <c r="V59" s="198"/>
      <c r="W59" s="198"/>
      <c r="X59" s="198"/>
      <c r="AK59" s="198"/>
    </row>
    <row r="60" spans="1:37" s="173" customFormat="1" ht="13">
      <c r="A60" s="188" t="s">
        <v>471</v>
      </c>
      <c r="B60" s="189"/>
      <c r="C60" s="647">
        <v>0</v>
      </c>
      <c r="D60" s="304">
        <v>0</v>
      </c>
      <c r="E60" s="647">
        <v>120.60899999999999</v>
      </c>
      <c r="F60" s="304">
        <v>380.12</v>
      </c>
      <c r="G60" s="647">
        <v>4402.098</v>
      </c>
      <c r="H60" s="304">
        <v>3366.8609999999999</v>
      </c>
      <c r="I60" s="647">
        <v>2166.3380000000002</v>
      </c>
      <c r="J60" s="304">
        <v>1985.595</v>
      </c>
      <c r="K60" s="647">
        <v>1028.354</v>
      </c>
      <c r="L60" s="304">
        <v>1016.53</v>
      </c>
      <c r="M60" s="647">
        <v>1358.5070000000001</v>
      </c>
      <c r="N60" s="304">
        <v>1424.7470000000001</v>
      </c>
      <c r="O60" s="647">
        <v>0</v>
      </c>
      <c r="P60" s="304">
        <v>0</v>
      </c>
      <c r="Q60" s="647">
        <v>9075.9060000000009</v>
      </c>
      <c r="R60" s="304">
        <v>8173.8530000000001</v>
      </c>
    </row>
    <row r="61" spans="1:37" s="173" customFormat="1" ht="13">
      <c r="A61" s="188" t="s">
        <v>472</v>
      </c>
      <c r="B61" s="189"/>
      <c r="C61" s="647">
        <v>0</v>
      </c>
      <c r="D61" s="304">
        <v>0</v>
      </c>
      <c r="E61" s="647">
        <v>120.60899999999999</v>
      </c>
      <c r="F61" s="304">
        <v>380.12</v>
      </c>
      <c r="G61" s="647">
        <v>4402.098</v>
      </c>
      <c r="H61" s="304">
        <v>3366.8609999999999</v>
      </c>
      <c r="I61" s="647">
        <v>2166.3380000000002</v>
      </c>
      <c r="J61" s="304">
        <v>1985.595</v>
      </c>
      <c r="K61" s="647">
        <v>1028.354</v>
      </c>
      <c r="L61" s="304">
        <v>1016.53</v>
      </c>
      <c r="M61" s="647">
        <v>1358.5070000000001</v>
      </c>
      <c r="N61" s="304">
        <v>1424.7470000000001</v>
      </c>
      <c r="O61" s="647">
        <v>0</v>
      </c>
      <c r="P61" s="304">
        <v>0</v>
      </c>
      <c r="Q61" s="647">
        <v>9075.9060000000009</v>
      </c>
      <c r="R61" s="304">
        <v>8173.8530000000001</v>
      </c>
    </row>
    <row r="62" spans="1:37">
      <c r="A62" s="190"/>
      <c r="B62" s="191" t="s">
        <v>473</v>
      </c>
      <c r="C62" s="638">
        <v>0</v>
      </c>
      <c r="D62" s="303">
        <v>0</v>
      </c>
      <c r="E62" s="638">
        <v>214.858</v>
      </c>
      <c r="F62" s="303">
        <v>529.96699999999998</v>
      </c>
      <c r="G62" s="638">
        <v>4030.6559999999999</v>
      </c>
      <c r="H62" s="303">
        <v>3036.366</v>
      </c>
      <c r="I62" s="638">
        <v>161.96600000000001</v>
      </c>
      <c r="J62" s="303">
        <v>135.14400000000001</v>
      </c>
      <c r="K62" s="638">
        <v>978.94</v>
      </c>
      <c r="L62" s="303">
        <v>925.97</v>
      </c>
      <c r="M62" s="638">
        <v>1062.2660000000001</v>
      </c>
      <c r="N62" s="303">
        <v>1000.3390000000001</v>
      </c>
      <c r="O62" s="638">
        <v>0</v>
      </c>
      <c r="P62" s="303">
        <v>0</v>
      </c>
      <c r="Q62" s="638">
        <v>6448.6859999999997</v>
      </c>
      <c r="R62" s="303">
        <v>5627.7860000000001</v>
      </c>
    </row>
    <row r="63" spans="1:37">
      <c r="A63" s="190"/>
      <c r="B63" s="191" t="s">
        <v>474</v>
      </c>
      <c r="C63" s="638">
        <v>0</v>
      </c>
      <c r="D63" s="303">
        <v>0</v>
      </c>
      <c r="E63" s="638">
        <v>-80.466999999999999</v>
      </c>
      <c r="F63" s="303">
        <v>-365.137</v>
      </c>
      <c r="G63" s="638">
        <v>227.136</v>
      </c>
      <c r="H63" s="303">
        <v>262.697</v>
      </c>
      <c r="I63" s="638">
        <v>113.11799999999999</v>
      </c>
      <c r="J63" s="303">
        <v>211.36199999999999</v>
      </c>
      <c r="K63" s="638">
        <v>31.38</v>
      </c>
      <c r="L63" s="303">
        <v>75.31</v>
      </c>
      <c r="M63" s="638">
        <v>230.494</v>
      </c>
      <c r="N63" s="303">
        <v>359.93</v>
      </c>
      <c r="O63" s="638">
        <v>0</v>
      </c>
      <c r="P63" s="303">
        <v>0</v>
      </c>
      <c r="Q63" s="638">
        <v>521.66099999999994</v>
      </c>
      <c r="R63" s="303">
        <v>544.16200000000003</v>
      </c>
    </row>
    <row r="64" spans="1:37">
      <c r="A64" s="190"/>
      <c r="B64" s="191" t="s">
        <v>475</v>
      </c>
      <c r="C64" s="638">
        <v>0</v>
      </c>
      <c r="D64" s="303">
        <v>0</v>
      </c>
      <c r="E64" s="638">
        <v>0</v>
      </c>
      <c r="F64" s="303">
        <v>0</v>
      </c>
      <c r="G64" s="638">
        <v>0</v>
      </c>
      <c r="H64" s="303">
        <v>0</v>
      </c>
      <c r="I64" s="638">
        <v>29.181000000000001</v>
      </c>
      <c r="J64" s="303">
        <v>24.349</v>
      </c>
      <c r="K64" s="638">
        <v>3.1120000000000001</v>
      </c>
      <c r="L64" s="303">
        <v>3.7959999999999998</v>
      </c>
      <c r="M64" s="638">
        <v>0</v>
      </c>
      <c r="N64" s="303">
        <v>0</v>
      </c>
      <c r="O64" s="638">
        <v>0</v>
      </c>
      <c r="P64" s="303">
        <v>0</v>
      </c>
      <c r="Q64" s="638">
        <v>32.292999999999999</v>
      </c>
      <c r="R64" s="303">
        <v>28.145</v>
      </c>
    </row>
    <row r="65" spans="1:41">
      <c r="A65" s="190"/>
      <c r="B65" s="191" t="s">
        <v>476</v>
      </c>
      <c r="C65" s="638">
        <v>0</v>
      </c>
      <c r="D65" s="303">
        <v>0</v>
      </c>
      <c r="E65" s="638">
        <v>0</v>
      </c>
      <c r="F65" s="303">
        <v>0</v>
      </c>
      <c r="G65" s="638">
        <v>-5.6000000000000001E-2</v>
      </c>
      <c r="H65" s="303">
        <v>-5.2999999999999999E-2</v>
      </c>
      <c r="I65" s="638">
        <v>0</v>
      </c>
      <c r="J65" s="303">
        <v>0</v>
      </c>
      <c r="K65" s="638">
        <v>0</v>
      </c>
      <c r="L65" s="303">
        <v>0</v>
      </c>
      <c r="M65" s="638">
        <v>0</v>
      </c>
      <c r="N65" s="303">
        <v>0</v>
      </c>
      <c r="O65" s="638">
        <v>0</v>
      </c>
      <c r="P65" s="303">
        <v>0</v>
      </c>
      <c r="Q65" s="638">
        <v>-5.6000000000000001E-2</v>
      </c>
      <c r="R65" s="303">
        <v>-5.2999999999999999E-2</v>
      </c>
    </row>
    <row r="66" spans="1:41">
      <c r="A66" s="190"/>
      <c r="B66" s="191" t="s">
        <v>477</v>
      </c>
      <c r="C66" s="638">
        <v>0</v>
      </c>
      <c r="D66" s="303">
        <v>0</v>
      </c>
      <c r="E66" s="634">
        <v>0</v>
      </c>
      <c r="F66" s="303">
        <v>0</v>
      </c>
      <c r="G66" s="634">
        <v>0</v>
      </c>
      <c r="H66" s="303">
        <v>0</v>
      </c>
      <c r="I66" s="634">
        <v>0</v>
      </c>
      <c r="J66" s="303">
        <v>0</v>
      </c>
      <c r="K66" s="634">
        <v>0</v>
      </c>
      <c r="L66" s="303">
        <v>0</v>
      </c>
      <c r="M66" s="634">
        <v>0</v>
      </c>
      <c r="N66" s="303">
        <v>0</v>
      </c>
      <c r="O66" s="634">
        <v>0</v>
      </c>
      <c r="P66" s="303">
        <v>0</v>
      </c>
      <c r="Q66" s="634">
        <v>0</v>
      </c>
      <c r="R66" s="303">
        <v>0</v>
      </c>
    </row>
    <row r="67" spans="1:41">
      <c r="A67" s="190"/>
      <c r="B67" s="191" t="s">
        <v>478</v>
      </c>
      <c r="C67" s="638">
        <v>0</v>
      </c>
      <c r="D67" s="303">
        <v>0</v>
      </c>
      <c r="E67" s="638">
        <v>-13.782</v>
      </c>
      <c r="F67" s="303">
        <v>215.29</v>
      </c>
      <c r="G67" s="638">
        <v>144.36199999999999</v>
      </c>
      <c r="H67" s="303">
        <v>67.850999999999999</v>
      </c>
      <c r="I67" s="638">
        <v>1862.0730000000001</v>
      </c>
      <c r="J67" s="303">
        <v>1614.74</v>
      </c>
      <c r="K67" s="638">
        <v>14.922000000000001</v>
      </c>
      <c r="L67" s="303">
        <v>11.454000000000001</v>
      </c>
      <c r="M67" s="638">
        <v>65.747</v>
      </c>
      <c r="N67" s="303">
        <v>64.477999999999994</v>
      </c>
      <c r="O67" s="638">
        <v>0</v>
      </c>
      <c r="P67" s="303">
        <v>0</v>
      </c>
      <c r="Q67" s="638">
        <v>2073.3220000000001</v>
      </c>
      <c r="R67" s="303">
        <v>1973.8130000000001</v>
      </c>
    </row>
    <row r="68" spans="1:41">
      <c r="Q68" s="198"/>
      <c r="R68" s="198"/>
      <c r="S68" s="198"/>
      <c r="T68" s="198"/>
      <c r="U68" s="198"/>
      <c r="V68" s="198"/>
      <c r="W68" s="198"/>
      <c r="X68" s="198"/>
      <c r="Y68" s="198"/>
      <c r="Z68" s="198"/>
      <c r="AA68" s="198"/>
    </row>
    <row r="69" spans="1:41" ht="13">
      <c r="A69" s="201" t="s">
        <v>479</v>
      </c>
      <c r="B69" s="191"/>
      <c r="C69" s="638">
        <v>0</v>
      </c>
      <c r="D69" s="304">
        <v>0</v>
      </c>
      <c r="E69" s="638">
        <v>0</v>
      </c>
      <c r="F69" s="304">
        <v>0</v>
      </c>
      <c r="G69" s="638">
        <v>0</v>
      </c>
      <c r="H69" s="304">
        <v>0</v>
      </c>
      <c r="I69" s="638">
        <v>0</v>
      </c>
      <c r="J69" s="304">
        <v>0</v>
      </c>
      <c r="K69" s="638">
        <v>0</v>
      </c>
      <c r="L69" s="304">
        <v>0</v>
      </c>
      <c r="M69" s="638">
        <v>0</v>
      </c>
      <c r="N69" s="304">
        <v>0</v>
      </c>
      <c r="O69" s="638">
        <v>0</v>
      </c>
      <c r="P69" s="304">
        <v>0</v>
      </c>
      <c r="Q69" s="638">
        <v>0</v>
      </c>
      <c r="R69" s="304">
        <v>0</v>
      </c>
    </row>
    <row r="70" spans="1:41">
      <c r="Q70" s="198"/>
      <c r="R70" s="198"/>
      <c r="S70" s="198"/>
      <c r="T70" s="198"/>
      <c r="U70" s="198"/>
      <c r="V70" s="198"/>
      <c r="W70" s="198"/>
      <c r="X70" s="198"/>
      <c r="Y70" s="198"/>
      <c r="Z70" s="198"/>
      <c r="AA70" s="198"/>
      <c r="AB70" s="198"/>
      <c r="AC70" s="198"/>
      <c r="AD70" s="198"/>
      <c r="AE70" s="198"/>
      <c r="AF70" s="198"/>
      <c r="AG70" s="198"/>
    </row>
    <row r="71" spans="1:41" ht="13">
      <c r="A71" s="188" t="s">
        <v>522</v>
      </c>
      <c r="B71" s="191"/>
      <c r="C71" s="647">
        <v>0</v>
      </c>
      <c r="D71" s="304">
        <v>0</v>
      </c>
      <c r="E71" s="647">
        <v>191.96100000000001</v>
      </c>
      <c r="F71" s="304">
        <v>631.66300000000001</v>
      </c>
      <c r="G71" s="647">
        <v>6564.3320000000003</v>
      </c>
      <c r="H71" s="304">
        <v>5487.0010000000002</v>
      </c>
      <c r="I71" s="647">
        <v>3892.6909999999998</v>
      </c>
      <c r="J71" s="304">
        <v>2972.8809999999999</v>
      </c>
      <c r="K71" s="647">
        <v>2038.559</v>
      </c>
      <c r="L71" s="304">
        <v>2032.866</v>
      </c>
      <c r="M71" s="647">
        <v>1681.701</v>
      </c>
      <c r="N71" s="304">
        <v>1708.271</v>
      </c>
      <c r="O71" s="647">
        <v>-3.5999999999999997E-2</v>
      </c>
      <c r="P71" s="304">
        <v>-0.20899999999999999</v>
      </c>
      <c r="Q71" s="647">
        <v>14369.208000000001</v>
      </c>
      <c r="R71" s="304">
        <v>12832.473</v>
      </c>
    </row>
    <row r="72" spans="1:41">
      <c r="C72" s="187"/>
      <c r="D72" s="187"/>
      <c r="E72" s="187"/>
      <c r="F72" s="187"/>
      <c r="G72" s="187"/>
      <c r="H72" s="187"/>
      <c r="I72" s="187"/>
      <c r="J72" s="187"/>
      <c r="K72" s="187"/>
      <c r="L72" s="187"/>
      <c r="M72" s="187"/>
      <c r="N72" s="187"/>
      <c r="O72" s="187"/>
      <c r="P72" s="187"/>
      <c r="Q72" s="187"/>
      <c r="R72" s="187"/>
      <c r="S72" s="198"/>
      <c r="T72" s="198"/>
      <c r="U72" s="198"/>
      <c r="V72" s="198"/>
      <c r="W72" s="198"/>
      <c r="X72" s="198"/>
      <c r="Y72" s="198"/>
      <c r="Z72" s="198"/>
      <c r="AA72" s="198"/>
    </row>
    <row r="73" spans="1:41">
      <c r="C73" s="187"/>
      <c r="D73" s="187"/>
      <c r="E73" s="187"/>
      <c r="F73" s="187"/>
      <c r="G73" s="187"/>
      <c r="H73" s="187"/>
      <c r="I73" s="187"/>
      <c r="J73" s="187"/>
      <c r="K73" s="187"/>
      <c r="L73" s="187"/>
      <c r="M73" s="187"/>
      <c r="N73" s="187"/>
      <c r="O73" s="187"/>
      <c r="P73" s="187"/>
      <c r="Q73" s="187"/>
      <c r="R73" s="187"/>
      <c r="S73" s="198"/>
      <c r="T73" s="198"/>
      <c r="U73" s="198"/>
      <c r="V73" s="198"/>
      <c r="W73" s="198"/>
      <c r="X73" s="198"/>
      <c r="Y73" s="198"/>
      <c r="Z73" s="198"/>
      <c r="AA73" s="198"/>
    </row>
    <row r="74" spans="1:41" ht="12.75" customHeight="1">
      <c r="C74" s="947" t="s">
        <v>212</v>
      </c>
      <c r="D74" s="802"/>
      <c r="E74" s="802"/>
      <c r="F74" s="802"/>
      <c r="G74" s="802"/>
      <c r="H74" s="802"/>
      <c r="I74" s="802"/>
      <c r="J74" s="802"/>
      <c r="K74" s="802"/>
      <c r="L74" s="802"/>
      <c r="M74" s="802"/>
      <c r="N74" s="802"/>
      <c r="O74" s="802"/>
      <c r="P74" s="802"/>
      <c r="Q74" s="802"/>
      <c r="R74" s="802"/>
      <c r="S74" s="802"/>
      <c r="T74" s="802"/>
      <c r="U74" s="802"/>
      <c r="V74" s="802"/>
      <c r="W74" s="802"/>
      <c r="X74" s="802"/>
      <c r="Y74" s="802"/>
      <c r="Z74" s="802"/>
      <c r="AA74" s="802"/>
      <c r="AB74" s="802"/>
      <c r="AC74" s="802"/>
      <c r="AD74" s="802"/>
      <c r="AE74" s="802"/>
      <c r="AF74" s="802"/>
      <c r="AG74" s="802"/>
      <c r="AH74" s="802"/>
    </row>
    <row r="75" spans="1:41" ht="12.75" customHeight="1">
      <c r="A75" s="928" t="s">
        <v>3</v>
      </c>
      <c r="B75" s="929"/>
      <c r="C75" s="917" t="s">
        <v>20</v>
      </c>
      <c r="D75" s="918"/>
      <c r="E75" s="918"/>
      <c r="F75" s="919"/>
      <c r="G75" s="917" t="s">
        <v>10</v>
      </c>
      <c r="H75" s="918"/>
      <c r="I75" s="918"/>
      <c r="J75" s="919"/>
      <c r="K75" s="917" t="s">
        <v>32</v>
      </c>
      <c r="L75" s="918"/>
      <c r="M75" s="918"/>
      <c r="N75" s="919"/>
      <c r="O75" s="917" t="s">
        <v>14</v>
      </c>
      <c r="P75" s="918"/>
      <c r="Q75" s="918"/>
      <c r="R75" s="919"/>
      <c r="S75" s="917" t="s">
        <v>12</v>
      </c>
      <c r="T75" s="918"/>
      <c r="U75" s="918"/>
      <c r="V75" s="919"/>
      <c r="W75" s="917" t="s">
        <v>210</v>
      </c>
      <c r="X75" s="918"/>
      <c r="Y75" s="918"/>
      <c r="Z75" s="919"/>
      <c r="AA75" s="917" t="s">
        <v>429</v>
      </c>
      <c r="AB75" s="918"/>
      <c r="AC75" s="918"/>
      <c r="AD75" s="919"/>
      <c r="AE75" s="917" t="s">
        <v>17</v>
      </c>
      <c r="AF75" s="918"/>
      <c r="AG75" s="918"/>
      <c r="AH75" s="919"/>
    </row>
    <row r="76" spans="1:41" ht="12.75" customHeight="1">
      <c r="A76" s="756"/>
      <c r="B76" s="757"/>
      <c r="C76" s="917" t="s">
        <v>183</v>
      </c>
      <c r="D76" s="919"/>
      <c r="E76" s="917" t="s">
        <v>185</v>
      </c>
      <c r="F76" s="919"/>
      <c r="G76" s="917" t="s">
        <v>183</v>
      </c>
      <c r="H76" s="919"/>
      <c r="I76" s="917" t="s">
        <v>185</v>
      </c>
      <c r="J76" s="919"/>
      <c r="K76" s="917" t="s">
        <v>183</v>
      </c>
      <c r="L76" s="919"/>
      <c r="M76" s="917" t="s">
        <v>185</v>
      </c>
      <c r="N76" s="919"/>
      <c r="O76" s="917" t="s">
        <v>183</v>
      </c>
      <c r="P76" s="919"/>
      <c r="Q76" s="917" t="s">
        <v>185</v>
      </c>
      <c r="R76" s="919"/>
      <c r="S76" s="917" t="s">
        <v>183</v>
      </c>
      <c r="T76" s="919"/>
      <c r="U76" s="917" t="s">
        <v>185</v>
      </c>
      <c r="V76" s="919"/>
      <c r="W76" s="917" t="s">
        <v>183</v>
      </c>
      <c r="X76" s="919"/>
      <c r="Y76" s="917" t="s">
        <v>185</v>
      </c>
      <c r="Z76" s="919"/>
      <c r="AA76" s="917" t="s">
        <v>183</v>
      </c>
      <c r="AB76" s="919"/>
      <c r="AC76" s="917" t="s">
        <v>185</v>
      </c>
      <c r="AD76" s="919"/>
      <c r="AE76" s="917" t="s">
        <v>183</v>
      </c>
      <c r="AF76" s="919"/>
      <c r="AG76" s="917" t="s">
        <v>185</v>
      </c>
      <c r="AH76" s="919"/>
    </row>
    <row r="77" spans="1:41" ht="13">
      <c r="A77" s="924"/>
      <c r="B77" s="925"/>
      <c r="C77" s="635" t="s">
        <v>172</v>
      </c>
      <c r="D77" s="299" t="s">
        <v>173</v>
      </c>
      <c r="E77" s="635" t="s">
        <v>227</v>
      </c>
      <c r="F77" s="299" t="s">
        <v>228</v>
      </c>
      <c r="G77" s="635" t="s">
        <v>172</v>
      </c>
      <c r="H77" s="299" t="s">
        <v>173</v>
      </c>
      <c r="I77" s="635" t="s">
        <v>227</v>
      </c>
      <c r="J77" s="299" t="s">
        <v>228</v>
      </c>
      <c r="K77" s="635" t="s">
        <v>172</v>
      </c>
      <c r="L77" s="299" t="s">
        <v>173</v>
      </c>
      <c r="M77" s="635" t="s">
        <v>227</v>
      </c>
      <c r="N77" s="299" t="s">
        <v>228</v>
      </c>
      <c r="O77" s="635" t="s">
        <v>172</v>
      </c>
      <c r="P77" s="299" t="s">
        <v>173</v>
      </c>
      <c r="Q77" s="635" t="s">
        <v>227</v>
      </c>
      <c r="R77" s="299" t="s">
        <v>228</v>
      </c>
      <c r="S77" s="635" t="s">
        <v>172</v>
      </c>
      <c r="T77" s="299" t="s">
        <v>173</v>
      </c>
      <c r="U77" s="635" t="s">
        <v>227</v>
      </c>
      <c r="V77" s="299" t="s">
        <v>228</v>
      </c>
      <c r="W77" s="635" t="s">
        <v>172</v>
      </c>
      <c r="X77" s="299" t="s">
        <v>173</v>
      </c>
      <c r="Y77" s="635" t="s">
        <v>227</v>
      </c>
      <c r="Z77" s="299" t="s">
        <v>228</v>
      </c>
      <c r="AA77" s="635" t="s">
        <v>172</v>
      </c>
      <c r="AB77" s="299" t="s">
        <v>173</v>
      </c>
      <c r="AC77" s="635" t="s">
        <v>227</v>
      </c>
      <c r="AD77" s="299" t="s">
        <v>228</v>
      </c>
      <c r="AE77" s="635" t="s">
        <v>172</v>
      </c>
      <c r="AF77" s="299" t="s">
        <v>173</v>
      </c>
      <c r="AG77" s="635" t="s">
        <v>227</v>
      </c>
      <c r="AH77" s="299" t="s">
        <v>228</v>
      </c>
      <c r="AI77" s="198"/>
      <c r="AJ77" s="198"/>
      <c r="AK77" s="198"/>
      <c r="AL77" s="198"/>
      <c r="AM77" s="198"/>
      <c r="AN77" s="198"/>
      <c r="AO77" s="198"/>
    </row>
    <row r="78" spans="1:41" ht="13">
      <c r="A78" s="926"/>
      <c r="B78" s="927"/>
      <c r="C78" s="636" t="s">
        <v>122</v>
      </c>
      <c r="D78" s="300" t="s">
        <v>122</v>
      </c>
      <c r="E78" s="636" t="s">
        <v>122</v>
      </c>
      <c r="F78" s="300" t="s">
        <v>122</v>
      </c>
      <c r="G78" s="636" t="s">
        <v>122</v>
      </c>
      <c r="H78" s="300" t="s">
        <v>122</v>
      </c>
      <c r="I78" s="636" t="s">
        <v>122</v>
      </c>
      <c r="J78" s="300" t="s">
        <v>122</v>
      </c>
      <c r="K78" s="636" t="s">
        <v>122</v>
      </c>
      <c r="L78" s="300" t="s">
        <v>122</v>
      </c>
      <c r="M78" s="636" t="s">
        <v>122</v>
      </c>
      <c r="N78" s="300" t="s">
        <v>122</v>
      </c>
      <c r="O78" s="636" t="s">
        <v>122</v>
      </c>
      <c r="P78" s="300" t="s">
        <v>122</v>
      </c>
      <c r="Q78" s="636" t="s">
        <v>122</v>
      </c>
      <c r="R78" s="300" t="s">
        <v>122</v>
      </c>
      <c r="S78" s="636" t="s">
        <v>122</v>
      </c>
      <c r="T78" s="300" t="s">
        <v>122</v>
      </c>
      <c r="U78" s="636" t="s">
        <v>122</v>
      </c>
      <c r="V78" s="300" t="s">
        <v>122</v>
      </c>
      <c r="W78" s="636" t="s">
        <v>122</v>
      </c>
      <c r="X78" s="300" t="s">
        <v>122</v>
      </c>
      <c r="Y78" s="636" t="s">
        <v>122</v>
      </c>
      <c r="Z78" s="300" t="s">
        <v>122</v>
      </c>
      <c r="AA78" s="636" t="s">
        <v>122</v>
      </c>
      <c r="AB78" s="300" t="s">
        <v>122</v>
      </c>
      <c r="AC78" s="636" t="s">
        <v>122</v>
      </c>
      <c r="AD78" s="300" t="s">
        <v>122</v>
      </c>
      <c r="AE78" s="636" t="s">
        <v>122</v>
      </c>
      <c r="AF78" s="300" t="s">
        <v>122</v>
      </c>
      <c r="AG78" s="636" t="s">
        <v>122</v>
      </c>
      <c r="AH78" s="300" t="s">
        <v>122</v>
      </c>
    </row>
    <row r="79" spans="1:41" s="173" customFormat="1" ht="13">
      <c r="A79" s="188" t="s">
        <v>481</v>
      </c>
      <c r="B79" s="208"/>
      <c r="C79" s="647">
        <v>0</v>
      </c>
      <c r="D79" s="641">
        <v>0</v>
      </c>
      <c r="E79" s="647">
        <v>0</v>
      </c>
      <c r="F79" s="641">
        <v>0</v>
      </c>
      <c r="G79" s="647">
        <v>47.561999999999998</v>
      </c>
      <c r="H79" s="641">
        <v>159.36699999999999</v>
      </c>
      <c r="I79" s="647">
        <v>2.2370000000000001</v>
      </c>
      <c r="J79" s="641">
        <v>55.061999999999998</v>
      </c>
      <c r="K79" s="647">
        <v>819.11599999999999</v>
      </c>
      <c r="L79" s="641">
        <v>1005.1420000000001</v>
      </c>
      <c r="M79" s="647">
        <v>276.75</v>
      </c>
      <c r="N79" s="641">
        <v>327.54899999999998</v>
      </c>
      <c r="O79" s="647">
        <v>1286.9549999999999</v>
      </c>
      <c r="P79" s="641">
        <v>1047.4970000000001</v>
      </c>
      <c r="Q79" s="647">
        <v>518.46699999999998</v>
      </c>
      <c r="R79" s="641">
        <v>367.61900000000003</v>
      </c>
      <c r="S79" s="647">
        <v>0</v>
      </c>
      <c r="T79" s="641">
        <v>0</v>
      </c>
      <c r="U79" s="647">
        <v>0</v>
      </c>
      <c r="V79" s="641">
        <v>0</v>
      </c>
      <c r="W79" s="647">
        <v>233.779</v>
      </c>
      <c r="X79" s="641">
        <v>213.95</v>
      </c>
      <c r="Y79" s="647">
        <v>90.548000000000002</v>
      </c>
      <c r="Z79" s="641">
        <v>71.789000000000001</v>
      </c>
      <c r="AA79" s="647">
        <v>-2.5999999999999999E-2</v>
      </c>
      <c r="AB79" s="641">
        <v>-1.2E-2</v>
      </c>
      <c r="AC79" s="647">
        <v>-1.4999999999999999E-2</v>
      </c>
      <c r="AD79" s="641">
        <v>-3.0000000000000001E-3</v>
      </c>
      <c r="AE79" s="647">
        <v>2387.386</v>
      </c>
      <c r="AF79" s="641">
        <v>2425.944</v>
      </c>
      <c r="AG79" s="647">
        <v>887.98699999999997</v>
      </c>
      <c r="AH79" s="641">
        <v>822.01599999999996</v>
      </c>
      <c r="AI79" s="759"/>
      <c r="AJ79" s="759"/>
      <c r="AK79" s="759"/>
      <c r="AL79" s="759"/>
      <c r="AM79" s="759"/>
      <c r="AN79" s="759"/>
      <c r="AO79" s="759"/>
    </row>
    <row r="80" spans="1:41">
      <c r="A80" s="194"/>
      <c r="B80" s="195" t="s">
        <v>231</v>
      </c>
      <c r="C80" s="638">
        <v>0</v>
      </c>
      <c r="D80" s="642">
        <v>0</v>
      </c>
      <c r="E80" s="638">
        <v>0</v>
      </c>
      <c r="F80" s="642">
        <v>0</v>
      </c>
      <c r="G80" s="638">
        <v>44.332999999999998</v>
      </c>
      <c r="H80" s="642">
        <v>155.60400000000001</v>
      </c>
      <c r="I80" s="638">
        <v>3.3170000000000002</v>
      </c>
      <c r="J80" s="642">
        <v>54.557000000000002</v>
      </c>
      <c r="K80" s="638">
        <v>811.69600000000003</v>
      </c>
      <c r="L80" s="642">
        <v>984.64800000000002</v>
      </c>
      <c r="M80" s="638">
        <v>276.60300000000001</v>
      </c>
      <c r="N80" s="642">
        <v>323.58100000000002</v>
      </c>
      <c r="O80" s="638">
        <v>1269.567</v>
      </c>
      <c r="P80" s="642">
        <v>1044.8879999999999</v>
      </c>
      <c r="Q80" s="638">
        <v>512.26700000000005</v>
      </c>
      <c r="R80" s="642">
        <v>364.86500000000001</v>
      </c>
      <c r="S80" s="638">
        <v>0</v>
      </c>
      <c r="T80" s="642">
        <v>0</v>
      </c>
      <c r="U80" s="638">
        <v>0</v>
      </c>
      <c r="V80" s="642">
        <v>0</v>
      </c>
      <c r="W80" s="638">
        <v>233.65100000000001</v>
      </c>
      <c r="X80" s="642">
        <v>212.88800000000001</v>
      </c>
      <c r="Y80" s="638">
        <v>90.489000000000004</v>
      </c>
      <c r="Z80" s="642">
        <v>70.798000000000002</v>
      </c>
      <c r="AA80" s="638">
        <v>0</v>
      </c>
      <c r="AB80" s="642">
        <v>0</v>
      </c>
      <c r="AC80" s="638">
        <v>0</v>
      </c>
      <c r="AD80" s="642">
        <v>0</v>
      </c>
      <c r="AE80" s="638">
        <v>2359.2469999999998</v>
      </c>
      <c r="AF80" s="642">
        <v>2398.0279999999998</v>
      </c>
      <c r="AG80" s="638">
        <v>882.67600000000004</v>
      </c>
      <c r="AH80" s="642">
        <v>813.80100000000004</v>
      </c>
    </row>
    <row r="81" spans="1:41">
      <c r="A81" s="194"/>
      <c r="B81" s="200" t="s">
        <v>482</v>
      </c>
      <c r="C81" s="638">
        <v>0</v>
      </c>
      <c r="D81" s="642">
        <v>0</v>
      </c>
      <c r="E81" s="638">
        <v>0</v>
      </c>
      <c r="F81" s="642">
        <v>0</v>
      </c>
      <c r="G81" s="638">
        <v>43.118000000000002</v>
      </c>
      <c r="H81" s="642">
        <v>153.001</v>
      </c>
      <c r="I81" s="638">
        <v>2.9140000000000001</v>
      </c>
      <c r="J81" s="642">
        <v>52.555999999999997</v>
      </c>
      <c r="K81" s="638">
        <v>795.43600000000004</v>
      </c>
      <c r="L81" s="642">
        <v>939.55700000000002</v>
      </c>
      <c r="M81" s="638">
        <v>276.399</v>
      </c>
      <c r="N81" s="642">
        <v>307.834</v>
      </c>
      <c r="O81" s="638">
        <v>1259.818</v>
      </c>
      <c r="P81" s="642">
        <v>1019.617</v>
      </c>
      <c r="Q81" s="638">
        <v>507.38600000000002</v>
      </c>
      <c r="R81" s="642">
        <v>348.98</v>
      </c>
      <c r="S81" s="638">
        <v>0</v>
      </c>
      <c r="T81" s="642">
        <v>0</v>
      </c>
      <c r="U81" s="638">
        <v>0</v>
      </c>
      <c r="V81" s="642">
        <v>0</v>
      </c>
      <c r="W81" s="638">
        <v>230.72300000000001</v>
      </c>
      <c r="X81" s="642">
        <v>209.983</v>
      </c>
      <c r="Y81" s="638">
        <v>89.53</v>
      </c>
      <c r="Z81" s="642">
        <v>69.814999999999998</v>
      </c>
      <c r="AA81" s="638">
        <v>0</v>
      </c>
      <c r="AB81" s="642">
        <v>0</v>
      </c>
      <c r="AC81" s="638">
        <v>0</v>
      </c>
      <c r="AD81" s="642">
        <v>0</v>
      </c>
      <c r="AE81" s="638">
        <v>2329.0949999999998</v>
      </c>
      <c r="AF81" s="642">
        <v>2322.1579999999999</v>
      </c>
      <c r="AG81" s="638">
        <v>876.22900000000004</v>
      </c>
      <c r="AH81" s="642">
        <v>779.18499999999995</v>
      </c>
      <c r="AI81" s="198"/>
      <c r="AJ81" s="198"/>
      <c r="AK81" s="198"/>
      <c r="AL81" s="198"/>
      <c r="AM81" s="198"/>
      <c r="AN81" s="198"/>
      <c r="AO81" s="198"/>
    </row>
    <row r="82" spans="1:41">
      <c r="A82" s="194"/>
      <c r="B82" s="200" t="s">
        <v>483</v>
      </c>
      <c r="C82" s="638">
        <v>0</v>
      </c>
      <c r="D82" s="642">
        <v>0</v>
      </c>
      <c r="E82" s="638">
        <v>0</v>
      </c>
      <c r="F82" s="642">
        <v>0</v>
      </c>
      <c r="G82" s="638">
        <v>2.1000000000000001E-2</v>
      </c>
      <c r="H82" s="642">
        <v>1.3460000000000001</v>
      </c>
      <c r="I82" s="638">
        <v>-7.0000000000000001E-3</v>
      </c>
      <c r="J82" s="642">
        <v>1.3340000000000001</v>
      </c>
      <c r="K82" s="638">
        <v>0</v>
      </c>
      <c r="L82" s="642">
        <v>0</v>
      </c>
      <c r="M82" s="638">
        <v>0</v>
      </c>
      <c r="N82" s="642">
        <v>0</v>
      </c>
      <c r="O82" s="638">
        <v>13.021000000000001</v>
      </c>
      <c r="P82" s="642">
        <v>25.181999999999999</v>
      </c>
      <c r="Q82" s="638">
        <v>4.8570000000000002</v>
      </c>
      <c r="R82" s="642">
        <v>15.851000000000001</v>
      </c>
      <c r="S82" s="638">
        <v>0</v>
      </c>
      <c r="T82" s="642">
        <v>0</v>
      </c>
      <c r="U82" s="638">
        <v>0</v>
      </c>
      <c r="V82" s="642">
        <v>0</v>
      </c>
      <c r="W82" s="638">
        <v>1.2E-2</v>
      </c>
      <c r="X82" s="642">
        <v>1E-3</v>
      </c>
      <c r="Y82" s="638">
        <v>5.0000000000000001E-3</v>
      </c>
      <c r="Z82" s="642">
        <v>1E-3</v>
      </c>
      <c r="AA82" s="638">
        <v>0</v>
      </c>
      <c r="AB82" s="642">
        <v>0</v>
      </c>
      <c r="AC82" s="638">
        <v>0</v>
      </c>
      <c r="AD82" s="642">
        <v>0</v>
      </c>
      <c r="AE82" s="638">
        <v>13.054</v>
      </c>
      <c r="AF82" s="642">
        <v>26.529</v>
      </c>
      <c r="AG82" s="638">
        <v>4.8550000000000004</v>
      </c>
      <c r="AH82" s="642">
        <v>17.186</v>
      </c>
    </row>
    <row r="83" spans="1:41">
      <c r="A83" s="194"/>
      <c r="B83" s="200" t="s">
        <v>484</v>
      </c>
      <c r="C83" s="638">
        <v>0</v>
      </c>
      <c r="D83" s="642">
        <v>0</v>
      </c>
      <c r="E83" s="638">
        <v>0</v>
      </c>
      <c r="F83" s="642">
        <v>0</v>
      </c>
      <c r="G83" s="638">
        <v>1.194</v>
      </c>
      <c r="H83" s="642">
        <v>1.2569999999999999</v>
      </c>
      <c r="I83" s="638">
        <v>0.41</v>
      </c>
      <c r="J83" s="642">
        <v>0.66700000000000004</v>
      </c>
      <c r="K83" s="638">
        <v>16.260000000000002</v>
      </c>
      <c r="L83" s="642">
        <v>45.091000000000001</v>
      </c>
      <c r="M83" s="638">
        <v>0.20399999999999999</v>
      </c>
      <c r="N83" s="642">
        <v>15.747</v>
      </c>
      <c r="O83" s="638">
        <v>-3.2719999999999998</v>
      </c>
      <c r="P83" s="642">
        <v>8.8999999999999996E-2</v>
      </c>
      <c r="Q83" s="638">
        <v>2.4E-2</v>
      </c>
      <c r="R83" s="642">
        <v>3.4000000000000002E-2</v>
      </c>
      <c r="S83" s="638">
        <v>0</v>
      </c>
      <c r="T83" s="642">
        <v>0</v>
      </c>
      <c r="U83" s="638">
        <v>0</v>
      </c>
      <c r="V83" s="642">
        <v>0</v>
      </c>
      <c r="W83" s="638">
        <v>2.9159999999999999</v>
      </c>
      <c r="X83" s="642">
        <v>2.9039999999999999</v>
      </c>
      <c r="Y83" s="638">
        <v>0.95399999999999996</v>
      </c>
      <c r="Z83" s="642">
        <v>0.98199999999999998</v>
      </c>
      <c r="AA83" s="638">
        <v>0</v>
      </c>
      <c r="AB83" s="642">
        <v>0</v>
      </c>
      <c r="AC83" s="638">
        <v>0</v>
      </c>
      <c r="AD83" s="642">
        <v>0</v>
      </c>
      <c r="AE83" s="638">
        <v>17.097999999999999</v>
      </c>
      <c r="AF83" s="642">
        <v>49.341000000000001</v>
      </c>
      <c r="AG83" s="638">
        <v>1.5920000000000001</v>
      </c>
      <c r="AH83" s="642">
        <v>17.43</v>
      </c>
      <c r="AI83" s="198"/>
      <c r="AJ83" s="198"/>
      <c r="AK83" s="198"/>
      <c r="AL83" s="198"/>
      <c r="AM83" s="198"/>
      <c r="AN83" s="198"/>
      <c r="AO83" s="198"/>
    </row>
    <row r="84" spans="1:41">
      <c r="A84" s="194"/>
      <c r="B84" s="195" t="s">
        <v>485</v>
      </c>
      <c r="C84" s="638">
        <v>0</v>
      </c>
      <c r="D84" s="642">
        <v>0</v>
      </c>
      <c r="E84" s="638">
        <v>0</v>
      </c>
      <c r="F84" s="642">
        <v>0</v>
      </c>
      <c r="G84" s="638">
        <v>3.2290000000000001</v>
      </c>
      <c r="H84" s="642">
        <v>3.7629999999999999</v>
      </c>
      <c r="I84" s="638">
        <v>-1.08</v>
      </c>
      <c r="J84" s="642">
        <v>0.505</v>
      </c>
      <c r="K84" s="638">
        <v>7.42</v>
      </c>
      <c r="L84" s="642">
        <v>20.494</v>
      </c>
      <c r="M84" s="638">
        <v>0.14699999999999999</v>
      </c>
      <c r="N84" s="642">
        <v>3.968</v>
      </c>
      <c r="O84" s="638">
        <v>17.388000000000002</v>
      </c>
      <c r="P84" s="642">
        <v>2.609</v>
      </c>
      <c r="Q84" s="638">
        <v>6.2</v>
      </c>
      <c r="R84" s="642">
        <v>2.754</v>
      </c>
      <c r="S84" s="638">
        <v>0</v>
      </c>
      <c r="T84" s="642">
        <v>0</v>
      </c>
      <c r="U84" s="638">
        <v>0</v>
      </c>
      <c r="V84" s="642">
        <v>0</v>
      </c>
      <c r="W84" s="638">
        <v>0.128</v>
      </c>
      <c r="X84" s="642">
        <v>1.0620000000000001</v>
      </c>
      <c r="Y84" s="638">
        <v>5.8999999999999997E-2</v>
      </c>
      <c r="Z84" s="642">
        <v>0.99099999999999999</v>
      </c>
      <c r="AA84" s="638">
        <v>-2.5999999999999999E-2</v>
      </c>
      <c r="AB84" s="642">
        <v>-1.2E-2</v>
      </c>
      <c r="AC84" s="638">
        <v>-1.4999999999999999E-2</v>
      </c>
      <c r="AD84" s="642">
        <v>-3.0000000000000001E-3</v>
      </c>
      <c r="AE84" s="638">
        <v>28.138999999999999</v>
      </c>
      <c r="AF84" s="642">
        <v>27.916</v>
      </c>
      <c r="AG84" s="638">
        <v>5.3109999999999999</v>
      </c>
      <c r="AH84" s="642">
        <v>8.2149999999999999</v>
      </c>
    </row>
    <row r="85" spans="1:41">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row>
    <row r="86" spans="1:41" s="173" customFormat="1" ht="13">
      <c r="A86" s="188" t="s">
        <v>486</v>
      </c>
      <c r="B86" s="196"/>
      <c r="C86" s="647">
        <v>0</v>
      </c>
      <c r="D86" s="641">
        <v>0</v>
      </c>
      <c r="E86" s="647">
        <v>0</v>
      </c>
      <c r="F86" s="641">
        <v>0</v>
      </c>
      <c r="G86" s="647">
        <v>-4.069</v>
      </c>
      <c r="H86" s="641">
        <v>-7.9509999999999996</v>
      </c>
      <c r="I86" s="647">
        <v>-1.5369999999999999</v>
      </c>
      <c r="J86" s="641">
        <v>-2.7240000000000002</v>
      </c>
      <c r="K86" s="647">
        <v>-265.29000000000002</v>
      </c>
      <c r="L86" s="641">
        <v>-378.02300000000002</v>
      </c>
      <c r="M86" s="647">
        <v>-84.052000000000007</v>
      </c>
      <c r="N86" s="641">
        <v>-116.80200000000001</v>
      </c>
      <c r="O86" s="647">
        <v>-540.95799999999997</v>
      </c>
      <c r="P86" s="641">
        <v>-380.91800000000001</v>
      </c>
      <c r="Q86" s="647">
        <v>-220.27600000000001</v>
      </c>
      <c r="R86" s="641">
        <v>-144.983</v>
      </c>
      <c r="S86" s="647">
        <v>0</v>
      </c>
      <c r="T86" s="641">
        <v>0</v>
      </c>
      <c r="U86" s="647">
        <v>0</v>
      </c>
      <c r="V86" s="641">
        <v>0</v>
      </c>
      <c r="W86" s="647">
        <v>-116.66</v>
      </c>
      <c r="X86" s="641">
        <v>-75.736000000000004</v>
      </c>
      <c r="Y86" s="647">
        <v>-52.607999999999997</v>
      </c>
      <c r="Z86" s="641">
        <v>-15.532</v>
      </c>
      <c r="AA86" s="647">
        <v>0</v>
      </c>
      <c r="AB86" s="641">
        <v>0</v>
      </c>
      <c r="AC86" s="647">
        <v>0</v>
      </c>
      <c r="AD86" s="641">
        <v>0</v>
      </c>
      <c r="AE86" s="647">
        <v>-926.97699999999998</v>
      </c>
      <c r="AF86" s="641">
        <v>-842.62800000000004</v>
      </c>
      <c r="AG86" s="647">
        <v>-358.47300000000001</v>
      </c>
      <c r="AH86" s="641">
        <v>-280.041</v>
      </c>
    </row>
    <row r="87" spans="1:41">
      <c r="A87" s="194"/>
      <c r="B87" s="200" t="s">
        <v>234</v>
      </c>
      <c r="C87" s="638">
        <v>0</v>
      </c>
      <c r="D87" s="642">
        <v>0</v>
      </c>
      <c r="E87" s="638">
        <v>0</v>
      </c>
      <c r="F87" s="642">
        <v>0</v>
      </c>
      <c r="G87" s="638">
        <v>-0.157</v>
      </c>
      <c r="H87" s="642">
        <v>-1.151</v>
      </c>
      <c r="I87" s="638">
        <v>2.1000000000000001E-2</v>
      </c>
      <c r="J87" s="642">
        <v>-0.42599999999999999</v>
      </c>
      <c r="K87" s="638">
        <v>-200.36199999999999</v>
      </c>
      <c r="L87" s="642">
        <v>-283.87900000000002</v>
      </c>
      <c r="M87" s="638">
        <v>-60.88</v>
      </c>
      <c r="N87" s="642">
        <v>-88.956999999999994</v>
      </c>
      <c r="O87" s="638">
        <v>-364.363</v>
      </c>
      <c r="P87" s="642">
        <v>-220.72800000000001</v>
      </c>
      <c r="Q87" s="638">
        <v>-149.76</v>
      </c>
      <c r="R87" s="642">
        <v>-84.745000000000005</v>
      </c>
      <c r="S87" s="638">
        <v>0</v>
      </c>
      <c r="T87" s="642">
        <v>0</v>
      </c>
      <c r="U87" s="638">
        <v>0</v>
      </c>
      <c r="V87" s="642">
        <v>0</v>
      </c>
      <c r="W87" s="638">
        <v>-99.75</v>
      </c>
      <c r="X87" s="642">
        <v>-61.918999999999997</v>
      </c>
      <c r="Y87" s="638">
        <v>-45.814</v>
      </c>
      <c r="Z87" s="642">
        <v>-10.944000000000001</v>
      </c>
      <c r="AA87" s="638">
        <v>0</v>
      </c>
      <c r="AB87" s="642">
        <v>0</v>
      </c>
      <c r="AC87" s="638">
        <v>0</v>
      </c>
      <c r="AD87" s="642">
        <v>0</v>
      </c>
      <c r="AE87" s="638">
        <v>-664.63199999999995</v>
      </c>
      <c r="AF87" s="642">
        <v>-567.67700000000002</v>
      </c>
      <c r="AG87" s="638">
        <v>-256.43299999999999</v>
      </c>
      <c r="AH87" s="642">
        <v>-185.072</v>
      </c>
    </row>
    <row r="88" spans="1:41">
      <c r="A88" s="194"/>
      <c r="B88" s="200" t="s">
        <v>235</v>
      </c>
      <c r="C88" s="638">
        <v>0</v>
      </c>
      <c r="D88" s="642">
        <v>0</v>
      </c>
      <c r="E88" s="638">
        <v>0</v>
      </c>
      <c r="F88" s="642">
        <v>0</v>
      </c>
      <c r="G88" s="638">
        <v>-1.2E-2</v>
      </c>
      <c r="H88" s="642">
        <v>-0.39700000000000002</v>
      </c>
      <c r="I88" s="638">
        <v>5.0000000000000001E-3</v>
      </c>
      <c r="J88" s="642">
        <v>-0.11700000000000001</v>
      </c>
      <c r="K88" s="638">
        <v>-3.0000000000000001E-3</v>
      </c>
      <c r="L88" s="642">
        <v>-37.795999999999999</v>
      </c>
      <c r="M88" s="638">
        <v>-1E-3</v>
      </c>
      <c r="N88" s="642">
        <v>-9.5109999999999992</v>
      </c>
      <c r="O88" s="638">
        <v>-50.33</v>
      </c>
      <c r="P88" s="642">
        <v>-26.22</v>
      </c>
      <c r="Q88" s="638">
        <v>-24.472000000000001</v>
      </c>
      <c r="R88" s="642">
        <v>-17.256</v>
      </c>
      <c r="S88" s="638">
        <v>0</v>
      </c>
      <c r="T88" s="642">
        <v>0</v>
      </c>
      <c r="U88" s="638">
        <v>0</v>
      </c>
      <c r="V88" s="642">
        <v>0</v>
      </c>
      <c r="W88" s="638">
        <v>0</v>
      </c>
      <c r="X88" s="642">
        <v>0</v>
      </c>
      <c r="Y88" s="638">
        <v>0</v>
      </c>
      <c r="Z88" s="642">
        <v>0</v>
      </c>
      <c r="AA88" s="638">
        <v>0</v>
      </c>
      <c r="AB88" s="642">
        <v>0</v>
      </c>
      <c r="AC88" s="638">
        <v>0</v>
      </c>
      <c r="AD88" s="642">
        <v>0</v>
      </c>
      <c r="AE88" s="638">
        <v>-50.344999999999999</v>
      </c>
      <c r="AF88" s="642">
        <v>-64.412999999999997</v>
      </c>
      <c r="AG88" s="638">
        <v>-24.468</v>
      </c>
      <c r="AH88" s="642">
        <v>-26.884</v>
      </c>
    </row>
    <row r="89" spans="1:41">
      <c r="A89" s="194"/>
      <c r="B89" s="200" t="s">
        <v>236</v>
      </c>
      <c r="C89" s="638">
        <v>0</v>
      </c>
      <c r="D89" s="642">
        <v>0</v>
      </c>
      <c r="E89" s="638">
        <v>0</v>
      </c>
      <c r="F89" s="642">
        <v>0</v>
      </c>
      <c r="G89" s="638">
        <v>-2.4E-2</v>
      </c>
      <c r="H89" s="642">
        <v>-9.0999999999999998E-2</v>
      </c>
      <c r="I89" s="638">
        <v>6.0000000000000001E-3</v>
      </c>
      <c r="J89" s="642">
        <v>-2.1000000000000001E-2</v>
      </c>
      <c r="K89" s="638">
        <v>-63.05</v>
      </c>
      <c r="L89" s="642">
        <v>-52.615000000000002</v>
      </c>
      <c r="M89" s="638">
        <v>-21.962</v>
      </c>
      <c r="N89" s="642">
        <v>-18.396999999999998</v>
      </c>
      <c r="O89" s="638">
        <v>-86.200999999999993</v>
      </c>
      <c r="P89" s="642">
        <v>-100.437</v>
      </c>
      <c r="Q89" s="638">
        <v>-30.603000000000002</v>
      </c>
      <c r="R89" s="642">
        <v>-33.619999999999997</v>
      </c>
      <c r="S89" s="638">
        <v>0</v>
      </c>
      <c r="T89" s="642">
        <v>0</v>
      </c>
      <c r="U89" s="638">
        <v>0</v>
      </c>
      <c r="V89" s="642">
        <v>0</v>
      </c>
      <c r="W89" s="638">
        <v>-15.045999999999999</v>
      </c>
      <c r="X89" s="642">
        <v>-11.388999999999999</v>
      </c>
      <c r="Y89" s="638">
        <v>-6.149</v>
      </c>
      <c r="Z89" s="642">
        <v>-3.93</v>
      </c>
      <c r="AA89" s="638">
        <v>0</v>
      </c>
      <c r="AB89" s="642">
        <v>0</v>
      </c>
      <c r="AC89" s="638">
        <v>0</v>
      </c>
      <c r="AD89" s="642">
        <v>0</v>
      </c>
      <c r="AE89" s="638">
        <v>-164.321</v>
      </c>
      <c r="AF89" s="642">
        <v>-164.53200000000001</v>
      </c>
      <c r="AG89" s="638">
        <v>-58.707999999999998</v>
      </c>
      <c r="AH89" s="642">
        <v>-55.968000000000004</v>
      </c>
    </row>
    <row r="90" spans="1:41">
      <c r="A90" s="194"/>
      <c r="B90" s="200" t="s">
        <v>487</v>
      </c>
      <c r="C90" s="638">
        <v>0</v>
      </c>
      <c r="D90" s="642">
        <v>0</v>
      </c>
      <c r="E90" s="638">
        <v>0</v>
      </c>
      <c r="F90" s="642">
        <v>0</v>
      </c>
      <c r="G90" s="638">
        <v>-3.8759999999999999</v>
      </c>
      <c r="H90" s="642">
        <v>-6.3120000000000003</v>
      </c>
      <c r="I90" s="638">
        <v>-1.569</v>
      </c>
      <c r="J90" s="642">
        <v>-2.16</v>
      </c>
      <c r="K90" s="638">
        <v>-1.875</v>
      </c>
      <c r="L90" s="642">
        <v>-3.7330000000000001</v>
      </c>
      <c r="M90" s="638">
        <v>-1.2090000000000001</v>
      </c>
      <c r="N90" s="642">
        <v>6.3E-2</v>
      </c>
      <c r="O90" s="638">
        <v>-40.064</v>
      </c>
      <c r="P90" s="642">
        <v>-33.533000000000001</v>
      </c>
      <c r="Q90" s="638">
        <v>-15.441000000000001</v>
      </c>
      <c r="R90" s="642">
        <v>-9.3620000000000001</v>
      </c>
      <c r="S90" s="638">
        <v>0</v>
      </c>
      <c r="T90" s="642">
        <v>0</v>
      </c>
      <c r="U90" s="638">
        <v>0</v>
      </c>
      <c r="V90" s="642">
        <v>0</v>
      </c>
      <c r="W90" s="638">
        <v>-1.8640000000000001</v>
      </c>
      <c r="X90" s="642">
        <v>-2.4279999999999999</v>
      </c>
      <c r="Y90" s="638">
        <v>-0.64500000000000002</v>
      </c>
      <c r="Z90" s="642">
        <v>-0.65800000000000003</v>
      </c>
      <c r="AA90" s="638">
        <v>0</v>
      </c>
      <c r="AB90" s="642">
        <v>0</v>
      </c>
      <c r="AC90" s="638">
        <v>0</v>
      </c>
      <c r="AD90" s="642">
        <v>0</v>
      </c>
      <c r="AE90" s="638">
        <v>-47.679000000000002</v>
      </c>
      <c r="AF90" s="642">
        <v>-46.006</v>
      </c>
      <c r="AG90" s="638">
        <v>-18.864000000000001</v>
      </c>
      <c r="AH90" s="642">
        <v>-12.117000000000001</v>
      </c>
    </row>
    <row r="91" spans="1:41">
      <c r="Q91" s="198"/>
      <c r="R91" s="198"/>
      <c r="S91" s="198"/>
      <c r="T91" s="198"/>
      <c r="U91" s="198"/>
      <c r="V91" s="198"/>
      <c r="W91" s="198"/>
      <c r="X91" s="198"/>
      <c r="Y91" s="198"/>
      <c r="Z91" s="198"/>
      <c r="AA91" s="198"/>
      <c r="AB91" s="198"/>
      <c r="AC91" s="198"/>
      <c r="AD91" s="198"/>
      <c r="AE91" s="198"/>
      <c r="AF91" s="198"/>
      <c r="AG91" s="198"/>
      <c r="AH91" s="198"/>
      <c r="AI91" s="198"/>
      <c r="AJ91" s="198"/>
      <c r="AK91" s="198"/>
      <c r="AL91" s="198"/>
    </row>
    <row r="92" spans="1:41" s="173" customFormat="1" ht="13">
      <c r="A92" s="188" t="s">
        <v>238</v>
      </c>
      <c r="B92" s="208"/>
      <c r="C92" s="647">
        <v>0</v>
      </c>
      <c r="D92" s="641">
        <v>0</v>
      </c>
      <c r="E92" s="647">
        <v>0</v>
      </c>
      <c r="F92" s="641">
        <v>0</v>
      </c>
      <c r="G92" s="647">
        <v>43.493000000000002</v>
      </c>
      <c r="H92" s="641">
        <v>151.416</v>
      </c>
      <c r="I92" s="647">
        <v>0.7</v>
      </c>
      <c r="J92" s="641">
        <v>52.338000000000001</v>
      </c>
      <c r="K92" s="647">
        <v>553.82600000000002</v>
      </c>
      <c r="L92" s="641">
        <v>627.11900000000003</v>
      </c>
      <c r="M92" s="647">
        <v>192.69800000000001</v>
      </c>
      <c r="N92" s="641">
        <v>210.74700000000001</v>
      </c>
      <c r="O92" s="647">
        <v>745.99699999999996</v>
      </c>
      <c r="P92" s="641">
        <v>666.57899999999995</v>
      </c>
      <c r="Q92" s="647">
        <v>298.19099999999997</v>
      </c>
      <c r="R92" s="641">
        <v>222.636</v>
      </c>
      <c r="S92" s="647">
        <v>0</v>
      </c>
      <c r="T92" s="641">
        <v>0</v>
      </c>
      <c r="U92" s="647">
        <v>0</v>
      </c>
      <c r="V92" s="641">
        <v>0</v>
      </c>
      <c r="W92" s="647">
        <v>117.119</v>
      </c>
      <c r="X92" s="641">
        <v>138.214</v>
      </c>
      <c r="Y92" s="647">
        <v>37.94</v>
      </c>
      <c r="Z92" s="641">
        <v>56.256999999999998</v>
      </c>
      <c r="AA92" s="647">
        <v>-2.5999999999999999E-2</v>
      </c>
      <c r="AB92" s="641">
        <v>-1.2E-2</v>
      </c>
      <c r="AC92" s="647">
        <v>-1.4999999999999999E-2</v>
      </c>
      <c r="AD92" s="641">
        <v>-3.0000000000000001E-3</v>
      </c>
      <c r="AE92" s="647">
        <v>1460.4090000000001</v>
      </c>
      <c r="AF92" s="641">
        <v>1583.316</v>
      </c>
      <c r="AG92" s="647">
        <v>529.51400000000001</v>
      </c>
      <c r="AH92" s="641">
        <v>541.97500000000002</v>
      </c>
    </row>
    <row r="93" spans="1:41">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row>
    <row r="94" spans="1:41">
      <c r="A94" s="190"/>
      <c r="B94" s="195" t="s">
        <v>488</v>
      </c>
      <c r="C94" s="638">
        <v>0</v>
      </c>
      <c r="D94" s="642">
        <v>0</v>
      </c>
      <c r="E94" s="638">
        <v>0</v>
      </c>
      <c r="F94" s="642">
        <v>0</v>
      </c>
      <c r="G94" s="638">
        <v>0.58599999999999997</v>
      </c>
      <c r="H94" s="642">
        <v>0.64700000000000002</v>
      </c>
      <c r="I94" s="638">
        <v>-0.21299999999999999</v>
      </c>
      <c r="J94" s="642">
        <v>0.45800000000000002</v>
      </c>
      <c r="K94" s="638">
        <v>4.2729999999999997</v>
      </c>
      <c r="L94" s="642">
        <v>4.3570000000000002</v>
      </c>
      <c r="M94" s="638">
        <v>1.8149999999999999</v>
      </c>
      <c r="N94" s="642">
        <v>0.89500000000000002</v>
      </c>
      <c r="O94" s="638">
        <v>3.3010000000000002</v>
      </c>
      <c r="P94" s="642">
        <v>3.2690000000000001</v>
      </c>
      <c r="Q94" s="638">
        <v>1.246</v>
      </c>
      <c r="R94" s="642">
        <v>1.097</v>
      </c>
      <c r="S94" s="638">
        <v>0</v>
      </c>
      <c r="T94" s="642">
        <v>0</v>
      </c>
      <c r="U94" s="638">
        <v>0</v>
      </c>
      <c r="V94" s="642">
        <v>0</v>
      </c>
      <c r="W94" s="638">
        <v>0.28000000000000003</v>
      </c>
      <c r="X94" s="642">
        <v>0</v>
      </c>
      <c r="Y94" s="638">
        <v>0.28000000000000003</v>
      </c>
      <c r="Z94" s="642">
        <v>0</v>
      </c>
      <c r="AA94" s="638">
        <v>0</v>
      </c>
      <c r="AB94" s="642">
        <v>0</v>
      </c>
      <c r="AC94" s="638">
        <v>0</v>
      </c>
      <c r="AD94" s="642">
        <v>0</v>
      </c>
      <c r="AE94" s="638">
        <v>8.44</v>
      </c>
      <c r="AF94" s="642">
        <v>8.2729999999999997</v>
      </c>
      <c r="AG94" s="638">
        <v>3.1280000000000001</v>
      </c>
      <c r="AH94" s="642">
        <v>2.4500000000000002</v>
      </c>
    </row>
    <row r="95" spans="1:41">
      <c r="A95" s="190"/>
      <c r="B95" s="195" t="s">
        <v>489</v>
      </c>
      <c r="C95" s="638">
        <v>0</v>
      </c>
      <c r="D95" s="642">
        <v>0</v>
      </c>
      <c r="E95" s="638">
        <v>0</v>
      </c>
      <c r="F95" s="642">
        <v>0</v>
      </c>
      <c r="G95" s="638">
        <v>-6.4889999999999999</v>
      </c>
      <c r="H95" s="642">
        <v>-32.158000000000001</v>
      </c>
      <c r="I95" s="638">
        <v>0.47199999999999998</v>
      </c>
      <c r="J95" s="642">
        <v>-12.612</v>
      </c>
      <c r="K95" s="638">
        <v>-16.795999999999999</v>
      </c>
      <c r="L95" s="642">
        <v>-18.018999999999998</v>
      </c>
      <c r="M95" s="638">
        <v>-5.2809999999999997</v>
      </c>
      <c r="N95" s="642">
        <v>-5.6079999999999997</v>
      </c>
      <c r="O95" s="638">
        <v>-34.901000000000003</v>
      </c>
      <c r="P95" s="642">
        <v>-29.219000000000001</v>
      </c>
      <c r="Q95" s="638">
        <v>-12.125</v>
      </c>
      <c r="R95" s="642">
        <v>-9.6470000000000002</v>
      </c>
      <c r="S95" s="638">
        <v>0</v>
      </c>
      <c r="T95" s="642">
        <v>0</v>
      </c>
      <c r="U95" s="638">
        <v>0</v>
      </c>
      <c r="V95" s="642">
        <v>0</v>
      </c>
      <c r="W95" s="638">
        <v>-10.555999999999999</v>
      </c>
      <c r="X95" s="642">
        <v>-10.065</v>
      </c>
      <c r="Y95" s="638">
        <v>-3.528</v>
      </c>
      <c r="Z95" s="642">
        <v>-3.29</v>
      </c>
      <c r="AA95" s="638">
        <v>0</v>
      </c>
      <c r="AB95" s="642">
        <v>0</v>
      </c>
      <c r="AC95" s="638">
        <v>0</v>
      </c>
      <c r="AD95" s="642">
        <v>0</v>
      </c>
      <c r="AE95" s="638">
        <v>-68.742000000000004</v>
      </c>
      <c r="AF95" s="642">
        <v>-89.460999999999999</v>
      </c>
      <c r="AG95" s="638">
        <v>-20.462</v>
      </c>
      <c r="AH95" s="642">
        <v>-31.157</v>
      </c>
    </row>
    <row r="96" spans="1:41">
      <c r="A96" s="190"/>
      <c r="B96" s="195" t="s">
        <v>490</v>
      </c>
      <c r="C96" s="638">
        <v>0</v>
      </c>
      <c r="D96" s="642">
        <v>0</v>
      </c>
      <c r="E96" s="638">
        <v>0</v>
      </c>
      <c r="F96" s="642">
        <v>0</v>
      </c>
      <c r="G96" s="638">
        <v>-8.3480000000000008</v>
      </c>
      <c r="H96" s="642">
        <v>-28.164999999999999</v>
      </c>
      <c r="I96" s="638">
        <v>-0.23100000000000001</v>
      </c>
      <c r="J96" s="642">
        <v>-10.295999999999999</v>
      </c>
      <c r="K96" s="638">
        <v>-75.697999999999993</v>
      </c>
      <c r="L96" s="642">
        <v>-79.751000000000005</v>
      </c>
      <c r="M96" s="638">
        <v>-29.120999999999999</v>
      </c>
      <c r="N96" s="642">
        <v>-32.813000000000002</v>
      </c>
      <c r="O96" s="638">
        <v>-35.826000000000001</v>
      </c>
      <c r="P96" s="642">
        <v>-35.728999999999999</v>
      </c>
      <c r="Q96" s="638">
        <v>-14.791</v>
      </c>
      <c r="R96" s="642">
        <v>-8.1969999999999992</v>
      </c>
      <c r="S96" s="638">
        <v>0</v>
      </c>
      <c r="T96" s="642">
        <v>-1E-3</v>
      </c>
      <c r="U96" s="638">
        <v>0</v>
      </c>
      <c r="V96" s="642">
        <v>-1E-3</v>
      </c>
      <c r="W96" s="638">
        <v>-26.681999999999999</v>
      </c>
      <c r="X96" s="642">
        <v>-15.852</v>
      </c>
      <c r="Y96" s="638">
        <v>-5.5659999999999998</v>
      </c>
      <c r="Z96" s="642">
        <v>-5.4039999999999999</v>
      </c>
      <c r="AA96" s="638">
        <v>-3.0000000000000001E-3</v>
      </c>
      <c r="AB96" s="642">
        <v>0</v>
      </c>
      <c r="AC96" s="638">
        <v>-3.0000000000000001E-3</v>
      </c>
      <c r="AD96" s="642">
        <v>0</v>
      </c>
      <c r="AE96" s="638">
        <v>-146.55699999999999</v>
      </c>
      <c r="AF96" s="642">
        <v>-159.49799999999999</v>
      </c>
      <c r="AG96" s="638">
        <v>-49.712000000000003</v>
      </c>
      <c r="AH96" s="642">
        <v>-56.710999999999999</v>
      </c>
    </row>
    <row r="97" spans="1:38">
      <c r="Q97" s="198"/>
      <c r="R97" s="198"/>
      <c r="S97" s="198"/>
      <c r="T97" s="198"/>
      <c r="U97" s="198"/>
      <c r="V97" s="198"/>
      <c r="W97" s="198"/>
      <c r="X97" s="198"/>
      <c r="Y97" s="198"/>
      <c r="Z97" s="198"/>
      <c r="AA97" s="198"/>
      <c r="AB97" s="198"/>
      <c r="AC97" s="198"/>
      <c r="AD97" s="198"/>
      <c r="AE97" s="198"/>
      <c r="AF97" s="198"/>
      <c r="AG97" s="198"/>
      <c r="AH97" s="198"/>
      <c r="AI97" s="198"/>
      <c r="AJ97" s="198"/>
      <c r="AK97" s="198"/>
      <c r="AL97" s="198"/>
    </row>
    <row r="98" spans="1:38" s="173" customFormat="1" ht="13">
      <c r="A98" s="188" t="s">
        <v>525</v>
      </c>
      <c r="B98" s="208"/>
      <c r="C98" s="647">
        <v>0</v>
      </c>
      <c r="D98" s="641">
        <v>0</v>
      </c>
      <c r="E98" s="647">
        <v>0</v>
      </c>
      <c r="F98" s="641">
        <v>0</v>
      </c>
      <c r="G98" s="647">
        <v>29.242000000000001</v>
      </c>
      <c r="H98" s="641">
        <v>91.74</v>
      </c>
      <c r="I98" s="647">
        <v>0.72799999999999998</v>
      </c>
      <c r="J98" s="641">
        <v>29.888000000000002</v>
      </c>
      <c r="K98" s="647">
        <v>465.60500000000002</v>
      </c>
      <c r="L98" s="641">
        <v>533.70600000000002</v>
      </c>
      <c r="M98" s="647">
        <v>160.11099999999999</v>
      </c>
      <c r="N98" s="641">
        <v>173.221</v>
      </c>
      <c r="O98" s="647">
        <v>678.57100000000003</v>
      </c>
      <c r="P98" s="641">
        <v>604.9</v>
      </c>
      <c r="Q98" s="647">
        <v>272.52100000000002</v>
      </c>
      <c r="R98" s="641">
        <v>205.88900000000001</v>
      </c>
      <c r="S98" s="647">
        <v>0</v>
      </c>
      <c r="T98" s="641">
        <v>-1E-3</v>
      </c>
      <c r="U98" s="647">
        <v>0</v>
      </c>
      <c r="V98" s="641">
        <v>-1E-3</v>
      </c>
      <c r="W98" s="647">
        <v>80.161000000000001</v>
      </c>
      <c r="X98" s="641">
        <v>112.297</v>
      </c>
      <c r="Y98" s="647">
        <v>29.126000000000001</v>
      </c>
      <c r="Z98" s="641">
        <v>47.563000000000002</v>
      </c>
      <c r="AA98" s="647">
        <v>-2.9000000000000001E-2</v>
      </c>
      <c r="AB98" s="641">
        <v>-1.2E-2</v>
      </c>
      <c r="AC98" s="647">
        <v>-1.7999999999999999E-2</v>
      </c>
      <c r="AD98" s="641">
        <v>-3.0000000000000001E-3</v>
      </c>
      <c r="AE98" s="647">
        <v>1253.55</v>
      </c>
      <c r="AF98" s="641">
        <v>1342.63</v>
      </c>
      <c r="AG98" s="647">
        <v>462.46800000000002</v>
      </c>
      <c r="AH98" s="641">
        <v>456.55700000000002</v>
      </c>
    </row>
    <row r="99" spans="1:38">
      <c r="Q99" s="198"/>
      <c r="R99" s="198"/>
      <c r="S99" s="198"/>
      <c r="T99" s="198"/>
      <c r="U99" s="198"/>
      <c r="V99" s="198"/>
      <c r="W99" s="198"/>
      <c r="X99" s="198"/>
      <c r="Y99" s="198"/>
      <c r="Z99" s="198"/>
      <c r="AA99" s="198"/>
      <c r="AB99" s="198"/>
      <c r="AC99" s="198"/>
      <c r="AD99" s="198"/>
      <c r="AE99" s="198"/>
      <c r="AF99" s="198"/>
      <c r="AG99" s="198"/>
      <c r="AH99" s="198"/>
      <c r="AI99" s="198"/>
      <c r="AJ99" s="198"/>
      <c r="AK99" s="198"/>
      <c r="AL99" s="198"/>
    </row>
    <row r="100" spans="1:38">
      <c r="A100" s="194"/>
      <c r="B100" s="195" t="s">
        <v>492</v>
      </c>
      <c r="C100" s="638">
        <v>0</v>
      </c>
      <c r="D100" s="642">
        <v>0</v>
      </c>
      <c r="E100" s="638">
        <v>0</v>
      </c>
      <c r="F100" s="642">
        <v>0</v>
      </c>
      <c r="G100" s="638">
        <v>-22.52</v>
      </c>
      <c r="H100" s="642">
        <v>-66.751999999999995</v>
      </c>
      <c r="I100" s="638">
        <v>0.223</v>
      </c>
      <c r="J100" s="642">
        <v>-31.29</v>
      </c>
      <c r="K100" s="638">
        <v>-117.492</v>
      </c>
      <c r="L100" s="642">
        <v>-100.06399999999999</v>
      </c>
      <c r="M100" s="638">
        <v>-44.177</v>
      </c>
      <c r="N100" s="642">
        <v>-33.228999999999999</v>
      </c>
      <c r="O100" s="638">
        <v>-47.273000000000003</v>
      </c>
      <c r="P100" s="642">
        <v>-49.962000000000003</v>
      </c>
      <c r="Q100" s="638">
        <v>-15.089</v>
      </c>
      <c r="R100" s="642">
        <v>-15.507</v>
      </c>
      <c r="S100" s="638">
        <v>0</v>
      </c>
      <c r="T100" s="642">
        <v>0</v>
      </c>
      <c r="U100" s="638">
        <v>0</v>
      </c>
      <c r="V100" s="642">
        <v>0</v>
      </c>
      <c r="W100" s="638">
        <v>-34.951000000000001</v>
      </c>
      <c r="X100" s="642">
        <v>-28.684999999999999</v>
      </c>
      <c r="Y100" s="638">
        <v>-11.621</v>
      </c>
      <c r="Z100" s="642">
        <v>-9.5869999999999997</v>
      </c>
      <c r="AA100" s="638">
        <v>0</v>
      </c>
      <c r="AB100" s="642">
        <v>0</v>
      </c>
      <c r="AC100" s="638">
        <v>0</v>
      </c>
      <c r="AD100" s="642">
        <v>0</v>
      </c>
      <c r="AE100" s="638">
        <v>-222.23599999999999</v>
      </c>
      <c r="AF100" s="642">
        <v>-245.46299999999999</v>
      </c>
      <c r="AG100" s="638">
        <v>-70.664000000000001</v>
      </c>
      <c r="AH100" s="642">
        <v>-89.613</v>
      </c>
    </row>
    <row r="101" spans="1:38" ht="25">
      <c r="A101" s="194"/>
      <c r="B101" s="195" t="s">
        <v>493</v>
      </c>
      <c r="C101" s="638">
        <v>0</v>
      </c>
      <c r="D101" s="642">
        <v>0</v>
      </c>
      <c r="E101" s="638">
        <v>0</v>
      </c>
      <c r="F101" s="642">
        <v>0</v>
      </c>
      <c r="G101" s="638">
        <v>0</v>
      </c>
      <c r="H101" s="642">
        <v>0</v>
      </c>
      <c r="I101" s="638">
        <v>0</v>
      </c>
      <c r="J101" s="642">
        <v>0</v>
      </c>
      <c r="K101" s="638">
        <v>0</v>
      </c>
      <c r="L101" s="642">
        <v>-77.028000000000006</v>
      </c>
      <c r="M101" s="638">
        <v>0</v>
      </c>
      <c r="N101" s="642">
        <v>0.80400000000000005</v>
      </c>
      <c r="O101" s="638">
        <v>31.03</v>
      </c>
      <c r="P101" s="642">
        <v>0</v>
      </c>
      <c r="Q101" s="638">
        <v>31.03</v>
      </c>
      <c r="R101" s="642">
        <v>0</v>
      </c>
      <c r="S101" s="638">
        <v>0</v>
      </c>
      <c r="T101" s="642">
        <v>0</v>
      </c>
      <c r="U101" s="638">
        <v>0</v>
      </c>
      <c r="V101" s="642">
        <v>0</v>
      </c>
      <c r="W101" s="638">
        <v>0</v>
      </c>
      <c r="X101" s="642">
        <v>0</v>
      </c>
      <c r="Y101" s="638">
        <v>0</v>
      </c>
      <c r="Z101" s="642">
        <v>0</v>
      </c>
      <c r="AA101" s="638">
        <v>0</v>
      </c>
      <c r="AB101" s="642">
        <v>0</v>
      </c>
      <c r="AC101" s="638">
        <v>0</v>
      </c>
      <c r="AD101" s="642">
        <v>0</v>
      </c>
      <c r="AE101" s="638">
        <v>31.03</v>
      </c>
      <c r="AF101" s="642">
        <v>-77.028000000000006</v>
      </c>
      <c r="AG101" s="638">
        <v>31.03</v>
      </c>
      <c r="AH101" s="642">
        <v>0.80400000000000005</v>
      </c>
    </row>
    <row r="102" spans="1:38" ht="25">
      <c r="A102" s="194"/>
      <c r="B102" s="209" t="s">
        <v>494</v>
      </c>
      <c r="C102" s="638">
        <v>0</v>
      </c>
      <c r="D102" s="642">
        <v>0</v>
      </c>
      <c r="E102" s="638">
        <v>0</v>
      </c>
      <c r="F102" s="642">
        <v>0</v>
      </c>
      <c r="G102" s="638">
        <v>-0.70799999999999996</v>
      </c>
      <c r="H102" s="642">
        <v>-3.6999999999999998E-2</v>
      </c>
      <c r="I102" s="638">
        <v>0.25800000000000001</v>
      </c>
      <c r="J102" s="642">
        <v>-3.6999999999999998E-2</v>
      </c>
      <c r="K102" s="638">
        <v>0.58799999999999997</v>
      </c>
      <c r="L102" s="642">
        <v>0.02</v>
      </c>
      <c r="M102" s="638">
        <v>0.14499999999999999</v>
      </c>
      <c r="N102" s="642">
        <v>-0.50800000000000001</v>
      </c>
      <c r="O102" s="638">
        <v>-0.316</v>
      </c>
      <c r="P102" s="642">
        <v>0.32100000000000001</v>
      </c>
      <c r="Q102" s="638">
        <v>-0.129</v>
      </c>
      <c r="R102" s="642">
        <v>0.221</v>
      </c>
      <c r="S102" s="638">
        <v>0</v>
      </c>
      <c r="T102" s="642">
        <v>-5.0000000000000001E-3</v>
      </c>
      <c r="U102" s="638">
        <v>0</v>
      </c>
      <c r="V102" s="642">
        <v>-5.0000000000000001E-3</v>
      </c>
      <c r="W102" s="638">
        <v>-0.107</v>
      </c>
      <c r="X102" s="642">
        <v>-2.694</v>
      </c>
      <c r="Y102" s="638">
        <v>-8.9999999999999993E-3</v>
      </c>
      <c r="Z102" s="642">
        <v>-2.694</v>
      </c>
      <c r="AA102" s="638">
        <v>0</v>
      </c>
      <c r="AB102" s="642">
        <v>0</v>
      </c>
      <c r="AC102" s="638">
        <v>0</v>
      </c>
      <c r="AD102" s="642">
        <v>0</v>
      </c>
      <c r="AE102" s="638">
        <v>-0.54300000000000004</v>
      </c>
      <c r="AF102" s="642">
        <v>-2.395</v>
      </c>
      <c r="AG102" s="638">
        <v>0.26500000000000001</v>
      </c>
      <c r="AH102" s="642">
        <v>-3.0230000000000001</v>
      </c>
    </row>
    <row r="103" spans="1:3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row>
    <row r="104" spans="1:38" s="173" customFormat="1" ht="13">
      <c r="A104" s="188" t="s">
        <v>495</v>
      </c>
      <c r="B104" s="208"/>
      <c r="C104" s="647">
        <v>0</v>
      </c>
      <c r="D104" s="641">
        <v>0</v>
      </c>
      <c r="E104" s="647">
        <v>0</v>
      </c>
      <c r="F104" s="641">
        <v>0</v>
      </c>
      <c r="G104" s="647">
        <v>6.0140000000000002</v>
      </c>
      <c r="H104" s="641">
        <v>24.951000000000001</v>
      </c>
      <c r="I104" s="647">
        <v>1.2090000000000001</v>
      </c>
      <c r="J104" s="641">
        <v>-1.4390000000000001</v>
      </c>
      <c r="K104" s="647">
        <v>348.70100000000002</v>
      </c>
      <c r="L104" s="641">
        <v>356.63400000000001</v>
      </c>
      <c r="M104" s="647">
        <v>116.07899999999999</v>
      </c>
      <c r="N104" s="641">
        <v>140.28800000000001</v>
      </c>
      <c r="O104" s="647">
        <v>662.01199999999994</v>
      </c>
      <c r="P104" s="641">
        <v>555.25900000000001</v>
      </c>
      <c r="Q104" s="647">
        <v>288.33300000000003</v>
      </c>
      <c r="R104" s="641">
        <v>190.60300000000001</v>
      </c>
      <c r="S104" s="647">
        <v>0</v>
      </c>
      <c r="T104" s="641">
        <v>-6.0000000000000001E-3</v>
      </c>
      <c r="U104" s="647">
        <v>0</v>
      </c>
      <c r="V104" s="641">
        <v>-6.0000000000000001E-3</v>
      </c>
      <c r="W104" s="647">
        <v>45.103000000000002</v>
      </c>
      <c r="X104" s="641">
        <v>80.918000000000006</v>
      </c>
      <c r="Y104" s="647">
        <v>17.495999999999999</v>
      </c>
      <c r="Z104" s="641">
        <v>35.281999999999996</v>
      </c>
      <c r="AA104" s="647">
        <v>-2.9000000000000001E-2</v>
      </c>
      <c r="AB104" s="641">
        <v>-1.2E-2</v>
      </c>
      <c r="AC104" s="647">
        <v>-1.7999999999999999E-2</v>
      </c>
      <c r="AD104" s="641">
        <v>-3.0000000000000001E-3</v>
      </c>
      <c r="AE104" s="647">
        <v>1061.8009999999999</v>
      </c>
      <c r="AF104" s="641">
        <v>1017.744</v>
      </c>
      <c r="AG104" s="647">
        <v>423.09899999999999</v>
      </c>
      <c r="AH104" s="641">
        <v>364.72500000000002</v>
      </c>
    </row>
    <row r="105" spans="1:3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row>
    <row r="106" spans="1:38" s="173" customFormat="1" ht="13">
      <c r="A106" s="188" t="s">
        <v>245</v>
      </c>
      <c r="B106" s="208"/>
      <c r="C106" s="647">
        <v>0</v>
      </c>
      <c r="D106" s="641">
        <v>0</v>
      </c>
      <c r="E106" s="647">
        <v>0</v>
      </c>
      <c r="F106" s="641">
        <v>0</v>
      </c>
      <c r="G106" s="647">
        <v>-22.013999999999999</v>
      </c>
      <c r="H106" s="641">
        <v>-51.500999999999998</v>
      </c>
      <c r="I106" s="647">
        <v>14.159000000000001</v>
      </c>
      <c r="J106" s="641">
        <v>-9.8659999999999997</v>
      </c>
      <c r="K106" s="647">
        <v>2.2970000000000002</v>
      </c>
      <c r="L106" s="641">
        <v>28.07</v>
      </c>
      <c r="M106" s="647">
        <v>-12.173</v>
      </c>
      <c r="N106" s="641">
        <v>7.7169999999999996</v>
      </c>
      <c r="O106" s="647">
        <v>-65.302000000000007</v>
      </c>
      <c r="P106" s="641">
        <v>-55.581000000000003</v>
      </c>
      <c r="Q106" s="647">
        <v>-22.391999999999999</v>
      </c>
      <c r="R106" s="641">
        <v>-13.507</v>
      </c>
      <c r="S106" s="647">
        <v>0</v>
      </c>
      <c r="T106" s="641">
        <v>-0.17799999999999999</v>
      </c>
      <c r="U106" s="647">
        <v>0</v>
      </c>
      <c r="V106" s="641">
        <v>-0.17799999999999999</v>
      </c>
      <c r="W106" s="647">
        <v>-71.602999999999994</v>
      </c>
      <c r="X106" s="641">
        <v>-8.8999999999999996E-2</v>
      </c>
      <c r="Y106" s="647">
        <v>-3.4849999999999999</v>
      </c>
      <c r="Z106" s="641">
        <v>-0.104</v>
      </c>
      <c r="AA106" s="647">
        <v>-1E-3</v>
      </c>
      <c r="AB106" s="641">
        <v>0</v>
      </c>
      <c r="AC106" s="647">
        <v>-1E-3</v>
      </c>
      <c r="AD106" s="641">
        <v>0</v>
      </c>
      <c r="AE106" s="647">
        <v>-156.62299999999999</v>
      </c>
      <c r="AF106" s="641">
        <v>-79.278999999999996</v>
      </c>
      <c r="AG106" s="647">
        <v>-23.891999999999999</v>
      </c>
      <c r="AH106" s="641">
        <v>-15.938000000000001</v>
      </c>
    </row>
    <row r="107" spans="1:38" s="173" customFormat="1" ht="13">
      <c r="A107" s="188"/>
      <c r="B107" s="208" t="s">
        <v>246</v>
      </c>
      <c r="C107" s="647">
        <v>0</v>
      </c>
      <c r="D107" s="641">
        <v>0</v>
      </c>
      <c r="E107" s="647">
        <v>0</v>
      </c>
      <c r="F107" s="641">
        <v>0</v>
      </c>
      <c r="G107" s="647">
        <v>27.009</v>
      </c>
      <c r="H107" s="641">
        <v>52.231000000000002</v>
      </c>
      <c r="I107" s="647">
        <v>3.8769999999999998</v>
      </c>
      <c r="J107" s="641">
        <v>22.690999999999999</v>
      </c>
      <c r="K107" s="647">
        <v>32.509</v>
      </c>
      <c r="L107" s="641">
        <v>21.832999999999998</v>
      </c>
      <c r="M107" s="647">
        <v>10.962999999999999</v>
      </c>
      <c r="N107" s="641">
        <v>0.26700000000000002</v>
      </c>
      <c r="O107" s="647">
        <v>10.553000000000001</v>
      </c>
      <c r="P107" s="641">
        <v>7.7009999999999996</v>
      </c>
      <c r="Q107" s="647">
        <v>5.8360000000000003</v>
      </c>
      <c r="R107" s="641">
        <v>3.5619999999999998</v>
      </c>
      <c r="S107" s="647">
        <v>0</v>
      </c>
      <c r="T107" s="641">
        <v>0</v>
      </c>
      <c r="U107" s="647">
        <v>0</v>
      </c>
      <c r="V107" s="641">
        <v>0</v>
      </c>
      <c r="W107" s="647">
        <v>3.0579999999999998</v>
      </c>
      <c r="X107" s="641">
        <v>3.3650000000000002</v>
      </c>
      <c r="Y107" s="647">
        <v>0.67600000000000005</v>
      </c>
      <c r="Z107" s="641">
        <v>1.1020000000000001</v>
      </c>
      <c r="AA107" s="647">
        <v>-3.2000000000000001E-2</v>
      </c>
      <c r="AB107" s="641">
        <v>0</v>
      </c>
      <c r="AC107" s="647">
        <v>-1.0999999999999999E-2</v>
      </c>
      <c r="AD107" s="641">
        <v>0</v>
      </c>
      <c r="AE107" s="647">
        <v>73.096999999999994</v>
      </c>
      <c r="AF107" s="641">
        <v>85.13</v>
      </c>
      <c r="AG107" s="647">
        <v>21.341000000000001</v>
      </c>
      <c r="AH107" s="641">
        <v>27.622</v>
      </c>
    </row>
    <row r="108" spans="1:38">
      <c r="A108" s="194"/>
      <c r="B108" s="200" t="s">
        <v>496</v>
      </c>
      <c r="C108" s="638">
        <v>0</v>
      </c>
      <c r="D108" s="642">
        <v>0</v>
      </c>
      <c r="E108" s="638">
        <v>0</v>
      </c>
      <c r="F108" s="642">
        <v>0</v>
      </c>
      <c r="G108" s="638">
        <v>10.711</v>
      </c>
      <c r="H108" s="642">
        <v>30.792999999999999</v>
      </c>
      <c r="I108" s="638">
        <v>2.585</v>
      </c>
      <c r="J108" s="642">
        <v>13.212</v>
      </c>
      <c r="K108" s="638">
        <v>66.003</v>
      </c>
      <c r="L108" s="642">
        <v>25.841999999999999</v>
      </c>
      <c r="M108" s="638">
        <v>13.718999999999999</v>
      </c>
      <c r="N108" s="642">
        <v>6.3339999999999996</v>
      </c>
      <c r="O108" s="638">
        <v>22.395</v>
      </c>
      <c r="P108" s="642">
        <v>11.589</v>
      </c>
      <c r="Q108" s="638">
        <v>5.2759999999999998</v>
      </c>
      <c r="R108" s="642">
        <v>6.5720000000000001</v>
      </c>
      <c r="S108" s="638">
        <v>0</v>
      </c>
      <c r="T108" s="642">
        <v>0</v>
      </c>
      <c r="U108" s="638">
        <v>0</v>
      </c>
      <c r="V108" s="642">
        <v>0</v>
      </c>
      <c r="W108" s="638">
        <v>0.16600000000000001</v>
      </c>
      <c r="X108" s="642">
        <v>8.1000000000000003E-2</v>
      </c>
      <c r="Y108" s="638">
        <v>5.0999999999999997E-2</v>
      </c>
      <c r="Z108" s="642">
        <v>5.0999999999999997E-2</v>
      </c>
      <c r="AA108" s="638">
        <v>0</v>
      </c>
      <c r="AB108" s="642">
        <v>0</v>
      </c>
      <c r="AC108" s="638">
        <v>0</v>
      </c>
      <c r="AD108" s="642">
        <v>0</v>
      </c>
      <c r="AE108" s="638">
        <v>99.275000000000006</v>
      </c>
      <c r="AF108" s="642">
        <v>68.305000000000007</v>
      </c>
      <c r="AG108" s="638">
        <v>21.631</v>
      </c>
      <c r="AH108" s="642">
        <v>26.169</v>
      </c>
    </row>
    <row r="109" spans="1:38">
      <c r="A109" s="194"/>
      <c r="B109" s="200" t="s">
        <v>497</v>
      </c>
      <c r="C109" s="638">
        <v>0</v>
      </c>
      <c r="D109" s="642">
        <v>0</v>
      </c>
      <c r="E109" s="638">
        <v>0</v>
      </c>
      <c r="F109" s="642">
        <v>0</v>
      </c>
      <c r="G109" s="638">
        <v>16.297999999999998</v>
      </c>
      <c r="H109" s="642">
        <v>21.437999999999999</v>
      </c>
      <c r="I109" s="638">
        <v>1.292</v>
      </c>
      <c r="J109" s="642">
        <v>9.4789999999999992</v>
      </c>
      <c r="K109" s="638">
        <v>-33.494</v>
      </c>
      <c r="L109" s="642">
        <v>-4.0090000000000003</v>
      </c>
      <c r="M109" s="638">
        <v>-2.7559999999999998</v>
      </c>
      <c r="N109" s="642">
        <v>-6.0670000000000002</v>
      </c>
      <c r="O109" s="638">
        <v>-11.842000000000001</v>
      </c>
      <c r="P109" s="642">
        <v>-3.8879999999999999</v>
      </c>
      <c r="Q109" s="638">
        <v>0.56000000000000005</v>
      </c>
      <c r="R109" s="642">
        <v>-3.01</v>
      </c>
      <c r="S109" s="638">
        <v>0</v>
      </c>
      <c r="T109" s="642">
        <v>0</v>
      </c>
      <c r="U109" s="638">
        <v>0</v>
      </c>
      <c r="V109" s="642">
        <v>0</v>
      </c>
      <c r="W109" s="638">
        <v>2.8919999999999999</v>
      </c>
      <c r="X109" s="642">
        <v>3.2839999999999998</v>
      </c>
      <c r="Y109" s="638">
        <v>0.625</v>
      </c>
      <c r="Z109" s="642">
        <v>1.0509999999999999</v>
      </c>
      <c r="AA109" s="638">
        <v>-3.2000000000000001E-2</v>
      </c>
      <c r="AB109" s="642">
        <v>0</v>
      </c>
      <c r="AC109" s="638">
        <v>-1.0999999999999999E-2</v>
      </c>
      <c r="AD109" s="642">
        <v>0</v>
      </c>
      <c r="AE109" s="638">
        <v>-26.178000000000001</v>
      </c>
      <c r="AF109" s="642">
        <v>16.824999999999999</v>
      </c>
      <c r="AG109" s="638">
        <v>-0.28999999999999998</v>
      </c>
      <c r="AH109" s="642">
        <v>1.4530000000000001</v>
      </c>
    </row>
    <row r="110" spans="1:38" s="173" customFormat="1" ht="13">
      <c r="A110" s="188"/>
      <c r="B110" s="196" t="s">
        <v>498</v>
      </c>
      <c r="C110" s="647">
        <v>0</v>
      </c>
      <c r="D110" s="641">
        <v>0</v>
      </c>
      <c r="E110" s="647">
        <v>0</v>
      </c>
      <c r="F110" s="641">
        <v>0</v>
      </c>
      <c r="G110" s="647">
        <v>-0.78600000000000003</v>
      </c>
      <c r="H110" s="641">
        <v>-5.5609999999999999</v>
      </c>
      <c r="I110" s="647">
        <v>0.19400000000000001</v>
      </c>
      <c r="J110" s="641">
        <v>0.46100000000000002</v>
      </c>
      <c r="K110" s="647">
        <v>-13.393000000000001</v>
      </c>
      <c r="L110" s="641">
        <v>-7.6559999999999997</v>
      </c>
      <c r="M110" s="647">
        <v>-9.5749999999999993</v>
      </c>
      <c r="N110" s="641">
        <v>-5.9359999999999999</v>
      </c>
      <c r="O110" s="647">
        <v>-78.161000000000001</v>
      </c>
      <c r="P110" s="641">
        <v>-48.11</v>
      </c>
      <c r="Q110" s="647">
        <v>-28.239000000000001</v>
      </c>
      <c r="R110" s="641">
        <v>-12.896000000000001</v>
      </c>
      <c r="S110" s="647">
        <v>0</v>
      </c>
      <c r="T110" s="641">
        <v>-0.182</v>
      </c>
      <c r="U110" s="647">
        <v>0</v>
      </c>
      <c r="V110" s="641">
        <v>-0.182</v>
      </c>
      <c r="W110" s="647">
        <v>-75.435000000000002</v>
      </c>
      <c r="X110" s="641">
        <v>-5.3609999999999998</v>
      </c>
      <c r="Y110" s="647">
        <v>-4.4219999999999997</v>
      </c>
      <c r="Z110" s="641">
        <v>-1.994</v>
      </c>
      <c r="AA110" s="647">
        <v>3.1E-2</v>
      </c>
      <c r="AB110" s="641">
        <v>0</v>
      </c>
      <c r="AC110" s="647">
        <v>0.01</v>
      </c>
      <c r="AD110" s="641">
        <v>0</v>
      </c>
      <c r="AE110" s="647">
        <v>-167.744</v>
      </c>
      <c r="AF110" s="641">
        <v>-66.87</v>
      </c>
      <c r="AG110" s="647">
        <v>-42.031999999999996</v>
      </c>
      <c r="AH110" s="641">
        <v>-20.547000000000001</v>
      </c>
    </row>
    <row r="111" spans="1:38">
      <c r="A111" s="194"/>
      <c r="B111" s="200" t="s">
        <v>499</v>
      </c>
      <c r="C111" s="638">
        <v>0</v>
      </c>
      <c r="D111" s="642">
        <v>0</v>
      </c>
      <c r="E111" s="638">
        <v>0</v>
      </c>
      <c r="F111" s="642">
        <v>0</v>
      </c>
      <c r="G111" s="638">
        <v>0</v>
      </c>
      <c r="H111" s="642">
        <v>-0.189</v>
      </c>
      <c r="I111" s="638">
        <v>0</v>
      </c>
      <c r="J111" s="642">
        <v>-0.16400000000000001</v>
      </c>
      <c r="K111" s="638">
        <v>-46.042000000000002</v>
      </c>
      <c r="L111" s="642">
        <v>-38.634999999999998</v>
      </c>
      <c r="M111" s="638">
        <v>-13.477</v>
      </c>
      <c r="N111" s="642">
        <v>-9.3079999999999998</v>
      </c>
      <c r="O111" s="638">
        <v>-99.622</v>
      </c>
      <c r="P111" s="642">
        <v>-29.882000000000001</v>
      </c>
      <c r="Q111" s="638">
        <v>-41.41</v>
      </c>
      <c r="R111" s="642">
        <v>-15.853</v>
      </c>
      <c r="S111" s="638">
        <v>0</v>
      </c>
      <c r="T111" s="642">
        <v>0</v>
      </c>
      <c r="U111" s="638">
        <v>0</v>
      </c>
      <c r="V111" s="642">
        <v>0</v>
      </c>
      <c r="W111" s="638">
        <v>0</v>
      </c>
      <c r="X111" s="642">
        <v>0</v>
      </c>
      <c r="Y111" s="638">
        <v>0</v>
      </c>
      <c r="Z111" s="642">
        <v>0</v>
      </c>
      <c r="AA111" s="638">
        <v>0</v>
      </c>
      <c r="AB111" s="642">
        <v>0</v>
      </c>
      <c r="AC111" s="638">
        <v>0</v>
      </c>
      <c r="AD111" s="642">
        <v>0</v>
      </c>
      <c r="AE111" s="638">
        <v>-145.66399999999999</v>
      </c>
      <c r="AF111" s="642">
        <v>-68.706000000000003</v>
      </c>
      <c r="AG111" s="638">
        <v>-54.887</v>
      </c>
      <c r="AH111" s="642">
        <v>-25.324999999999999</v>
      </c>
    </row>
    <row r="112" spans="1:38">
      <c r="A112" s="194"/>
      <c r="B112" s="200" t="s">
        <v>500</v>
      </c>
      <c r="C112" s="638">
        <v>0</v>
      </c>
      <c r="D112" s="642">
        <v>0</v>
      </c>
      <c r="E112" s="638">
        <v>0</v>
      </c>
      <c r="F112" s="642">
        <v>0</v>
      </c>
      <c r="G112" s="638">
        <v>0</v>
      </c>
      <c r="H112" s="642">
        <v>0</v>
      </c>
      <c r="I112" s="638">
        <v>0</v>
      </c>
      <c r="J112" s="642">
        <v>0</v>
      </c>
      <c r="K112" s="638">
        <v>-9.7530000000000001</v>
      </c>
      <c r="L112" s="642">
        <v>-11.334</v>
      </c>
      <c r="M112" s="638">
        <v>-2.0030000000000001</v>
      </c>
      <c r="N112" s="642">
        <v>-0.23599999999999999</v>
      </c>
      <c r="O112" s="638">
        <v>-61.238</v>
      </c>
      <c r="P112" s="642">
        <v>-69.927000000000007</v>
      </c>
      <c r="Q112" s="638">
        <v>-20.503</v>
      </c>
      <c r="R112" s="642">
        <v>-25.981999999999999</v>
      </c>
      <c r="S112" s="638">
        <v>0</v>
      </c>
      <c r="T112" s="642">
        <v>0</v>
      </c>
      <c r="U112" s="638">
        <v>0</v>
      </c>
      <c r="V112" s="642">
        <v>0</v>
      </c>
      <c r="W112" s="638">
        <v>0</v>
      </c>
      <c r="X112" s="642">
        <v>0</v>
      </c>
      <c r="Y112" s="638">
        <v>0</v>
      </c>
      <c r="Z112" s="642">
        <v>0</v>
      </c>
      <c r="AA112" s="638">
        <v>0</v>
      </c>
      <c r="AB112" s="642">
        <v>0</v>
      </c>
      <c r="AC112" s="638">
        <v>0</v>
      </c>
      <c r="AD112" s="642">
        <v>0</v>
      </c>
      <c r="AE112" s="638">
        <v>-70.991</v>
      </c>
      <c r="AF112" s="642">
        <v>-81.260999999999996</v>
      </c>
      <c r="AG112" s="638">
        <v>-22.506</v>
      </c>
      <c r="AH112" s="642">
        <v>-26.218</v>
      </c>
    </row>
    <row r="113" spans="1:39">
      <c r="A113" s="194"/>
      <c r="B113" s="200" t="s">
        <v>501</v>
      </c>
      <c r="C113" s="638">
        <v>0</v>
      </c>
      <c r="D113" s="642">
        <v>0</v>
      </c>
      <c r="E113" s="638">
        <v>0</v>
      </c>
      <c r="F113" s="642">
        <v>0</v>
      </c>
      <c r="G113" s="638">
        <v>-0.78600000000000003</v>
      </c>
      <c r="H113" s="642">
        <v>-5.3719999999999999</v>
      </c>
      <c r="I113" s="638">
        <v>0.19400000000000001</v>
      </c>
      <c r="J113" s="642">
        <v>0.625</v>
      </c>
      <c r="K113" s="638">
        <v>42.402000000000001</v>
      </c>
      <c r="L113" s="642">
        <v>42.313000000000002</v>
      </c>
      <c r="M113" s="638">
        <v>5.9050000000000002</v>
      </c>
      <c r="N113" s="642">
        <v>3.6080000000000001</v>
      </c>
      <c r="O113" s="638">
        <v>82.698999999999998</v>
      </c>
      <c r="P113" s="642">
        <v>51.698999999999998</v>
      </c>
      <c r="Q113" s="638">
        <v>33.673999999999999</v>
      </c>
      <c r="R113" s="642">
        <v>28.939</v>
      </c>
      <c r="S113" s="638">
        <v>0</v>
      </c>
      <c r="T113" s="642">
        <v>-0.182</v>
      </c>
      <c r="U113" s="638">
        <v>0</v>
      </c>
      <c r="V113" s="642">
        <v>-0.182</v>
      </c>
      <c r="W113" s="638">
        <v>-75.435000000000002</v>
      </c>
      <c r="X113" s="642">
        <v>-5.3609999999999998</v>
      </c>
      <c r="Y113" s="638">
        <v>-4.4219999999999997</v>
      </c>
      <c r="Z113" s="642">
        <v>-1.994</v>
      </c>
      <c r="AA113" s="638">
        <v>3.1E-2</v>
      </c>
      <c r="AB113" s="642">
        <v>0</v>
      </c>
      <c r="AC113" s="638">
        <v>0.01</v>
      </c>
      <c r="AD113" s="642">
        <v>0</v>
      </c>
      <c r="AE113" s="638">
        <v>48.911000000000001</v>
      </c>
      <c r="AF113" s="642">
        <v>83.096999999999994</v>
      </c>
      <c r="AG113" s="638">
        <v>35.360999999999997</v>
      </c>
      <c r="AH113" s="642">
        <v>30.995999999999999</v>
      </c>
    </row>
    <row r="114" spans="1:39">
      <c r="A114" s="194"/>
      <c r="B114" s="195" t="s">
        <v>502</v>
      </c>
      <c r="C114" s="638">
        <v>0</v>
      </c>
      <c r="D114" s="642">
        <v>0</v>
      </c>
      <c r="E114" s="638">
        <v>0</v>
      </c>
      <c r="F114" s="642">
        <v>0</v>
      </c>
      <c r="G114" s="638">
        <v>-126.884</v>
      </c>
      <c r="H114" s="642">
        <v>-173.63200000000001</v>
      </c>
      <c r="I114" s="638">
        <v>-15.744</v>
      </c>
      <c r="J114" s="642">
        <v>-69.018000000000001</v>
      </c>
      <c r="K114" s="638">
        <v>0</v>
      </c>
      <c r="L114" s="642">
        <v>0</v>
      </c>
      <c r="M114" s="638">
        <v>0</v>
      </c>
      <c r="N114" s="642">
        <v>0</v>
      </c>
      <c r="O114" s="638">
        <v>0</v>
      </c>
      <c r="P114" s="642">
        <v>0</v>
      </c>
      <c r="Q114" s="638">
        <v>0</v>
      </c>
      <c r="R114" s="642">
        <v>0</v>
      </c>
      <c r="S114" s="638">
        <v>0</v>
      </c>
      <c r="T114" s="642">
        <v>0</v>
      </c>
      <c r="U114" s="638">
        <v>0</v>
      </c>
      <c r="V114" s="642">
        <v>0</v>
      </c>
      <c r="W114" s="638">
        <v>0</v>
      </c>
      <c r="X114" s="642">
        <v>0</v>
      </c>
      <c r="Y114" s="638">
        <v>0</v>
      </c>
      <c r="Z114" s="642">
        <v>0</v>
      </c>
      <c r="AA114" s="638">
        <v>0</v>
      </c>
      <c r="AB114" s="642">
        <v>0</v>
      </c>
      <c r="AC114" s="638">
        <v>0</v>
      </c>
      <c r="AD114" s="642">
        <v>0</v>
      </c>
      <c r="AE114" s="638">
        <v>-126.884</v>
      </c>
      <c r="AF114" s="642">
        <v>-173.63200000000001</v>
      </c>
      <c r="AG114" s="638">
        <v>-15.744</v>
      </c>
      <c r="AH114" s="642">
        <v>-69.018000000000001</v>
      </c>
    </row>
    <row r="115" spans="1:39" s="173" customFormat="1" ht="13">
      <c r="A115" s="188"/>
      <c r="B115" s="208" t="s">
        <v>503</v>
      </c>
      <c r="C115" s="647">
        <v>0</v>
      </c>
      <c r="D115" s="641">
        <v>0</v>
      </c>
      <c r="E115" s="647">
        <v>0</v>
      </c>
      <c r="F115" s="641">
        <v>0</v>
      </c>
      <c r="G115" s="647">
        <v>78.647000000000006</v>
      </c>
      <c r="H115" s="641">
        <v>75.460999999999999</v>
      </c>
      <c r="I115" s="647">
        <v>25.832000000000001</v>
      </c>
      <c r="J115" s="641">
        <v>36</v>
      </c>
      <c r="K115" s="647">
        <v>-16.818999999999999</v>
      </c>
      <c r="L115" s="641">
        <v>13.893000000000001</v>
      </c>
      <c r="M115" s="647">
        <v>-13.561</v>
      </c>
      <c r="N115" s="641">
        <v>13.385999999999999</v>
      </c>
      <c r="O115" s="647">
        <v>2.306</v>
      </c>
      <c r="P115" s="641">
        <v>-15.172000000000001</v>
      </c>
      <c r="Q115" s="647">
        <v>1.0999999999999999E-2</v>
      </c>
      <c r="R115" s="641">
        <v>-4.173</v>
      </c>
      <c r="S115" s="647">
        <v>0</v>
      </c>
      <c r="T115" s="641">
        <v>4.0000000000000001E-3</v>
      </c>
      <c r="U115" s="647">
        <v>0</v>
      </c>
      <c r="V115" s="641">
        <v>4.0000000000000001E-3</v>
      </c>
      <c r="W115" s="647">
        <v>0.77400000000000002</v>
      </c>
      <c r="X115" s="641">
        <v>1.907</v>
      </c>
      <c r="Y115" s="647">
        <v>0.26100000000000001</v>
      </c>
      <c r="Z115" s="641">
        <v>0.78800000000000003</v>
      </c>
      <c r="AA115" s="647">
        <v>0</v>
      </c>
      <c r="AB115" s="641">
        <v>0</v>
      </c>
      <c r="AC115" s="647">
        <v>0</v>
      </c>
      <c r="AD115" s="641">
        <v>0</v>
      </c>
      <c r="AE115" s="647">
        <v>64.908000000000001</v>
      </c>
      <c r="AF115" s="641">
        <v>76.093000000000004</v>
      </c>
      <c r="AG115" s="647">
        <v>12.542999999999999</v>
      </c>
      <c r="AH115" s="641">
        <v>46.005000000000003</v>
      </c>
    </row>
    <row r="116" spans="1:39">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row>
    <row r="117" spans="1:39" ht="25">
      <c r="A117" s="205"/>
      <c r="B117" s="195" t="s">
        <v>504</v>
      </c>
      <c r="C117" s="638">
        <v>0</v>
      </c>
      <c r="D117" s="642">
        <v>0</v>
      </c>
      <c r="E117" s="638">
        <v>0</v>
      </c>
      <c r="F117" s="642">
        <v>0</v>
      </c>
      <c r="G117" s="638">
        <v>-0.105</v>
      </c>
      <c r="H117" s="642">
        <v>0.97199999999999998</v>
      </c>
      <c r="I117" s="638">
        <v>-0.105</v>
      </c>
      <c r="J117" s="642">
        <v>0.26200000000000001</v>
      </c>
      <c r="K117" s="638">
        <v>0</v>
      </c>
      <c r="L117" s="642">
        <v>0</v>
      </c>
      <c r="M117" s="638">
        <v>0</v>
      </c>
      <c r="N117" s="642">
        <v>0</v>
      </c>
      <c r="O117" s="638">
        <v>0</v>
      </c>
      <c r="P117" s="642">
        <v>0</v>
      </c>
      <c r="Q117" s="638">
        <v>0</v>
      </c>
      <c r="R117" s="642">
        <v>0</v>
      </c>
      <c r="S117" s="638">
        <v>0</v>
      </c>
      <c r="T117" s="642">
        <v>0</v>
      </c>
      <c r="U117" s="638">
        <v>0</v>
      </c>
      <c r="V117" s="642">
        <v>0</v>
      </c>
      <c r="W117" s="638">
        <v>0</v>
      </c>
      <c r="X117" s="642">
        <v>0</v>
      </c>
      <c r="Y117" s="638">
        <v>0</v>
      </c>
      <c r="Z117" s="642">
        <v>0</v>
      </c>
      <c r="AA117" s="638">
        <v>0</v>
      </c>
      <c r="AB117" s="642">
        <v>0</v>
      </c>
      <c r="AC117" s="638">
        <v>0</v>
      </c>
      <c r="AD117" s="642">
        <v>0</v>
      </c>
      <c r="AE117" s="638">
        <v>-0.105</v>
      </c>
      <c r="AF117" s="642">
        <v>0.97199999999999998</v>
      </c>
      <c r="AG117" s="638">
        <v>-0.105</v>
      </c>
      <c r="AH117" s="642">
        <v>0.26200000000000001</v>
      </c>
    </row>
    <row r="118" spans="1:39" ht="13">
      <c r="A118" s="188"/>
      <c r="B118" s="208" t="s">
        <v>505</v>
      </c>
      <c r="C118" s="638">
        <v>0</v>
      </c>
      <c r="D118" s="641">
        <v>0</v>
      </c>
      <c r="E118" s="638">
        <v>0</v>
      </c>
      <c r="F118" s="641">
        <v>0</v>
      </c>
      <c r="G118" s="638">
        <v>-286.17399999999998</v>
      </c>
      <c r="H118" s="641">
        <v>2.3E-2</v>
      </c>
      <c r="I118" s="638">
        <v>1.6919999999999999</v>
      </c>
      <c r="J118" s="641">
        <v>-4.0000000000000001E-3</v>
      </c>
      <c r="K118" s="638">
        <v>106.702</v>
      </c>
      <c r="L118" s="641">
        <v>1.7000000000000001E-2</v>
      </c>
      <c r="M118" s="638">
        <v>-2.3769999999999998</v>
      </c>
      <c r="N118" s="641">
        <v>4.0000000000000001E-3</v>
      </c>
      <c r="O118" s="638">
        <v>0.156</v>
      </c>
      <c r="P118" s="641">
        <v>2.1000000000000001E-2</v>
      </c>
      <c r="Q118" s="638">
        <v>0.156</v>
      </c>
      <c r="R118" s="641">
        <v>0</v>
      </c>
      <c r="S118" s="638">
        <v>0</v>
      </c>
      <c r="T118" s="641">
        <v>0</v>
      </c>
      <c r="U118" s="638">
        <v>0</v>
      </c>
      <c r="V118" s="641">
        <v>0</v>
      </c>
      <c r="W118" s="638">
        <v>1.0999999999999999E-2</v>
      </c>
      <c r="X118" s="641">
        <v>2.1000000000000001E-2</v>
      </c>
      <c r="Y118" s="638">
        <v>0</v>
      </c>
      <c r="Z118" s="641">
        <v>0</v>
      </c>
      <c r="AA118" s="638">
        <v>0</v>
      </c>
      <c r="AB118" s="641">
        <v>0</v>
      </c>
      <c r="AC118" s="638">
        <v>0</v>
      </c>
      <c r="AD118" s="641">
        <v>0</v>
      </c>
      <c r="AE118" s="638">
        <v>-179.30500000000001</v>
      </c>
      <c r="AF118" s="641">
        <v>8.2000000000000003E-2</v>
      </c>
      <c r="AG118" s="638">
        <v>-0.52900000000000003</v>
      </c>
      <c r="AH118" s="641">
        <v>0</v>
      </c>
    </row>
    <row r="119" spans="1:39" ht="13">
      <c r="A119" s="188"/>
      <c r="B119" s="200" t="s">
        <v>506</v>
      </c>
      <c r="C119" s="638">
        <v>0</v>
      </c>
      <c r="D119" s="642">
        <v>0</v>
      </c>
      <c r="E119" s="638">
        <v>0</v>
      </c>
      <c r="F119" s="642">
        <v>0</v>
      </c>
      <c r="G119" s="638">
        <v>-280.83300000000003</v>
      </c>
      <c r="H119" s="642">
        <v>2.3E-2</v>
      </c>
      <c r="I119" s="638">
        <v>-0.249</v>
      </c>
      <c r="J119" s="642">
        <v>-4.0000000000000001E-3</v>
      </c>
      <c r="K119" s="638">
        <v>0</v>
      </c>
      <c r="L119" s="642">
        <v>0</v>
      </c>
      <c r="M119" s="638">
        <v>0</v>
      </c>
      <c r="N119" s="642">
        <v>0</v>
      </c>
      <c r="O119" s="638">
        <v>0</v>
      </c>
      <c r="P119" s="642">
        <v>0</v>
      </c>
      <c r="Q119" s="638">
        <v>0</v>
      </c>
      <c r="R119" s="642">
        <v>0</v>
      </c>
      <c r="S119" s="638">
        <v>0</v>
      </c>
      <c r="T119" s="642">
        <v>0</v>
      </c>
      <c r="U119" s="638">
        <v>0</v>
      </c>
      <c r="V119" s="642">
        <v>0</v>
      </c>
      <c r="W119" s="638">
        <v>0</v>
      </c>
      <c r="X119" s="642">
        <v>0</v>
      </c>
      <c r="Y119" s="638">
        <v>0</v>
      </c>
      <c r="Z119" s="642">
        <v>0</v>
      </c>
      <c r="AA119" s="638">
        <v>0</v>
      </c>
      <c r="AB119" s="642">
        <v>0</v>
      </c>
      <c r="AC119" s="638">
        <v>0</v>
      </c>
      <c r="AD119" s="642">
        <v>0</v>
      </c>
      <c r="AE119" s="638">
        <v>-280.83300000000003</v>
      </c>
      <c r="AF119" s="642">
        <v>2.3E-2</v>
      </c>
      <c r="AG119" s="638">
        <v>-0.249</v>
      </c>
      <c r="AH119" s="642">
        <v>-4.0000000000000001E-3</v>
      </c>
    </row>
    <row r="120" spans="1:39" ht="13">
      <c r="A120" s="188"/>
      <c r="B120" s="200" t="s">
        <v>507</v>
      </c>
      <c r="C120" s="638">
        <v>0</v>
      </c>
      <c r="D120" s="642">
        <v>0</v>
      </c>
      <c r="E120" s="638">
        <v>0</v>
      </c>
      <c r="F120" s="642">
        <v>0</v>
      </c>
      <c r="G120" s="638">
        <v>-5.3410000000000002</v>
      </c>
      <c r="H120" s="642">
        <v>0</v>
      </c>
      <c r="I120" s="638">
        <v>1.9410000000000001</v>
      </c>
      <c r="J120" s="642">
        <v>0</v>
      </c>
      <c r="K120" s="638">
        <v>106.702</v>
      </c>
      <c r="L120" s="642">
        <v>1.7000000000000001E-2</v>
      </c>
      <c r="M120" s="638">
        <v>-2.3769999999999998</v>
      </c>
      <c r="N120" s="642">
        <v>4.0000000000000001E-3</v>
      </c>
      <c r="O120" s="638">
        <v>0.156</v>
      </c>
      <c r="P120" s="642">
        <v>2.1000000000000001E-2</v>
      </c>
      <c r="Q120" s="638">
        <v>0.156</v>
      </c>
      <c r="R120" s="642">
        <v>0</v>
      </c>
      <c r="S120" s="638">
        <v>0</v>
      </c>
      <c r="T120" s="642">
        <v>0</v>
      </c>
      <c r="U120" s="638">
        <v>0</v>
      </c>
      <c r="V120" s="642">
        <v>0</v>
      </c>
      <c r="W120" s="638">
        <v>1.0999999999999999E-2</v>
      </c>
      <c r="X120" s="642">
        <v>2.1000000000000001E-2</v>
      </c>
      <c r="Y120" s="638">
        <v>0</v>
      </c>
      <c r="Z120" s="642">
        <v>0</v>
      </c>
      <c r="AA120" s="638">
        <v>0</v>
      </c>
      <c r="AB120" s="642">
        <v>0</v>
      </c>
      <c r="AC120" s="638">
        <v>0</v>
      </c>
      <c r="AD120" s="642">
        <v>0</v>
      </c>
      <c r="AE120" s="638">
        <v>101.52800000000001</v>
      </c>
      <c r="AF120" s="642">
        <v>5.8999999999999997E-2</v>
      </c>
      <c r="AG120" s="638">
        <v>-0.28000000000000003</v>
      </c>
      <c r="AH120" s="642">
        <v>4.0000000000000001E-3</v>
      </c>
    </row>
    <row r="121" spans="1:39">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row>
    <row r="122" spans="1:39" s="173" customFormat="1" ht="13">
      <c r="A122" s="188" t="s">
        <v>508</v>
      </c>
      <c r="B122" s="208"/>
      <c r="C122" s="647">
        <v>0</v>
      </c>
      <c r="D122" s="641">
        <v>0</v>
      </c>
      <c r="E122" s="647">
        <v>0</v>
      </c>
      <c r="F122" s="641">
        <v>0</v>
      </c>
      <c r="G122" s="647">
        <v>-302.279</v>
      </c>
      <c r="H122" s="641">
        <v>-25.555</v>
      </c>
      <c r="I122" s="647">
        <v>16.954999999999998</v>
      </c>
      <c r="J122" s="641">
        <v>-11.047000000000001</v>
      </c>
      <c r="K122" s="647">
        <v>457.7</v>
      </c>
      <c r="L122" s="641">
        <v>384.721</v>
      </c>
      <c r="M122" s="647">
        <v>101.529</v>
      </c>
      <c r="N122" s="641">
        <v>148.00899999999999</v>
      </c>
      <c r="O122" s="647">
        <v>596.86599999999999</v>
      </c>
      <c r="P122" s="641">
        <v>499.69900000000001</v>
      </c>
      <c r="Q122" s="647">
        <v>266.09699999999998</v>
      </c>
      <c r="R122" s="641">
        <v>177.096</v>
      </c>
      <c r="S122" s="647">
        <v>0</v>
      </c>
      <c r="T122" s="641">
        <v>-0.184</v>
      </c>
      <c r="U122" s="647">
        <v>0</v>
      </c>
      <c r="V122" s="641">
        <v>-0.184</v>
      </c>
      <c r="W122" s="647">
        <v>-26.489000000000001</v>
      </c>
      <c r="X122" s="641">
        <v>80.849999999999994</v>
      </c>
      <c r="Y122" s="647">
        <v>14.010999999999999</v>
      </c>
      <c r="Z122" s="641">
        <v>35.177999999999997</v>
      </c>
      <c r="AA122" s="647">
        <v>-0.03</v>
      </c>
      <c r="AB122" s="641">
        <v>-1.2E-2</v>
      </c>
      <c r="AC122" s="647">
        <v>-1.9E-2</v>
      </c>
      <c r="AD122" s="641">
        <v>-3.0000000000000001E-3</v>
      </c>
      <c r="AE122" s="647">
        <v>725.76800000000003</v>
      </c>
      <c r="AF122" s="641">
        <v>939.51900000000001</v>
      </c>
      <c r="AG122" s="647">
        <v>398.57299999999998</v>
      </c>
      <c r="AH122" s="641">
        <v>349.04899999999998</v>
      </c>
    </row>
    <row r="123" spans="1:39">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row>
    <row r="124" spans="1:39">
      <c r="A124" s="194"/>
      <c r="B124" s="195" t="s">
        <v>509</v>
      </c>
      <c r="C124" s="638">
        <v>0</v>
      </c>
      <c r="D124" s="642">
        <v>0</v>
      </c>
      <c r="E124" s="638">
        <v>0</v>
      </c>
      <c r="F124" s="642">
        <v>0</v>
      </c>
      <c r="G124" s="638">
        <v>-0.84299999999999997</v>
      </c>
      <c r="H124" s="642">
        <v>12.026</v>
      </c>
      <c r="I124" s="638">
        <v>0.71799999999999997</v>
      </c>
      <c r="J124" s="642">
        <v>-6.8559999999999999</v>
      </c>
      <c r="K124" s="638">
        <v>-114.07899999999999</v>
      </c>
      <c r="L124" s="642">
        <v>-82.866</v>
      </c>
      <c r="M124" s="638">
        <v>-19.100999999999999</v>
      </c>
      <c r="N124" s="642">
        <v>-30.061</v>
      </c>
      <c r="O124" s="638">
        <v>-225.40899999999999</v>
      </c>
      <c r="P124" s="642">
        <v>-179.815</v>
      </c>
      <c r="Q124" s="638">
        <v>-100.084</v>
      </c>
      <c r="R124" s="642">
        <v>-63.127000000000002</v>
      </c>
      <c r="S124" s="638">
        <v>0</v>
      </c>
      <c r="T124" s="642">
        <v>0</v>
      </c>
      <c r="U124" s="638">
        <v>0</v>
      </c>
      <c r="V124" s="642">
        <v>0</v>
      </c>
      <c r="W124" s="638">
        <v>-15.609</v>
      </c>
      <c r="X124" s="642">
        <v>-18.503</v>
      </c>
      <c r="Y124" s="638">
        <v>-2.089</v>
      </c>
      <c r="Z124" s="642">
        <v>-5.7460000000000004</v>
      </c>
      <c r="AA124" s="638">
        <v>0</v>
      </c>
      <c r="AB124" s="642">
        <v>0</v>
      </c>
      <c r="AC124" s="638">
        <v>0</v>
      </c>
      <c r="AD124" s="642">
        <v>0</v>
      </c>
      <c r="AE124" s="638">
        <v>-355.94</v>
      </c>
      <c r="AF124" s="642">
        <v>-269.15800000000002</v>
      </c>
      <c r="AG124" s="638">
        <v>-120.556</v>
      </c>
      <c r="AH124" s="642">
        <v>-105.79</v>
      </c>
    </row>
    <row r="125" spans="1:39">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row>
    <row r="126" spans="1:39" s="173" customFormat="1" ht="13">
      <c r="A126" s="188" t="s">
        <v>510</v>
      </c>
      <c r="B126" s="208"/>
      <c r="C126" s="647">
        <v>0</v>
      </c>
      <c r="D126" s="641">
        <v>0</v>
      </c>
      <c r="E126" s="647">
        <v>0</v>
      </c>
      <c r="F126" s="641">
        <v>0</v>
      </c>
      <c r="G126" s="647">
        <v>-303.12200000000001</v>
      </c>
      <c r="H126" s="641">
        <v>-13.529</v>
      </c>
      <c r="I126" s="647">
        <v>17.672999999999998</v>
      </c>
      <c r="J126" s="641">
        <v>-17.902999999999999</v>
      </c>
      <c r="K126" s="647">
        <v>343.62099999999998</v>
      </c>
      <c r="L126" s="641">
        <v>301.85500000000002</v>
      </c>
      <c r="M126" s="647">
        <v>82.427999999999997</v>
      </c>
      <c r="N126" s="641">
        <v>117.94799999999999</v>
      </c>
      <c r="O126" s="647">
        <v>371.45699999999999</v>
      </c>
      <c r="P126" s="641">
        <v>319.88400000000001</v>
      </c>
      <c r="Q126" s="647">
        <v>166.01300000000001</v>
      </c>
      <c r="R126" s="641">
        <v>113.96899999999999</v>
      </c>
      <c r="S126" s="647">
        <v>0</v>
      </c>
      <c r="T126" s="641">
        <v>-0.184</v>
      </c>
      <c r="U126" s="647">
        <v>0</v>
      </c>
      <c r="V126" s="641">
        <v>-0.184</v>
      </c>
      <c r="W126" s="647">
        <v>-42.097999999999999</v>
      </c>
      <c r="X126" s="641">
        <v>62.347000000000001</v>
      </c>
      <c r="Y126" s="647">
        <v>11.922000000000001</v>
      </c>
      <c r="Z126" s="641">
        <v>29.431999999999999</v>
      </c>
      <c r="AA126" s="647">
        <v>-0.03</v>
      </c>
      <c r="AB126" s="641">
        <v>-1.2E-2</v>
      </c>
      <c r="AC126" s="647">
        <v>-1.9E-2</v>
      </c>
      <c r="AD126" s="641">
        <v>-3.0000000000000001E-3</v>
      </c>
      <c r="AE126" s="647">
        <v>369.82799999999997</v>
      </c>
      <c r="AF126" s="641">
        <v>670.36099999999999</v>
      </c>
      <c r="AG126" s="647">
        <v>278.017</v>
      </c>
      <c r="AH126" s="641">
        <v>243.25899999999999</v>
      </c>
    </row>
    <row r="127" spans="1:39">
      <c r="A127" s="194"/>
      <c r="B127" s="195" t="s">
        <v>511</v>
      </c>
      <c r="C127" s="638">
        <v>0</v>
      </c>
      <c r="D127" s="642">
        <v>0</v>
      </c>
      <c r="E127" s="638">
        <v>0</v>
      </c>
      <c r="F127" s="642">
        <v>0</v>
      </c>
      <c r="G127" s="638">
        <v>0</v>
      </c>
      <c r="H127" s="642">
        <v>0</v>
      </c>
      <c r="I127" s="638">
        <v>0</v>
      </c>
      <c r="J127" s="642">
        <v>0</v>
      </c>
      <c r="K127" s="638">
        <v>0</v>
      </c>
      <c r="L127" s="642">
        <v>0</v>
      </c>
      <c r="M127" s="638">
        <v>0</v>
      </c>
      <c r="N127" s="642">
        <v>0</v>
      </c>
      <c r="O127" s="638">
        <v>0</v>
      </c>
      <c r="P127" s="642">
        <v>0</v>
      </c>
      <c r="Q127" s="638">
        <v>0</v>
      </c>
      <c r="R127" s="642">
        <v>0</v>
      </c>
      <c r="S127" s="638">
        <v>161.45400000000001</v>
      </c>
      <c r="T127" s="642">
        <v>173.93100000000001</v>
      </c>
      <c r="U127" s="638">
        <v>47.579000000000001</v>
      </c>
      <c r="V127" s="642">
        <v>52.255000000000003</v>
      </c>
      <c r="W127" s="638">
        <v>0</v>
      </c>
      <c r="X127" s="642">
        <v>0</v>
      </c>
      <c r="Y127" s="638">
        <v>0</v>
      </c>
      <c r="Z127" s="642">
        <v>0</v>
      </c>
      <c r="AA127" s="638">
        <v>0.03</v>
      </c>
      <c r="AB127" s="642">
        <v>1.2E-2</v>
      </c>
      <c r="AC127" s="638">
        <v>1.9E-2</v>
      </c>
      <c r="AD127" s="642">
        <v>3.0000000000000001E-3</v>
      </c>
      <c r="AE127" s="638">
        <v>161.48400000000001</v>
      </c>
      <c r="AF127" s="642">
        <v>173.94300000000001</v>
      </c>
      <c r="AG127" s="638">
        <v>47.597999999999999</v>
      </c>
      <c r="AH127" s="642">
        <v>52.258000000000003</v>
      </c>
    </row>
    <row r="128" spans="1:39" s="173" customFormat="1" ht="13">
      <c r="A128" s="201" t="s">
        <v>512</v>
      </c>
      <c r="B128" s="189"/>
      <c r="C128" s="647">
        <v>0</v>
      </c>
      <c r="D128" s="641">
        <v>0</v>
      </c>
      <c r="E128" s="647">
        <v>0</v>
      </c>
      <c r="F128" s="641">
        <v>0</v>
      </c>
      <c r="G128" s="647">
        <v>-303.12200000000001</v>
      </c>
      <c r="H128" s="641">
        <v>-13.529</v>
      </c>
      <c r="I128" s="647">
        <v>17.672999999999998</v>
      </c>
      <c r="J128" s="641">
        <v>-17.902999999999999</v>
      </c>
      <c r="K128" s="647">
        <v>343.62099999999998</v>
      </c>
      <c r="L128" s="641">
        <v>301.85500000000002</v>
      </c>
      <c r="M128" s="647">
        <v>82.427999999999997</v>
      </c>
      <c r="N128" s="641">
        <v>117.94799999999999</v>
      </c>
      <c r="O128" s="647">
        <v>371.45699999999999</v>
      </c>
      <c r="P128" s="641">
        <v>319.88400000000001</v>
      </c>
      <c r="Q128" s="647">
        <v>166.01300000000001</v>
      </c>
      <c r="R128" s="641">
        <v>113.96899999999999</v>
      </c>
      <c r="S128" s="647">
        <v>161.45400000000001</v>
      </c>
      <c r="T128" s="641">
        <v>173.74700000000001</v>
      </c>
      <c r="U128" s="647">
        <v>47.579000000000001</v>
      </c>
      <c r="V128" s="641">
        <v>52.070999999999998</v>
      </c>
      <c r="W128" s="647">
        <v>-42.097999999999999</v>
      </c>
      <c r="X128" s="641">
        <v>62.347000000000001</v>
      </c>
      <c r="Y128" s="647">
        <v>11.922000000000001</v>
      </c>
      <c r="Z128" s="641">
        <v>29.431999999999999</v>
      </c>
      <c r="AA128" s="647">
        <v>0</v>
      </c>
      <c r="AB128" s="641">
        <v>0</v>
      </c>
      <c r="AC128" s="647">
        <v>0</v>
      </c>
      <c r="AD128" s="641">
        <v>0</v>
      </c>
      <c r="AE128" s="647">
        <v>531.31200000000001</v>
      </c>
      <c r="AF128" s="641">
        <v>844.30399999999997</v>
      </c>
      <c r="AG128" s="647">
        <v>325.61500000000001</v>
      </c>
      <c r="AH128" s="641">
        <v>295.517</v>
      </c>
    </row>
    <row r="129" spans="1:18">
      <c r="E129" s="210"/>
      <c r="F129" s="210"/>
      <c r="Q129" s="198"/>
      <c r="R129" s="198"/>
    </row>
    <row r="130" spans="1:18">
      <c r="C130" s="210"/>
      <c r="D130" s="210"/>
    </row>
    <row r="131" spans="1:18">
      <c r="C131" s="230"/>
      <c r="O131" s="187"/>
      <c r="P131" s="187"/>
    </row>
    <row r="132" spans="1:18" ht="13">
      <c r="A132" s="928" t="s">
        <v>3</v>
      </c>
      <c r="B132" s="929"/>
      <c r="C132" s="917" t="s">
        <v>20</v>
      </c>
      <c r="D132" s="919"/>
      <c r="E132" s="917" t="s">
        <v>10</v>
      </c>
      <c r="F132" s="919"/>
      <c r="G132" s="917" t="s">
        <v>32</v>
      </c>
      <c r="H132" s="919"/>
      <c r="I132" s="917" t="s">
        <v>14</v>
      </c>
      <c r="J132" s="919"/>
      <c r="K132" s="917" t="s">
        <v>12</v>
      </c>
      <c r="L132" s="919"/>
      <c r="M132" s="917" t="s">
        <v>210</v>
      </c>
      <c r="N132" s="919"/>
      <c r="O132" s="917" t="s">
        <v>429</v>
      </c>
      <c r="P132" s="919"/>
      <c r="Q132" s="917" t="s">
        <v>17</v>
      </c>
      <c r="R132" s="919"/>
    </row>
    <row r="133" spans="1:18" ht="13">
      <c r="A133" s="920" t="s">
        <v>519</v>
      </c>
      <c r="B133" s="921"/>
      <c r="C133" s="796">
        <v>45170</v>
      </c>
      <c r="D133" s="797">
        <v>44805</v>
      </c>
      <c r="E133" s="796">
        <v>45170</v>
      </c>
      <c r="F133" s="797">
        <v>44805</v>
      </c>
      <c r="G133" s="796">
        <v>45170</v>
      </c>
      <c r="H133" s="797">
        <v>44805</v>
      </c>
      <c r="I133" s="796">
        <v>45170</v>
      </c>
      <c r="J133" s="797">
        <v>44805</v>
      </c>
      <c r="K133" s="796">
        <v>45170</v>
      </c>
      <c r="L133" s="797">
        <v>44805</v>
      </c>
      <c r="M133" s="796">
        <v>45170</v>
      </c>
      <c r="N133" s="797">
        <v>44805</v>
      </c>
      <c r="O133" s="796">
        <v>45170</v>
      </c>
      <c r="P133" s="797">
        <v>44805</v>
      </c>
      <c r="Q133" s="796">
        <v>45170</v>
      </c>
      <c r="R133" s="797">
        <v>44805</v>
      </c>
    </row>
    <row r="134" spans="1:18" ht="13">
      <c r="A134" s="922"/>
      <c r="B134" s="923"/>
      <c r="C134" s="636" t="s">
        <v>122</v>
      </c>
      <c r="D134" s="300" t="s">
        <v>122</v>
      </c>
      <c r="E134" s="636" t="s">
        <v>122</v>
      </c>
      <c r="F134" s="300" t="s">
        <v>122</v>
      </c>
      <c r="G134" s="636" t="s">
        <v>122</v>
      </c>
      <c r="H134" s="300" t="s">
        <v>122</v>
      </c>
      <c r="I134" s="636" t="s">
        <v>122</v>
      </c>
      <c r="J134" s="300" t="s">
        <v>122</v>
      </c>
      <c r="K134" s="636" t="s">
        <v>122</v>
      </c>
      <c r="L134" s="300" t="s">
        <v>122</v>
      </c>
      <c r="M134" s="636" t="s">
        <v>122</v>
      </c>
      <c r="N134" s="300" t="s">
        <v>122</v>
      </c>
      <c r="O134" s="636" t="s">
        <v>122</v>
      </c>
      <c r="P134" s="300" t="s">
        <v>122</v>
      </c>
      <c r="Q134" s="636" t="s">
        <v>122</v>
      </c>
      <c r="R134" s="300" t="s">
        <v>122</v>
      </c>
    </row>
    <row r="135" spans="1:18">
      <c r="E135" s="643"/>
      <c r="F135" s="643"/>
      <c r="G135" s="643"/>
      <c r="H135" s="643"/>
      <c r="I135" s="643"/>
      <c r="J135" s="643"/>
      <c r="K135" s="643"/>
      <c r="L135" s="643"/>
      <c r="M135" s="643"/>
      <c r="N135" s="643"/>
      <c r="O135" s="643"/>
      <c r="P135" s="643"/>
      <c r="Q135" s="643"/>
      <c r="R135" s="643"/>
    </row>
    <row r="136" spans="1:18" ht="13">
      <c r="A136" s="188"/>
      <c r="B136" s="200" t="s">
        <v>516</v>
      </c>
      <c r="C136" s="638">
        <v>0</v>
      </c>
      <c r="D136" s="642">
        <v>0</v>
      </c>
      <c r="E136" s="638">
        <v>14.741</v>
      </c>
      <c r="F136" s="642">
        <v>56.073999999999998</v>
      </c>
      <c r="G136" s="638">
        <v>-145.41300000000001</v>
      </c>
      <c r="H136" s="642">
        <v>399.96699999999998</v>
      </c>
      <c r="I136" s="638">
        <v>159.952</v>
      </c>
      <c r="J136" s="642">
        <v>324.22800000000001</v>
      </c>
      <c r="K136" s="638">
        <v>262.98899999999998</v>
      </c>
      <c r="L136" s="642">
        <v>245.79900000000001</v>
      </c>
      <c r="M136" s="638">
        <v>86.635999999999996</v>
      </c>
      <c r="N136" s="642">
        <v>86.753</v>
      </c>
      <c r="O136" s="638">
        <v>-0.21199999999999999</v>
      </c>
      <c r="P136" s="642">
        <v>0</v>
      </c>
      <c r="Q136" s="638">
        <v>378.69299999999998</v>
      </c>
      <c r="R136" s="642">
        <v>1112.8209999999999</v>
      </c>
    </row>
    <row r="137" spans="1:18" ht="13">
      <c r="A137" s="188"/>
      <c r="B137" s="200" t="s">
        <v>517</v>
      </c>
      <c r="C137" s="638">
        <v>0</v>
      </c>
      <c r="D137" s="642">
        <v>0</v>
      </c>
      <c r="E137" s="638">
        <v>-24.934999999999999</v>
      </c>
      <c r="F137" s="642">
        <v>10.308</v>
      </c>
      <c r="G137" s="638">
        <v>523.23599999999999</v>
      </c>
      <c r="H137" s="642">
        <v>-411.64600000000002</v>
      </c>
      <c r="I137" s="638">
        <v>-128.40100000000001</v>
      </c>
      <c r="J137" s="642">
        <v>-112.512</v>
      </c>
      <c r="K137" s="638">
        <v>-126.979</v>
      </c>
      <c r="L137" s="642">
        <v>-136.95500000000001</v>
      </c>
      <c r="M137" s="638">
        <v>-14.564</v>
      </c>
      <c r="N137" s="642">
        <v>38.329000000000001</v>
      </c>
      <c r="O137" s="638">
        <v>-59.735999999999997</v>
      </c>
      <c r="P137" s="642">
        <v>-88.045000000000002</v>
      </c>
      <c r="Q137" s="638">
        <v>168.62100000000001</v>
      </c>
      <c r="R137" s="642">
        <v>-700.52099999999996</v>
      </c>
    </row>
    <row r="138" spans="1:18" ht="13">
      <c r="A138" s="188"/>
      <c r="B138" s="200" t="s">
        <v>518</v>
      </c>
      <c r="C138" s="638">
        <v>0</v>
      </c>
      <c r="D138" s="642">
        <v>0</v>
      </c>
      <c r="E138" s="638">
        <v>-30.803000000000001</v>
      </c>
      <c r="F138" s="642">
        <v>-52.814999999999998</v>
      </c>
      <c r="G138" s="638">
        <v>-458.17500000000001</v>
      </c>
      <c r="H138" s="642">
        <v>-203.374</v>
      </c>
      <c r="I138" s="638">
        <v>83.084999999999994</v>
      </c>
      <c r="J138" s="642">
        <v>-138.04300000000001</v>
      </c>
      <c r="K138" s="638">
        <v>-132.93199999999999</v>
      </c>
      <c r="L138" s="642">
        <v>-116.33</v>
      </c>
      <c r="M138" s="638">
        <v>-97.682000000000002</v>
      </c>
      <c r="N138" s="642">
        <v>-137.98500000000001</v>
      </c>
      <c r="O138" s="638">
        <v>59.735999999999997</v>
      </c>
      <c r="P138" s="642">
        <v>88.045000000000002</v>
      </c>
      <c r="Q138" s="638">
        <v>-576.77099999999996</v>
      </c>
      <c r="R138" s="642">
        <v>-560.50199999999995</v>
      </c>
    </row>
    <row r="146" spans="3:11">
      <c r="C146" s="187">
        <v>0</v>
      </c>
      <c r="D146" s="187">
        <v>0</v>
      </c>
      <c r="E146" s="187"/>
      <c r="F146" s="187"/>
      <c r="G146" s="187"/>
      <c r="H146" s="187"/>
      <c r="I146" s="187"/>
      <c r="J146" s="187"/>
      <c r="K146" s="187"/>
    </row>
  </sheetData>
  <mergeCells count="61">
    <mergeCell ref="A2:B2"/>
    <mergeCell ref="A3:B3"/>
    <mergeCell ref="C3:D3"/>
    <mergeCell ref="Q3:R3"/>
    <mergeCell ref="C2:R2"/>
    <mergeCell ref="O3:P3"/>
    <mergeCell ref="E3:F3"/>
    <mergeCell ref="G3:H3"/>
    <mergeCell ref="I3:J3"/>
    <mergeCell ref="M3:N3"/>
    <mergeCell ref="K3:L3"/>
    <mergeCell ref="C76:D76"/>
    <mergeCell ref="E76:F76"/>
    <mergeCell ref="C75:F75"/>
    <mergeCell ref="A4:B5"/>
    <mergeCell ref="A34:B34"/>
    <mergeCell ref="C34:R34"/>
    <mergeCell ref="O35:P35"/>
    <mergeCell ref="M35:N35"/>
    <mergeCell ref="Q35:R35"/>
    <mergeCell ref="K35:L35"/>
    <mergeCell ref="K76:L76"/>
    <mergeCell ref="M76:N76"/>
    <mergeCell ref="K75:N75"/>
    <mergeCell ref="A133:B134"/>
    <mergeCell ref="A35:B35"/>
    <mergeCell ref="C35:D35"/>
    <mergeCell ref="E35:F35"/>
    <mergeCell ref="I35:J35"/>
    <mergeCell ref="A77:B78"/>
    <mergeCell ref="A132:B132"/>
    <mergeCell ref="C132:D132"/>
    <mergeCell ref="E132:F132"/>
    <mergeCell ref="G132:H132"/>
    <mergeCell ref="G35:H35"/>
    <mergeCell ref="A36:B37"/>
    <mergeCell ref="G76:H76"/>
    <mergeCell ref="I76:J76"/>
    <mergeCell ref="G75:J75"/>
    <mergeCell ref="A75:B75"/>
    <mergeCell ref="O132:P132"/>
    <mergeCell ref="Q132:R132"/>
    <mergeCell ref="I132:J132"/>
    <mergeCell ref="M132:N132"/>
    <mergeCell ref="K132:L132"/>
    <mergeCell ref="AE76:AF76"/>
    <mergeCell ref="AG76:AH76"/>
    <mergeCell ref="AE75:AH75"/>
    <mergeCell ref="C74:AH74"/>
    <mergeCell ref="W75:Z75"/>
    <mergeCell ref="W76:X76"/>
    <mergeCell ref="Y76:Z76"/>
    <mergeCell ref="AA75:AD75"/>
    <mergeCell ref="AA76:AB76"/>
    <mergeCell ref="AC76:AD76"/>
    <mergeCell ref="O76:P76"/>
    <mergeCell ref="Q76:R76"/>
    <mergeCell ref="O75:R75"/>
    <mergeCell ref="S76:T76"/>
    <mergeCell ref="U76:V76"/>
    <mergeCell ref="S75:V7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I145"/>
  <sheetViews>
    <sheetView workbookViewId="0"/>
  </sheetViews>
  <sheetFormatPr baseColWidth="10" defaultColWidth="11.453125" defaultRowHeight="12.5"/>
  <cols>
    <col min="1" max="1" width="6" style="192" customWidth="1"/>
    <col min="2" max="2" width="70.1796875" style="192" customWidth="1"/>
    <col min="3" max="3" width="18.26953125" style="192" customWidth="1"/>
    <col min="4" max="4" width="19.26953125" style="192" customWidth="1"/>
    <col min="5" max="5" width="18.26953125" style="192" customWidth="1"/>
    <col min="6" max="6" width="18.1796875" style="192" bestFit="1" customWidth="1"/>
    <col min="7" max="7" width="18.81640625" style="192" customWidth="1"/>
    <col min="8" max="8" width="19.7265625" style="192" customWidth="1"/>
    <col min="9" max="9" width="17.81640625" style="192" customWidth="1"/>
    <col min="10" max="10" width="18.54296875" style="192" customWidth="1"/>
    <col min="11" max="11" width="18.26953125" style="192" customWidth="1"/>
    <col min="12" max="12" width="18.81640625" style="192" customWidth="1"/>
    <col min="13" max="13" width="17.81640625" style="192" customWidth="1"/>
    <col min="14" max="14" width="19.1796875" style="192" customWidth="1"/>
    <col min="15" max="15" width="18.54296875" style="192" customWidth="1"/>
    <col min="16" max="16" width="18.7265625" style="192" customWidth="1"/>
    <col min="17" max="17" width="16.08984375" style="112" customWidth="1"/>
    <col min="18" max="18" width="15.1796875" style="112" customWidth="1"/>
    <col min="19" max="19" width="16.54296875" style="112" customWidth="1"/>
    <col min="20" max="20" width="14" style="112" customWidth="1"/>
    <col min="21" max="21" width="16.26953125" style="112" customWidth="1"/>
    <col min="22" max="22" width="13.08984375" style="112" customWidth="1"/>
    <col min="23" max="23" width="16.54296875" style="112" customWidth="1"/>
    <col min="24" max="24" width="15.7265625" style="112" customWidth="1"/>
    <col min="25" max="25" width="13.08984375" style="112" customWidth="1"/>
    <col min="26" max="26" width="13.90625" style="112" customWidth="1"/>
    <col min="27" max="27" width="15" style="112" customWidth="1"/>
    <col min="28" max="28" width="14.90625" style="112" customWidth="1"/>
    <col min="29" max="29" width="15.81640625" style="112" customWidth="1"/>
    <col min="30" max="30" width="14.36328125" style="112" customWidth="1"/>
    <col min="31" max="16384" width="11.453125" style="112"/>
  </cols>
  <sheetData>
    <row r="2" spans="1:22" ht="13">
      <c r="A2" s="949" t="s">
        <v>523</v>
      </c>
      <c r="B2" s="950"/>
      <c r="C2" s="917" t="s">
        <v>19</v>
      </c>
      <c r="D2" s="918"/>
      <c r="E2" s="918"/>
      <c r="F2" s="918"/>
      <c r="G2" s="918"/>
      <c r="H2" s="918"/>
      <c r="I2" s="918"/>
      <c r="J2" s="918"/>
      <c r="K2" s="918"/>
      <c r="L2" s="918"/>
      <c r="M2" s="918"/>
      <c r="N2" s="918"/>
      <c r="O2" s="918"/>
      <c r="P2" s="918"/>
    </row>
    <row r="3" spans="1:22" ht="13" customHeight="1">
      <c r="A3" s="928" t="s">
        <v>3</v>
      </c>
      <c r="B3" s="929"/>
      <c r="C3" s="917" t="s">
        <v>20</v>
      </c>
      <c r="D3" s="919"/>
      <c r="E3" s="917" t="s">
        <v>10</v>
      </c>
      <c r="F3" s="919"/>
      <c r="G3" s="917" t="s">
        <v>32</v>
      </c>
      <c r="H3" s="919"/>
      <c r="I3" s="917" t="s">
        <v>14</v>
      </c>
      <c r="J3" s="919"/>
      <c r="K3" s="917" t="s">
        <v>12</v>
      </c>
      <c r="L3" s="919"/>
      <c r="M3" s="917" t="s">
        <v>429</v>
      </c>
      <c r="N3" s="919"/>
      <c r="O3" s="917" t="s">
        <v>17</v>
      </c>
      <c r="P3" s="919"/>
    </row>
    <row r="4" spans="1:22" ht="13" customHeight="1">
      <c r="A4" s="933" t="s">
        <v>430</v>
      </c>
      <c r="B4" s="944"/>
      <c r="C4" s="796">
        <v>45170</v>
      </c>
      <c r="D4" s="797">
        <v>44896</v>
      </c>
      <c r="E4" s="796">
        <v>45170</v>
      </c>
      <c r="F4" s="797">
        <v>44896</v>
      </c>
      <c r="G4" s="796">
        <v>45170</v>
      </c>
      <c r="H4" s="797">
        <v>44896</v>
      </c>
      <c r="I4" s="796">
        <v>45170</v>
      </c>
      <c r="J4" s="797">
        <v>44896</v>
      </c>
      <c r="K4" s="796">
        <v>45170</v>
      </c>
      <c r="L4" s="797">
        <v>44896</v>
      </c>
      <c r="M4" s="796">
        <v>45170</v>
      </c>
      <c r="N4" s="797">
        <v>44896</v>
      </c>
      <c r="O4" s="796">
        <v>45170</v>
      </c>
      <c r="P4" s="797">
        <v>44896</v>
      </c>
    </row>
    <row r="5" spans="1:22" ht="13">
      <c r="A5" s="945"/>
      <c r="B5" s="946"/>
      <c r="C5" s="636" t="s">
        <v>122</v>
      </c>
      <c r="D5" s="300" t="s">
        <v>122</v>
      </c>
      <c r="E5" s="636" t="s">
        <v>122</v>
      </c>
      <c r="F5" s="300" t="s">
        <v>122</v>
      </c>
      <c r="G5" s="636" t="s">
        <v>122</v>
      </c>
      <c r="H5" s="300" t="s">
        <v>122</v>
      </c>
      <c r="I5" s="636" t="s">
        <v>122</v>
      </c>
      <c r="J5" s="300" t="s">
        <v>122</v>
      </c>
      <c r="K5" s="636" t="s">
        <v>122</v>
      </c>
      <c r="L5" s="300" t="s">
        <v>122</v>
      </c>
      <c r="M5" s="636" t="s">
        <v>122</v>
      </c>
      <c r="N5" s="300" t="s">
        <v>122</v>
      </c>
      <c r="O5" s="636" t="s">
        <v>122</v>
      </c>
      <c r="P5" s="300" t="s">
        <v>122</v>
      </c>
    </row>
    <row r="6" spans="1:22" s="107" customFormat="1" ht="13">
      <c r="A6" s="188" t="s">
        <v>431</v>
      </c>
      <c r="B6" s="189"/>
      <c r="C6" s="634">
        <v>0</v>
      </c>
      <c r="D6" s="301">
        <v>0</v>
      </c>
      <c r="E6" s="634">
        <v>305.32600000000002</v>
      </c>
      <c r="F6" s="301">
        <v>361.26299999999998</v>
      </c>
      <c r="G6" s="634">
        <v>3230.79</v>
      </c>
      <c r="H6" s="301">
        <v>3254.9650000000001</v>
      </c>
      <c r="I6" s="634">
        <v>687.35900000000004</v>
      </c>
      <c r="J6" s="301">
        <v>595.26800000000003</v>
      </c>
      <c r="K6" s="634">
        <v>1740.0329999999999</v>
      </c>
      <c r="L6" s="301">
        <v>183.96</v>
      </c>
      <c r="M6" s="634">
        <v>0</v>
      </c>
      <c r="N6" s="301">
        <v>0</v>
      </c>
      <c r="O6" s="634">
        <v>5963.5079999999998</v>
      </c>
      <c r="P6" s="301">
        <v>4395.4560000000001</v>
      </c>
      <c r="Q6" s="112"/>
      <c r="R6" s="112"/>
      <c r="S6" s="112"/>
      <c r="T6" s="112"/>
      <c r="U6" s="112"/>
      <c r="V6" s="112"/>
    </row>
    <row r="7" spans="1:22">
      <c r="A7" s="190"/>
      <c r="B7" s="191" t="s">
        <v>432</v>
      </c>
      <c r="C7" s="634">
        <v>0</v>
      </c>
      <c r="D7" s="302">
        <v>0</v>
      </c>
      <c r="E7" s="634">
        <v>23.257999999999999</v>
      </c>
      <c r="F7" s="302">
        <v>5.9770000000000003</v>
      </c>
      <c r="G7" s="634">
        <v>232.87200000000001</v>
      </c>
      <c r="H7" s="302">
        <v>276.15499999999997</v>
      </c>
      <c r="I7" s="634">
        <v>120.914</v>
      </c>
      <c r="J7" s="302">
        <v>131.595</v>
      </c>
      <c r="K7" s="634">
        <v>0</v>
      </c>
      <c r="L7" s="302">
        <v>12.74</v>
      </c>
      <c r="M7" s="634">
        <v>0</v>
      </c>
      <c r="N7" s="302">
        <v>0</v>
      </c>
      <c r="O7" s="634">
        <v>377.04399999999998</v>
      </c>
      <c r="P7" s="302">
        <v>426.46699999999998</v>
      </c>
    </row>
    <row r="8" spans="1:22">
      <c r="A8" s="190"/>
      <c r="B8" s="191" t="s">
        <v>433</v>
      </c>
      <c r="C8" s="634">
        <v>0</v>
      </c>
      <c r="D8" s="302">
        <v>0</v>
      </c>
      <c r="E8" s="634">
        <v>0</v>
      </c>
      <c r="F8" s="302">
        <v>34.384999999999998</v>
      </c>
      <c r="G8" s="634">
        <v>76.009</v>
      </c>
      <c r="H8" s="302">
        <v>43.622</v>
      </c>
      <c r="I8" s="634">
        <v>1.0289999999999999</v>
      </c>
      <c r="J8" s="302">
        <v>12.428000000000001</v>
      </c>
      <c r="K8" s="634">
        <v>0</v>
      </c>
      <c r="L8" s="302">
        <v>1.9E-2</v>
      </c>
      <c r="M8" s="634">
        <v>0</v>
      </c>
      <c r="N8" s="302">
        <v>0</v>
      </c>
      <c r="O8" s="634">
        <v>77.037999999999997</v>
      </c>
      <c r="P8" s="302">
        <v>90.453999999999994</v>
      </c>
    </row>
    <row r="9" spans="1:22">
      <c r="A9" s="190"/>
      <c r="B9" s="191" t="s">
        <v>434</v>
      </c>
      <c r="C9" s="634">
        <v>0</v>
      </c>
      <c r="D9" s="302">
        <v>0</v>
      </c>
      <c r="E9" s="634">
        <v>41.21</v>
      </c>
      <c r="F9" s="302">
        <v>15.34</v>
      </c>
      <c r="G9" s="634">
        <v>609.58199999999999</v>
      </c>
      <c r="H9" s="302">
        <v>524.62599999999998</v>
      </c>
      <c r="I9" s="634">
        <v>23.239000000000001</v>
      </c>
      <c r="J9" s="302">
        <v>9.6989999999999998</v>
      </c>
      <c r="K9" s="634">
        <v>0</v>
      </c>
      <c r="L9" s="302">
        <v>3.806</v>
      </c>
      <c r="M9" s="634">
        <v>0</v>
      </c>
      <c r="N9" s="302">
        <v>0</v>
      </c>
      <c r="O9" s="634">
        <v>674.03099999999995</v>
      </c>
      <c r="P9" s="302">
        <v>553.471</v>
      </c>
    </row>
    <row r="10" spans="1:22">
      <c r="A10" s="190"/>
      <c r="B10" s="191" t="s">
        <v>435</v>
      </c>
      <c r="C10" s="634">
        <v>0</v>
      </c>
      <c r="D10" s="302">
        <v>0</v>
      </c>
      <c r="E10" s="634">
        <v>197.69900000000001</v>
      </c>
      <c r="F10" s="302">
        <v>282.45600000000002</v>
      </c>
      <c r="G10" s="634">
        <v>1947.3910000000001</v>
      </c>
      <c r="H10" s="302">
        <v>2017.24</v>
      </c>
      <c r="I10" s="634">
        <v>443.35500000000002</v>
      </c>
      <c r="J10" s="302">
        <v>246.07</v>
      </c>
      <c r="K10" s="634">
        <v>0</v>
      </c>
      <c r="L10" s="302">
        <v>136.773</v>
      </c>
      <c r="M10" s="634">
        <v>0</v>
      </c>
      <c r="N10" s="302">
        <v>0</v>
      </c>
      <c r="O10" s="634">
        <v>2588.4450000000002</v>
      </c>
      <c r="P10" s="302">
        <v>2682.5390000000002</v>
      </c>
    </row>
    <row r="11" spans="1:22">
      <c r="A11" s="190"/>
      <c r="B11" s="191" t="s">
        <v>436</v>
      </c>
      <c r="C11" s="634">
        <v>0</v>
      </c>
      <c r="D11" s="302">
        <v>0</v>
      </c>
      <c r="E11" s="634">
        <v>7.3999999999999996E-2</v>
      </c>
      <c r="F11" s="302">
        <v>9.5000000000000001E-2</v>
      </c>
      <c r="G11" s="634">
        <v>12.635999999999999</v>
      </c>
      <c r="H11" s="302">
        <v>10.728999999999999</v>
      </c>
      <c r="I11" s="634">
        <v>3.1150000000000002</v>
      </c>
      <c r="J11" s="302">
        <v>127.56399999999999</v>
      </c>
      <c r="K11" s="634">
        <v>0</v>
      </c>
      <c r="L11" s="302">
        <v>5.3890000000000002</v>
      </c>
      <c r="M11" s="634">
        <v>0</v>
      </c>
      <c r="N11" s="302">
        <v>0</v>
      </c>
      <c r="O11" s="634">
        <v>15.824999999999999</v>
      </c>
      <c r="P11" s="302">
        <v>143.77699999999999</v>
      </c>
    </row>
    <row r="12" spans="1:22">
      <c r="A12" s="190"/>
      <c r="B12" s="191" t="s">
        <v>437</v>
      </c>
      <c r="C12" s="634">
        <v>0</v>
      </c>
      <c r="D12" s="302">
        <v>0</v>
      </c>
      <c r="E12" s="634">
        <v>43.085000000000001</v>
      </c>
      <c r="F12" s="302">
        <v>23.01</v>
      </c>
      <c r="G12" s="634">
        <v>313.11900000000003</v>
      </c>
      <c r="H12" s="302">
        <v>345.21199999999999</v>
      </c>
      <c r="I12" s="634">
        <v>93.063000000000002</v>
      </c>
      <c r="J12" s="302">
        <v>57.706000000000003</v>
      </c>
      <c r="K12" s="634">
        <v>0</v>
      </c>
      <c r="L12" s="302">
        <v>25.233000000000001</v>
      </c>
      <c r="M12" s="634">
        <v>0</v>
      </c>
      <c r="N12" s="302">
        <v>0</v>
      </c>
      <c r="O12" s="634">
        <v>449.267</v>
      </c>
      <c r="P12" s="302">
        <v>451.161</v>
      </c>
    </row>
    <row r="13" spans="1:22">
      <c r="A13" s="190"/>
      <c r="B13" s="191" t="s">
        <v>438</v>
      </c>
      <c r="C13" s="634">
        <v>0</v>
      </c>
      <c r="D13" s="302">
        <v>0</v>
      </c>
      <c r="E13" s="634">
        <v>0</v>
      </c>
      <c r="F13" s="302">
        <v>0</v>
      </c>
      <c r="G13" s="634">
        <v>39.180999999999997</v>
      </c>
      <c r="H13" s="302">
        <v>37.381</v>
      </c>
      <c r="I13" s="634">
        <v>2.5790000000000002</v>
      </c>
      <c r="J13" s="302">
        <v>1.012</v>
      </c>
      <c r="K13" s="634">
        <v>0</v>
      </c>
      <c r="L13" s="302">
        <v>0</v>
      </c>
      <c r="M13" s="634">
        <v>0</v>
      </c>
      <c r="N13" s="302">
        <v>0</v>
      </c>
      <c r="O13" s="634">
        <v>41.76</v>
      </c>
      <c r="P13" s="302">
        <v>38.393000000000001</v>
      </c>
    </row>
    <row r="14" spans="1:22">
      <c r="A14" s="198"/>
      <c r="B14" s="198"/>
      <c r="Q14" s="192"/>
      <c r="R14" s="192"/>
      <c r="S14" s="192"/>
      <c r="T14" s="192"/>
    </row>
    <row r="15" spans="1:22" ht="25">
      <c r="A15" s="190"/>
      <c r="B15" s="195" t="s">
        <v>439</v>
      </c>
      <c r="C15" s="634">
        <v>0</v>
      </c>
      <c r="D15" s="303">
        <v>0</v>
      </c>
      <c r="E15" s="634">
        <v>0</v>
      </c>
      <c r="F15" s="303">
        <v>0</v>
      </c>
      <c r="G15" s="634">
        <v>0</v>
      </c>
      <c r="H15" s="303">
        <v>0</v>
      </c>
      <c r="I15" s="634">
        <v>6.5000000000000002E-2</v>
      </c>
      <c r="J15" s="303">
        <v>9.1940000000000008</v>
      </c>
      <c r="K15" s="634">
        <v>1740.0329999999999</v>
      </c>
      <c r="L15" s="303">
        <v>0</v>
      </c>
      <c r="M15" s="634">
        <v>0</v>
      </c>
      <c r="N15" s="303">
        <v>0</v>
      </c>
      <c r="O15" s="634">
        <v>1740.098</v>
      </c>
      <c r="P15" s="303">
        <v>9.1940000000000008</v>
      </c>
    </row>
    <row r="16" spans="1:22">
      <c r="A16" s="198"/>
      <c r="B16" s="198"/>
      <c r="Q16" s="192"/>
      <c r="R16" s="192"/>
      <c r="S16" s="192"/>
      <c r="T16" s="192"/>
    </row>
    <row r="17" spans="1:25" s="107" customFormat="1" ht="13">
      <c r="A17" s="188" t="s">
        <v>326</v>
      </c>
      <c r="B17" s="189"/>
      <c r="C17" s="633">
        <v>0</v>
      </c>
      <c r="D17" s="304">
        <v>0</v>
      </c>
      <c r="E17" s="633">
        <v>2296.502</v>
      </c>
      <c r="F17" s="304">
        <v>2194.7170000000001</v>
      </c>
      <c r="G17" s="633">
        <v>9997.35</v>
      </c>
      <c r="H17" s="304">
        <v>9429.3539999999994</v>
      </c>
      <c r="I17" s="633">
        <v>2084.395</v>
      </c>
      <c r="J17" s="304">
        <v>1647.595</v>
      </c>
      <c r="K17" s="633">
        <v>0</v>
      </c>
      <c r="L17" s="304">
        <v>1438.8879999999999</v>
      </c>
      <c r="M17" s="633">
        <v>0</v>
      </c>
      <c r="N17" s="304">
        <v>0</v>
      </c>
      <c r="O17" s="633">
        <v>14378.246999999999</v>
      </c>
      <c r="P17" s="304">
        <v>14710.554</v>
      </c>
    </row>
    <row r="18" spans="1:25">
      <c r="A18" s="190"/>
      <c r="B18" s="191" t="s">
        <v>441</v>
      </c>
      <c r="C18" s="634">
        <v>0</v>
      </c>
      <c r="D18" s="303">
        <v>0</v>
      </c>
      <c r="E18" s="634">
        <v>3.0000000000000001E-3</v>
      </c>
      <c r="F18" s="303">
        <v>3.0000000000000001E-3</v>
      </c>
      <c r="G18" s="634">
        <v>4265.58</v>
      </c>
      <c r="H18" s="303">
        <v>3579.3409999999999</v>
      </c>
      <c r="I18" s="634">
        <v>10.521000000000001</v>
      </c>
      <c r="J18" s="303">
        <v>13.67</v>
      </c>
      <c r="K18" s="634">
        <v>0</v>
      </c>
      <c r="L18" s="303">
        <v>0</v>
      </c>
      <c r="M18" s="634">
        <v>0</v>
      </c>
      <c r="N18" s="303">
        <v>0</v>
      </c>
      <c r="O18" s="634">
        <v>4276.1040000000003</v>
      </c>
      <c r="P18" s="303">
        <v>3593.0140000000001</v>
      </c>
    </row>
    <row r="19" spans="1:25">
      <c r="A19" s="190"/>
      <c r="B19" s="191" t="s">
        <v>442</v>
      </c>
      <c r="C19" s="634">
        <v>0</v>
      </c>
      <c r="D19" s="303">
        <v>0</v>
      </c>
      <c r="E19" s="634">
        <v>8.0000000000000002E-3</v>
      </c>
      <c r="F19" s="303">
        <v>1.6E-2</v>
      </c>
      <c r="G19" s="634">
        <v>1747.66</v>
      </c>
      <c r="H19" s="303">
        <v>2168.2579999999998</v>
      </c>
      <c r="I19" s="634">
        <v>33.316000000000003</v>
      </c>
      <c r="J19" s="303">
        <v>22.821000000000002</v>
      </c>
      <c r="K19" s="634">
        <v>0</v>
      </c>
      <c r="L19" s="303">
        <v>0</v>
      </c>
      <c r="M19" s="634">
        <v>0</v>
      </c>
      <c r="N19" s="303">
        <v>0</v>
      </c>
      <c r="O19" s="634">
        <v>1780.9839999999999</v>
      </c>
      <c r="P19" s="303">
        <v>2191.0949999999998</v>
      </c>
    </row>
    <row r="20" spans="1:25">
      <c r="A20" s="190"/>
      <c r="B20" s="191" t="s">
        <v>443</v>
      </c>
      <c r="C20" s="634">
        <v>0</v>
      </c>
      <c r="D20" s="303">
        <v>0</v>
      </c>
      <c r="E20" s="634">
        <v>1E-3</v>
      </c>
      <c r="F20" s="303">
        <v>0.219</v>
      </c>
      <c r="G20" s="634">
        <v>272.40899999999999</v>
      </c>
      <c r="H20" s="303">
        <v>310.23700000000002</v>
      </c>
      <c r="I20" s="634">
        <v>6.6219999999999999</v>
      </c>
      <c r="J20" s="303">
        <v>7.3029999999999999</v>
      </c>
      <c r="K20" s="634">
        <v>0</v>
      </c>
      <c r="L20" s="303">
        <v>0</v>
      </c>
      <c r="M20" s="634">
        <v>0</v>
      </c>
      <c r="N20" s="303">
        <v>0</v>
      </c>
      <c r="O20" s="634">
        <v>279.03199999999998</v>
      </c>
      <c r="P20" s="303">
        <v>317.75900000000001</v>
      </c>
    </row>
    <row r="21" spans="1:25">
      <c r="A21" s="190"/>
      <c r="B21" s="191" t="s">
        <v>444</v>
      </c>
      <c r="C21" s="634">
        <v>0</v>
      </c>
      <c r="D21" s="303">
        <v>0</v>
      </c>
      <c r="E21" s="634">
        <v>8.0000000000000002E-3</v>
      </c>
      <c r="F21" s="303">
        <v>1.4999999999999999E-2</v>
      </c>
      <c r="G21" s="634">
        <v>0</v>
      </c>
      <c r="H21" s="303">
        <v>0</v>
      </c>
      <c r="I21" s="634">
        <v>0</v>
      </c>
      <c r="J21" s="303">
        <v>0</v>
      </c>
      <c r="K21" s="634">
        <v>0</v>
      </c>
      <c r="L21" s="303">
        <v>0</v>
      </c>
      <c r="M21" s="634">
        <v>0</v>
      </c>
      <c r="N21" s="303">
        <v>0</v>
      </c>
      <c r="O21" s="634">
        <v>8.0000000000000002E-3</v>
      </c>
      <c r="P21" s="303">
        <v>1.4999999999999999E-2</v>
      </c>
    </row>
    <row r="22" spans="1:25">
      <c r="A22" s="190"/>
      <c r="B22" s="191" t="s">
        <v>445</v>
      </c>
      <c r="C22" s="634">
        <v>0</v>
      </c>
      <c r="D22" s="303">
        <v>0</v>
      </c>
      <c r="E22" s="634">
        <v>0.14000000000000001</v>
      </c>
      <c r="F22" s="303">
        <v>0.121</v>
      </c>
      <c r="G22" s="634">
        <v>0</v>
      </c>
      <c r="H22" s="303">
        <v>0</v>
      </c>
      <c r="I22" s="634">
        <v>11.632</v>
      </c>
      <c r="J22" s="303">
        <v>6.1989999999999998</v>
      </c>
      <c r="K22" s="634">
        <v>0</v>
      </c>
      <c r="L22" s="303">
        <v>0</v>
      </c>
      <c r="M22" s="634">
        <v>0</v>
      </c>
      <c r="N22" s="303">
        <v>0</v>
      </c>
      <c r="O22" s="634">
        <v>11.772</v>
      </c>
      <c r="P22" s="303">
        <v>6.32</v>
      </c>
    </row>
    <row r="23" spans="1:25">
      <c r="A23" s="190"/>
      <c r="B23" s="191" t="s">
        <v>446</v>
      </c>
      <c r="C23" s="634">
        <v>0</v>
      </c>
      <c r="D23" s="303">
        <v>0</v>
      </c>
      <c r="E23" s="634">
        <v>111.72</v>
      </c>
      <c r="F23" s="303">
        <v>97.522999999999996</v>
      </c>
      <c r="G23" s="634">
        <v>2910.4059999999999</v>
      </c>
      <c r="H23" s="303">
        <v>2659.19</v>
      </c>
      <c r="I23" s="634">
        <v>112.294</v>
      </c>
      <c r="J23" s="303">
        <v>99.981999999999999</v>
      </c>
      <c r="K23" s="634">
        <v>0</v>
      </c>
      <c r="L23" s="303">
        <v>63.901000000000003</v>
      </c>
      <c r="M23" s="634">
        <v>0</v>
      </c>
      <c r="N23" s="303">
        <v>0</v>
      </c>
      <c r="O23" s="634">
        <v>3134.42</v>
      </c>
      <c r="P23" s="303">
        <v>2920.596</v>
      </c>
    </row>
    <row r="24" spans="1:25">
      <c r="A24" s="190"/>
      <c r="B24" s="191" t="s">
        <v>447</v>
      </c>
      <c r="C24" s="634">
        <v>0</v>
      </c>
      <c r="D24" s="303">
        <v>0</v>
      </c>
      <c r="E24" s="634">
        <v>0</v>
      </c>
      <c r="F24" s="303">
        <v>0</v>
      </c>
      <c r="G24" s="634">
        <v>0</v>
      </c>
      <c r="H24" s="303">
        <v>0</v>
      </c>
      <c r="I24" s="634">
        <v>0</v>
      </c>
      <c r="J24" s="303">
        <v>0</v>
      </c>
      <c r="K24" s="634">
        <v>0</v>
      </c>
      <c r="L24" s="303">
        <v>0</v>
      </c>
      <c r="M24" s="634">
        <v>0</v>
      </c>
      <c r="N24" s="303">
        <v>0</v>
      </c>
      <c r="O24" s="634">
        <v>0</v>
      </c>
      <c r="P24" s="303">
        <v>0</v>
      </c>
    </row>
    <row r="25" spans="1:25">
      <c r="A25" s="190"/>
      <c r="B25" s="191" t="s">
        <v>448</v>
      </c>
      <c r="C25" s="634">
        <v>0</v>
      </c>
      <c r="D25" s="303">
        <v>0</v>
      </c>
      <c r="E25" s="634">
        <v>2184.136</v>
      </c>
      <c r="F25" s="303">
        <v>2096.7860000000001</v>
      </c>
      <c r="G25" s="634">
        <v>35.893000000000001</v>
      </c>
      <c r="H25" s="303">
        <v>24.433</v>
      </c>
      <c r="I25" s="634">
        <v>1898.758</v>
      </c>
      <c r="J25" s="303">
        <v>1484.5709999999999</v>
      </c>
      <c r="K25" s="634">
        <v>0</v>
      </c>
      <c r="L25" s="303">
        <v>1320.9269999999999</v>
      </c>
      <c r="M25" s="634">
        <v>0</v>
      </c>
      <c r="N25" s="303">
        <v>0</v>
      </c>
      <c r="O25" s="634">
        <v>4118.7870000000003</v>
      </c>
      <c r="P25" s="303">
        <v>4926.7169999999996</v>
      </c>
    </row>
    <row r="26" spans="1:25">
      <c r="A26" s="190"/>
      <c r="B26" s="191" t="s">
        <v>449</v>
      </c>
      <c r="C26" s="634">
        <v>0</v>
      </c>
      <c r="D26" s="303">
        <v>0</v>
      </c>
      <c r="E26" s="634">
        <v>0</v>
      </c>
      <c r="F26" s="303">
        <v>0</v>
      </c>
      <c r="G26" s="634">
        <v>7.3959999999999999</v>
      </c>
      <c r="H26" s="303">
        <v>7.3410000000000002</v>
      </c>
      <c r="I26" s="634">
        <v>0</v>
      </c>
      <c r="J26" s="303">
        <v>0</v>
      </c>
      <c r="K26" s="634">
        <v>0</v>
      </c>
      <c r="L26" s="303">
        <v>0</v>
      </c>
      <c r="M26" s="634">
        <v>0</v>
      </c>
      <c r="N26" s="303">
        <v>0</v>
      </c>
      <c r="O26" s="634">
        <v>7.3959999999999999</v>
      </c>
      <c r="P26" s="303">
        <v>7.3410000000000002</v>
      </c>
    </row>
    <row r="27" spans="1:25">
      <c r="A27" s="190"/>
      <c r="B27" s="191" t="s">
        <v>450</v>
      </c>
      <c r="C27" s="634">
        <v>0</v>
      </c>
      <c r="D27" s="303">
        <v>0</v>
      </c>
      <c r="E27" s="634">
        <v>0.48599999999999999</v>
      </c>
      <c r="F27" s="303">
        <v>3.4000000000000002E-2</v>
      </c>
      <c r="G27" s="634">
        <v>51.819000000000003</v>
      </c>
      <c r="H27" s="303">
        <v>59.491</v>
      </c>
      <c r="I27" s="634">
        <v>11.252000000000001</v>
      </c>
      <c r="J27" s="303">
        <v>13.048999999999999</v>
      </c>
      <c r="K27" s="634">
        <v>0</v>
      </c>
      <c r="L27" s="303">
        <v>44.746000000000002</v>
      </c>
      <c r="M27" s="634">
        <v>0</v>
      </c>
      <c r="N27" s="303">
        <v>0</v>
      </c>
      <c r="O27" s="634">
        <v>63.557000000000002</v>
      </c>
      <c r="P27" s="303">
        <v>117.32</v>
      </c>
    </row>
    <row r="28" spans="1:25">
      <c r="A28" s="190"/>
      <c r="B28" s="191" t="s">
        <v>451</v>
      </c>
      <c r="C28" s="634">
        <v>0</v>
      </c>
      <c r="D28" s="303">
        <v>0</v>
      </c>
      <c r="E28" s="634">
        <v>0</v>
      </c>
      <c r="F28" s="303">
        <v>0</v>
      </c>
      <c r="G28" s="634">
        <v>706.18700000000001</v>
      </c>
      <c r="H28" s="303">
        <v>621.06299999999999</v>
      </c>
      <c r="I28" s="634">
        <v>0</v>
      </c>
      <c r="J28" s="303">
        <v>0</v>
      </c>
      <c r="K28" s="634">
        <v>0</v>
      </c>
      <c r="L28" s="303">
        <v>9.3140000000000001</v>
      </c>
      <c r="M28" s="634">
        <v>0</v>
      </c>
      <c r="N28" s="303">
        <v>0</v>
      </c>
      <c r="O28" s="634">
        <v>706.18700000000001</v>
      </c>
      <c r="P28" s="303">
        <v>630.37699999999995</v>
      </c>
    </row>
    <row r="29" spans="1:25">
      <c r="A29" s="198"/>
      <c r="B29" s="198"/>
      <c r="Q29" s="192"/>
      <c r="R29" s="192"/>
      <c r="S29" s="192"/>
      <c r="T29" s="192"/>
      <c r="U29" s="192"/>
      <c r="V29" s="192"/>
      <c r="W29" s="192"/>
      <c r="X29" s="192"/>
      <c r="Y29" s="192"/>
    </row>
    <row r="30" spans="1:25" ht="13">
      <c r="A30" s="201" t="s">
        <v>452</v>
      </c>
      <c r="B30" s="191"/>
      <c r="C30" s="640">
        <v>0</v>
      </c>
      <c r="D30" s="301">
        <v>0</v>
      </c>
      <c r="E30" s="640">
        <v>2601.828</v>
      </c>
      <c r="F30" s="301">
        <v>2555.98</v>
      </c>
      <c r="G30" s="640">
        <v>13228.14</v>
      </c>
      <c r="H30" s="301">
        <v>12684.319</v>
      </c>
      <c r="I30" s="640">
        <v>2771.7539999999999</v>
      </c>
      <c r="J30" s="301">
        <v>2242.8629999999998</v>
      </c>
      <c r="K30" s="640">
        <v>1740.0329999999999</v>
      </c>
      <c r="L30" s="301">
        <v>1622.848</v>
      </c>
      <c r="M30" s="640">
        <v>0</v>
      </c>
      <c r="N30" s="301">
        <v>0</v>
      </c>
      <c r="O30" s="640">
        <v>20341.755000000001</v>
      </c>
      <c r="P30" s="301">
        <v>19106.009999999998</v>
      </c>
    </row>
    <row r="31" spans="1:25">
      <c r="C31" s="112"/>
    </row>
    <row r="32" spans="1:25" s="88" customFormat="1" ht="13">
      <c r="A32" s="949" t="s">
        <v>523</v>
      </c>
      <c r="B32" s="950"/>
      <c r="C32" s="917" t="s">
        <v>19</v>
      </c>
      <c r="D32" s="918"/>
      <c r="E32" s="918"/>
      <c r="F32" s="918"/>
      <c r="G32" s="918"/>
      <c r="H32" s="918"/>
      <c r="I32" s="918"/>
      <c r="J32" s="918"/>
      <c r="K32" s="918"/>
      <c r="L32" s="918"/>
      <c r="M32" s="918"/>
      <c r="N32" s="918"/>
      <c r="O32" s="918"/>
      <c r="P32" s="918"/>
    </row>
    <row r="33" spans="1:20" s="88" customFormat="1" ht="13" customHeight="1">
      <c r="A33" s="928" t="s">
        <v>3</v>
      </c>
      <c r="B33" s="929"/>
      <c r="C33" s="917" t="s">
        <v>20</v>
      </c>
      <c r="D33" s="919"/>
      <c r="E33" s="917" t="s">
        <v>10</v>
      </c>
      <c r="F33" s="919"/>
      <c r="G33" s="917" t="s">
        <v>32</v>
      </c>
      <c r="H33" s="919"/>
      <c r="I33" s="917" t="s">
        <v>14</v>
      </c>
      <c r="J33" s="919"/>
      <c r="K33" s="917" t="s">
        <v>12</v>
      </c>
      <c r="L33" s="919"/>
      <c r="M33" s="917" t="s">
        <v>429</v>
      </c>
      <c r="N33" s="919"/>
      <c r="O33" s="917" t="s">
        <v>17</v>
      </c>
      <c r="P33" s="919"/>
    </row>
    <row r="34" spans="1:20" ht="13">
      <c r="A34" s="920" t="s">
        <v>462</v>
      </c>
      <c r="B34" s="948"/>
      <c r="C34" s="796">
        <v>45170</v>
      </c>
      <c r="D34" s="797">
        <v>44896</v>
      </c>
      <c r="E34" s="796">
        <v>45170</v>
      </c>
      <c r="F34" s="797">
        <v>44896</v>
      </c>
      <c r="G34" s="796">
        <v>45170</v>
      </c>
      <c r="H34" s="797">
        <v>44896</v>
      </c>
      <c r="I34" s="796">
        <v>45170</v>
      </c>
      <c r="J34" s="797">
        <v>44896</v>
      </c>
      <c r="K34" s="796">
        <v>45170</v>
      </c>
      <c r="L34" s="797">
        <v>44896</v>
      </c>
      <c r="M34" s="796">
        <v>45170</v>
      </c>
      <c r="N34" s="797">
        <v>44896</v>
      </c>
      <c r="O34" s="796">
        <v>45170</v>
      </c>
      <c r="P34" s="797">
        <v>44896</v>
      </c>
    </row>
    <row r="35" spans="1:20" ht="13">
      <c r="A35" s="926"/>
      <c r="B35" s="927"/>
      <c r="C35" s="636" t="s">
        <v>122</v>
      </c>
      <c r="D35" s="300" t="s">
        <v>122</v>
      </c>
      <c r="E35" s="636" t="s">
        <v>122</v>
      </c>
      <c r="F35" s="300" t="s">
        <v>122</v>
      </c>
      <c r="G35" s="636" t="s">
        <v>122</v>
      </c>
      <c r="H35" s="300" t="s">
        <v>122</v>
      </c>
      <c r="I35" s="636" t="s">
        <v>122</v>
      </c>
      <c r="J35" s="300" t="s">
        <v>122</v>
      </c>
      <c r="K35" s="636" t="s">
        <v>122</v>
      </c>
      <c r="L35" s="300" t="s">
        <v>122</v>
      </c>
      <c r="M35" s="636" t="s">
        <v>122</v>
      </c>
      <c r="N35" s="300" t="s">
        <v>122</v>
      </c>
      <c r="O35" s="636" t="s">
        <v>122</v>
      </c>
      <c r="P35" s="300" t="s">
        <v>122</v>
      </c>
    </row>
    <row r="36" spans="1:20" s="107" customFormat="1" ht="13">
      <c r="A36" s="188" t="s">
        <v>419</v>
      </c>
      <c r="B36" s="189"/>
      <c r="C36" s="634">
        <v>0</v>
      </c>
      <c r="D36" s="304">
        <v>0</v>
      </c>
      <c r="E36" s="634">
        <v>535.37300000000005</v>
      </c>
      <c r="F36" s="304">
        <v>959.39599999999996</v>
      </c>
      <c r="G36" s="634">
        <v>4434.67</v>
      </c>
      <c r="H36" s="304">
        <v>3582.1480000000001</v>
      </c>
      <c r="I36" s="634">
        <v>801.31799999999998</v>
      </c>
      <c r="J36" s="304">
        <v>572.24199999999996</v>
      </c>
      <c r="K36" s="634">
        <v>825.11900000000003</v>
      </c>
      <c r="L36" s="304">
        <v>368.88200000000001</v>
      </c>
      <c r="M36" s="634">
        <v>0</v>
      </c>
      <c r="N36" s="304">
        <v>0</v>
      </c>
      <c r="O36" s="634">
        <v>6596.48</v>
      </c>
      <c r="P36" s="304">
        <v>5482.6679999999997</v>
      </c>
    </row>
    <row r="37" spans="1:20">
      <c r="A37" s="190"/>
      <c r="B37" s="191" t="s">
        <v>453</v>
      </c>
      <c r="C37" s="634">
        <v>0</v>
      </c>
      <c r="D37" s="303">
        <v>0</v>
      </c>
      <c r="E37" s="634">
        <v>0</v>
      </c>
      <c r="F37" s="303">
        <v>0</v>
      </c>
      <c r="G37" s="634">
        <v>870.70799999999997</v>
      </c>
      <c r="H37" s="303">
        <v>472.267</v>
      </c>
      <c r="I37" s="634">
        <v>295.88099999999997</v>
      </c>
      <c r="J37" s="303">
        <v>200.77099999999999</v>
      </c>
      <c r="K37" s="634">
        <v>0</v>
      </c>
      <c r="L37" s="303">
        <v>83.307000000000002</v>
      </c>
      <c r="M37" s="634">
        <v>0</v>
      </c>
      <c r="N37" s="303">
        <v>0</v>
      </c>
      <c r="O37" s="634">
        <v>1166.5889999999999</v>
      </c>
      <c r="P37" s="303">
        <v>756.34500000000003</v>
      </c>
    </row>
    <row r="38" spans="1:20">
      <c r="A38" s="190"/>
      <c r="B38" s="191" t="s">
        <v>454</v>
      </c>
      <c r="C38" s="634">
        <v>0</v>
      </c>
      <c r="D38" s="303">
        <v>0</v>
      </c>
      <c r="E38" s="634">
        <v>8.0000000000000002E-3</v>
      </c>
      <c r="F38" s="303">
        <v>1.4E-2</v>
      </c>
      <c r="G38" s="634">
        <v>13.962999999999999</v>
      </c>
      <c r="H38" s="303">
        <v>15.526999999999999</v>
      </c>
      <c r="I38" s="634">
        <v>1.6439999999999999</v>
      </c>
      <c r="J38" s="303">
        <v>2.7810000000000001</v>
      </c>
      <c r="K38" s="634">
        <v>0</v>
      </c>
      <c r="L38" s="303">
        <v>5.8959999999999999</v>
      </c>
      <c r="M38" s="634">
        <v>0</v>
      </c>
      <c r="N38" s="303">
        <v>0</v>
      </c>
      <c r="O38" s="634">
        <v>15.615</v>
      </c>
      <c r="P38" s="303">
        <v>24.218</v>
      </c>
    </row>
    <row r="39" spans="1:20">
      <c r="A39" s="190"/>
      <c r="B39" s="191" t="s">
        <v>455</v>
      </c>
      <c r="C39" s="634">
        <v>0</v>
      </c>
      <c r="D39" s="303">
        <v>0</v>
      </c>
      <c r="E39" s="634">
        <v>393.55500000000001</v>
      </c>
      <c r="F39" s="303">
        <v>838.16899999999998</v>
      </c>
      <c r="G39" s="634">
        <v>2121.4839999999999</v>
      </c>
      <c r="H39" s="303">
        <v>2110.2460000000001</v>
      </c>
      <c r="I39" s="634">
        <v>332.63400000000001</v>
      </c>
      <c r="J39" s="303">
        <v>239.82400000000001</v>
      </c>
      <c r="K39" s="634">
        <v>0</v>
      </c>
      <c r="L39" s="303">
        <v>176.25800000000001</v>
      </c>
      <c r="M39" s="634">
        <v>0</v>
      </c>
      <c r="N39" s="303">
        <v>0</v>
      </c>
      <c r="O39" s="634">
        <v>2847.6729999999998</v>
      </c>
      <c r="P39" s="303">
        <v>3364.4969999999998</v>
      </c>
    </row>
    <row r="40" spans="1:20">
      <c r="A40" s="190"/>
      <c r="B40" s="191" t="s">
        <v>456</v>
      </c>
      <c r="C40" s="634">
        <v>0</v>
      </c>
      <c r="D40" s="303">
        <v>0</v>
      </c>
      <c r="E40" s="634">
        <v>89.701999999999998</v>
      </c>
      <c r="F40" s="303">
        <v>33.606999999999999</v>
      </c>
      <c r="G40" s="634">
        <v>1290.98</v>
      </c>
      <c r="H40" s="303">
        <v>778.91600000000005</v>
      </c>
      <c r="I40" s="634">
        <v>94.403999999999996</v>
      </c>
      <c r="J40" s="303">
        <v>33.037999999999997</v>
      </c>
      <c r="K40" s="634">
        <v>0</v>
      </c>
      <c r="L40" s="303">
        <v>60.64</v>
      </c>
      <c r="M40" s="634">
        <v>0</v>
      </c>
      <c r="N40" s="303">
        <v>0</v>
      </c>
      <c r="O40" s="634">
        <v>1475.086</v>
      </c>
      <c r="P40" s="303">
        <v>906.20100000000002</v>
      </c>
    </row>
    <row r="41" spans="1:20">
      <c r="A41" s="190"/>
      <c r="B41" s="191" t="s">
        <v>457</v>
      </c>
      <c r="C41" s="634">
        <v>0</v>
      </c>
      <c r="D41" s="303">
        <v>0</v>
      </c>
      <c r="E41" s="634">
        <v>37.883000000000003</v>
      </c>
      <c r="F41" s="303">
        <v>38.966999999999999</v>
      </c>
      <c r="G41" s="634">
        <v>86.504000000000005</v>
      </c>
      <c r="H41" s="303">
        <v>80.661000000000001</v>
      </c>
      <c r="I41" s="634">
        <v>8.1020000000000003</v>
      </c>
      <c r="J41" s="303">
        <v>8.4610000000000003</v>
      </c>
      <c r="K41" s="634">
        <v>0</v>
      </c>
      <c r="L41" s="303">
        <v>7.835</v>
      </c>
      <c r="M41" s="634">
        <v>0</v>
      </c>
      <c r="N41" s="303">
        <v>0</v>
      </c>
      <c r="O41" s="634">
        <v>132.489</v>
      </c>
      <c r="P41" s="303">
        <v>135.92400000000001</v>
      </c>
    </row>
    <row r="42" spans="1:20">
      <c r="A42" s="190"/>
      <c r="B42" s="191" t="s">
        <v>458</v>
      </c>
      <c r="C42" s="634">
        <v>0</v>
      </c>
      <c r="D42" s="303">
        <v>0</v>
      </c>
      <c r="E42" s="634">
        <v>0</v>
      </c>
      <c r="F42" s="303">
        <v>32.573</v>
      </c>
      <c r="G42" s="634">
        <v>0</v>
      </c>
      <c r="H42" s="303">
        <v>54.735999999999997</v>
      </c>
      <c r="I42" s="634">
        <v>49.451000000000001</v>
      </c>
      <c r="J42" s="303">
        <v>69.194999999999993</v>
      </c>
      <c r="K42" s="634">
        <v>0</v>
      </c>
      <c r="L42" s="303">
        <v>8.23</v>
      </c>
      <c r="M42" s="634">
        <v>0</v>
      </c>
      <c r="N42" s="303">
        <v>0</v>
      </c>
      <c r="O42" s="634">
        <v>49.451000000000001</v>
      </c>
      <c r="P42" s="303">
        <v>164.73400000000001</v>
      </c>
    </row>
    <row r="43" spans="1:20">
      <c r="A43" s="190"/>
      <c r="B43" s="191" t="s">
        <v>459</v>
      </c>
      <c r="C43" s="634">
        <v>0</v>
      </c>
      <c r="D43" s="303">
        <v>0</v>
      </c>
      <c r="E43" s="634">
        <v>0</v>
      </c>
      <c r="F43" s="303">
        <v>0</v>
      </c>
      <c r="G43" s="634">
        <v>0</v>
      </c>
      <c r="H43" s="303">
        <v>0</v>
      </c>
      <c r="I43" s="634">
        <v>0</v>
      </c>
      <c r="J43" s="303">
        <v>0</v>
      </c>
      <c r="K43" s="634">
        <v>0</v>
      </c>
      <c r="L43" s="303">
        <v>0</v>
      </c>
      <c r="M43" s="634">
        <v>0</v>
      </c>
      <c r="N43" s="303">
        <v>0</v>
      </c>
      <c r="O43" s="634">
        <v>0</v>
      </c>
      <c r="P43" s="303">
        <v>0</v>
      </c>
    </row>
    <row r="44" spans="1:20">
      <c r="A44" s="190"/>
      <c r="B44" s="191" t="s">
        <v>460</v>
      </c>
      <c r="C44" s="634">
        <v>0</v>
      </c>
      <c r="D44" s="303">
        <v>0</v>
      </c>
      <c r="E44" s="634">
        <v>14.225</v>
      </c>
      <c r="F44" s="303">
        <v>16.065999999999999</v>
      </c>
      <c r="G44" s="634">
        <v>51.030999999999999</v>
      </c>
      <c r="H44" s="303">
        <v>69.795000000000002</v>
      </c>
      <c r="I44" s="634">
        <v>19.202000000000002</v>
      </c>
      <c r="J44" s="303">
        <v>18.172000000000001</v>
      </c>
      <c r="K44" s="634">
        <v>0</v>
      </c>
      <c r="L44" s="303">
        <v>26.716000000000001</v>
      </c>
      <c r="M44" s="634">
        <v>0</v>
      </c>
      <c r="N44" s="303">
        <v>0</v>
      </c>
      <c r="O44" s="634">
        <v>84.457999999999998</v>
      </c>
      <c r="P44" s="303">
        <v>130.749</v>
      </c>
    </row>
    <row r="45" spans="1:20">
      <c r="A45" s="198"/>
      <c r="B45" s="198"/>
      <c r="Q45" s="192"/>
      <c r="R45" s="192"/>
      <c r="S45" s="192"/>
      <c r="T45" s="192"/>
    </row>
    <row r="46" spans="1:20" ht="25">
      <c r="A46" s="190"/>
      <c r="B46" s="195" t="s">
        <v>461</v>
      </c>
      <c r="C46" s="634">
        <v>0</v>
      </c>
      <c r="D46" s="303">
        <v>0</v>
      </c>
      <c r="E46" s="634">
        <v>0</v>
      </c>
      <c r="F46" s="303">
        <v>0</v>
      </c>
      <c r="G46" s="634">
        <v>0</v>
      </c>
      <c r="H46" s="303">
        <v>0</v>
      </c>
      <c r="I46" s="634">
        <v>0</v>
      </c>
      <c r="J46" s="303">
        <v>0</v>
      </c>
      <c r="K46" s="634">
        <v>825.11900000000003</v>
      </c>
      <c r="L46" s="303">
        <v>0</v>
      </c>
      <c r="M46" s="634">
        <v>0</v>
      </c>
      <c r="N46" s="303">
        <v>0</v>
      </c>
      <c r="O46" s="634">
        <v>825.11900000000003</v>
      </c>
      <c r="P46" s="303">
        <v>0</v>
      </c>
    </row>
    <row r="47" spans="1:20">
      <c r="A47" s="198"/>
      <c r="B47" s="198"/>
      <c r="Q47" s="192"/>
      <c r="R47" s="192"/>
      <c r="S47" s="192"/>
      <c r="T47" s="192"/>
    </row>
    <row r="48" spans="1:20" s="107" customFormat="1" ht="13">
      <c r="A48" s="188" t="s">
        <v>420</v>
      </c>
      <c r="B48" s="189"/>
      <c r="C48" s="633">
        <v>0</v>
      </c>
      <c r="D48" s="304">
        <v>0</v>
      </c>
      <c r="E48" s="633">
        <v>943.38099999999997</v>
      </c>
      <c r="F48" s="304">
        <v>615.34900000000005</v>
      </c>
      <c r="G48" s="633">
        <v>5648.317</v>
      </c>
      <c r="H48" s="304">
        <v>6150.2169999999996</v>
      </c>
      <c r="I48" s="633">
        <v>887.64200000000005</v>
      </c>
      <c r="J48" s="304">
        <v>869.08199999999999</v>
      </c>
      <c r="K48" s="633">
        <v>0</v>
      </c>
      <c r="L48" s="304">
        <v>444.05099999999999</v>
      </c>
      <c r="M48" s="633">
        <v>0</v>
      </c>
      <c r="N48" s="304">
        <v>0</v>
      </c>
      <c r="O48" s="633">
        <v>7479.34</v>
      </c>
      <c r="P48" s="304">
        <v>8078.6989999999996</v>
      </c>
    </row>
    <row r="49" spans="1:20">
      <c r="A49" s="190"/>
      <c r="B49" s="191" t="s">
        <v>463</v>
      </c>
      <c r="C49" s="634">
        <v>0</v>
      </c>
      <c r="D49" s="303">
        <v>0</v>
      </c>
      <c r="E49" s="634">
        <v>0</v>
      </c>
      <c r="F49" s="303">
        <v>0</v>
      </c>
      <c r="G49" s="634">
        <v>1815.2249999999999</v>
      </c>
      <c r="H49" s="303">
        <v>1872.259</v>
      </c>
      <c r="I49" s="634">
        <v>792.90599999999995</v>
      </c>
      <c r="J49" s="303">
        <v>784.27200000000005</v>
      </c>
      <c r="K49" s="634">
        <v>0</v>
      </c>
      <c r="L49" s="303">
        <v>373.911</v>
      </c>
      <c r="M49" s="634">
        <v>0</v>
      </c>
      <c r="N49" s="303">
        <v>0</v>
      </c>
      <c r="O49" s="634">
        <v>2608.1309999999999</v>
      </c>
      <c r="P49" s="303">
        <v>3030.442</v>
      </c>
    </row>
    <row r="50" spans="1:20">
      <c r="A50" s="190"/>
      <c r="B50" s="191" t="s">
        <v>464</v>
      </c>
      <c r="C50" s="634">
        <v>0</v>
      </c>
      <c r="D50" s="303">
        <v>0</v>
      </c>
      <c r="E50" s="634">
        <v>1.2E-2</v>
      </c>
      <c r="F50" s="303">
        <v>4.0000000000000001E-3</v>
      </c>
      <c r="G50" s="634">
        <v>47.21</v>
      </c>
      <c r="H50" s="303">
        <v>49.006999999999998</v>
      </c>
      <c r="I50" s="634">
        <v>11.103</v>
      </c>
      <c r="J50" s="303">
        <v>11.369</v>
      </c>
      <c r="K50" s="634">
        <v>0</v>
      </c>
      <c r="L50" s="303">
        <v>14.092000000000001</v>
      </c>
      <c r="M50" s="634">
        <v>0</v>
      </c>
      <c r="N50" s="303">
        <v>0</v>
      </c>
      <c r="O50" s="634">
        <v>58.325000000000003</v>
      </c>
      <c r="P50" s="303">
        <v>74.471999999999994</v>
      </c>
    </row>
    <row r="51" spans="1:20">
      <c r="A51" s="190"/>
      <c r="B51" s="191" t="s">
        <v>465</v>
      </c>
      <c r="C51" s="634">
        <v>0</v>
      </c>
      <c r="D51" s="303">
        <v>0</v>
      </c>
      <c r="E51" s="634">
        <v>247.767</v>
      </c>
      <c r="F51" s="303">
        <v>11.250999999999999</v>
      </c>
      <c r="G51" s="634">
        <v>1460.203</v>
      </c>
      <c r="H51" s="303">
        <v>1876.027</v>
      </c>
      <c r="I51" s="634">
        <v>5.0960000000000001</v>
      </c>
      <c r="J51" s="303">
        <v>4.9690000000000003</v>
      </c>
      <c r="K51" s="634">
        <v>0</v>
      </c>
      <c r="L51" s="303">
        <v>1.0469999999999999</v>
      </c>
      <c r="M51" s="634">
        <v>0</v>
      </c>
      <c r="N51" s="303">
        <v>0</v>
      </c>
      <c r="O51" s="634">
        <v>1713.066</v>
      </c>
      <c r="P51" s="303">
        <v>1893.2940000000001</v>
      </c>
    </row>
    <row r="52" spans="1:20">
      <c r="A52" s="190"/>
      <c r="B52" s="191" t="s">
        <v>466</v>
      </c>
      <c r="C52" s="634">
        <v>0</v>
      </c>
      <c r="D52" s="303">
        <v>0</v>
      </c>
      <c r="E52" s="634">
        <v>0</v>
      </c>
      <c r="F52" s="303">
        <v>7.6660000000000004</v>
      </c>
      <c r="G52" s="634">
        <v>249.94200000000001</v>
      </c>
      <c r="H52" s="303">
        <v>548.75300000000004</v>
      </c>
      <c r="I52" s="634">
        <v>1.1120000000000001</v>
      </c>
      <c r="J52" s="303">
        <v>3.855</v>
      </c>
      <c r="K52" s="634">
        <v>0</v>
      </c>
      <c r="L52" s="303">
        <v>0</v>
      </c>
      <c r="M52" s="634">
        <v>0</v>
      </c>
      <c r="N52" s="303">
        <v>0</v>
      </c>
      <c r="O52" s="634">
        <v>251.054</v>
      </c>
      <c r="P52" s="303">
        <v>560.274</v>
      </c>
    </row>
    <row r="53" spans="1:20">
      <c r="A53" s="190"/>
      <c r="B53" s="191" t="s">
        <v>467</v>
      </c>
      <c r="C53" s="634">
        <v>0</v>
      </c>
      <c r="D53" s="303">
        <v>0</v>
      </c>
      <c r="E53" s="634">
        <v>5.6539999999999999</v>
      </c>
      <c r="F53" s="303">
        <v>10.92</v>
      </c>
      <c r="G53" s="634">
        <v>525.90700000000004</v>
      </c>
      <c r="H53" s="303">
        <v>520.28099999999995</v>
      </c>
      <c r="I53" s="634">
        <v>6.1710000000000003</v>
      </c>
      <c r="J53" s="303">
        <v>2.911</v>
      </c>
      <c r="K53" s="634">
        <v>0</v>
      </c>
      <c r="L53" s="303">
        <v>0.435</v>
      </c>
      <c r="M53" s="634">
        <v>0</v>
      </c>
      <c r="N53" s="303">
        <v>0</v>
      </c>
      <c r="O53" s="634">
        <v>537.73199999999997</v>
      </c>
      <c r="P53" s="303">
        <v>534.54700000000003</v>
      </c>
    </row>
    <row r="54" spans="1:20">
      <c r="A54" s="190"/>
      <c r="B54" s="191" t="s">
        <v>468</v>
      </c>
      <c r="C54" s="634">
        <v>0</v>
      </c>
      <c r="D54" s="303">
        <v>0</v>
      </c>
      <c r="E54" s="634">
        <v>527.14099999999996</v>
      </c>
      <c r="F54" s="303">
        <v>552.81299999999999</v>
      </c>
      <c r="G54" s="634">
        <v>22.931000000000001</v>
      </c>
      <c r="H54" s="303">
        <v>0</v>
      </c>
      <c r="I54" s="634">
        <v>-16.266999999999999</v>
      </c>
      <c r="J54" s="303">
        <v>-0.94</v>
      </c>
      <c r="K54" s="634">
        <v>0</v>
      </c>
      <c r="L54" s="303">
        <v>50.243000000000002</v>
      </c>
      <c r="M54" s="634">
        <v>0</v>
      </c>
      <c r="N54" s="303">
        <v>0</v>
      </c>
      <c r="O54" s="634">
        <v>533.80499999999995</v>
      </c>
      <c r="P54" s="303">
        <v>602.11599999999999</v>
      </c>
    </row>
    <row r="55" spans="1:20">
      <c r="A55" s="190"/>
      <c r="B55" s="191" t="s">
        <v>469</v>
      </c>
      <c r="C55" s="634">
        <v>0</v>
      </c>
      <c r="D55" s="303">
        <v>0</v>
      </c>
      <c r="E55" s="634">
        <v>8.1769999999999996</v>
      </c>
      <c r="F55" s="303">
        <v>16.187999999999999</v>
      </c>
      <c r="G55" s="634">
        <v>1526.5989999999999</v>
      </c>
      <c r="H55" s="303">
        <v>1283.325</v>
      </c>
      <c r="I55" s="634">
        <v>87.521000000000001</v>
      </c>
      <c r="J55" s="303">
        <v>62.646000000000001</v>
      </c>
      <c r="K55" s="634">
        <v>0</v>
      </c>
      <c r="L55" s="303">
        <v>2.9159999999999999</v>
      </c>
      <c r="M55" s="634">
        <v>0</v>
      </c>
      <c r="N55" s="303">
        <v>0</v>
      </c>
      <c r="O55" s="634">
        <v>1622.297</v>
      </c>
      <c r="P55" s="303">
        <v>1365.075</v>
      </c>
    </row>
    <row r="56" spans="1:20">
      <c r="A56" s="190"/>
      <c r="B56" s="191" t="s">
        <v>470</v>
      </c>
      <c r="C56" s="634">
        <v>0</v>
      </c>
      <c r="D56" s="303">
        <v>0</v>
      </c>
      <c r="E56" s="634">
        <v>154.63</v>
      </c>
      <c r="F56" s="303">
        <v>16.507000000000001</v>
      </c>
      <c r="G56" s="634">
        <v>0.3</v>
      </c>
      <c r="H56" s="303">
        <v>0.56499999999999995</v>
      </c>
      <c r="I56" s="634">
        <v>0</v>
      </c>
      <c r="J56" s="303">
        <v>0</v>
      </c>
      <c r="K56" s="634">
        <v>0</v>
      </c>
      <c r="L56" s="303">
        <v>1.407</v>
      </c>
      <c r="M56" s="634">
        <v>0</v>
      </c>
      <c r="N56" s="303">
        <v>0</v>
      </c>
      <c r="O56" s="634">
        <v>154.93</v>
      </c>
      <c r="P56" s="303">
        <v>18.478999999999999</v>
      </c>
    </row>
    <row r="57" spans="1:20">
      <c r="A57" s="198"/>
      <c r="B57" s="198"/>
      <c r="Q57" s="192"/>
      <c r="R57" s="192"/>
      <c r="S57" s="192"/>
      <c r="T57" s="192"/>
    </row>
    <row r="58" spans="1:20" s="107" customFormat="1" ht="13">
      <c r="A58" s="188" t="s">
        <v>471</v>
      </c>
      <c r="B58" s="189"/>
      <c r="C58" s="633">
        <v>0</v>
      </c>
      <c r="D58" s="304">
        <v>0</v>
      </c>
      <c r="E58" s="633">
        <v>1123.0740000000001</v>
      </c>
      <c r="F58" s="304">
        <v>981.23500000000001</v>
      </c>
      <c r="G58" s="633">
        <v>3145.1529999999998</v>
      </c>
      <c r="H58" s="304">
        <v>2951.9540000000002</v>
      </c>
      <c r="I58" s="633">
        <v>1082.7940000000001</v>
      </c>
      <c r="J58" s="304">
        <v>801.53899999999999</v>
      </c>
      <c r="K58" s="633">
        <v>914.91399999999999</v>
      </c>
      <c r="L58" s="304">
        <v>809.91499999999996</v>
      </c>
      <c r="M58" s="633">
        <v>0</v>
      </c>
      <c r="N58" s="304">
        <v>0</v>
      </c>
      <c r="O58" s="633">
        <v>6265.9350000000004</v>
      </c>
      <c r="P58" s="304">
        <v>5544.643</v>
      </c>
    </row>
    <row r="59" spans="1:20" s="107" customFormat="1" ht="13">
      <c r="A59" s="188" t="s">
        <v>472</v>
      </c>
      <c r="B59" s="189"/>
      <c r="C59" s="633">
        <v>0</v>
      </c>
      <c r="D59" s="304">
        <v>0</v>
      </c>
      <c r="E59" s="633">
        <v>1123.0740000000001</v>
      </c>
      <c r="F59" s="304">
        <v>981.23500000000001</v>
      </c>
      <c r="G59" s="633">
        <v>3145.1529999999998</v>
      </c>
      <c r="H59" s="304">
        <v>2951.9540000000002</v>
      </c>
      <c r="I59" s="633">
        <v>1082.7940000000001</v>
      </c>
      <c r="J59" s="304">
        <v>801.53899999999999</v>
      </c>
      <c r="K59" s="633">
        <v>914.91399999999999</v>
      </c>
      <c r="L59" s="304">
        <v>809.91499999999996</v>
      </c>
      <c r="M59" s="633">
        <v>0</v>
      </c>
      <c r="N59" s="304">
        <v>0</v>
      </c>
      <c r="O59" s="633">
        <v>6265.9350000000004</v>
      </c>
      <c r="P59" s="304">
        <v>5544.643</v>
      </c>
    </row>
    <row r="60" spans="1:20">
      <c r="A60" s="190"/>
      <c r="B60" s="191" t="s">
        <v>473</v>
      </c>
      <c r="C60" s="634">
        <v>0</v>
      </c>
      <c r="D60" s="303">
        <v>0</v>
      </c>
      <c r="E60" s="634">
        <v>760.72400000000005</v>
      </c>
      <c r="F60" s="303">
        <v>737.41899999999998</v>
      </c>
      <c r="G60" s="634">
        <v>1758.194</v>
      </c>
      <c r="H60" s="303">
        <v>1572.635</v>
      </c>
      <c r="I60" s="634">
        <v>0</v>
      </c>
      <c r="J60" s="303">
        <v>0</v>
      </c>
      <c r="K60" s="634">
        <v>771.74800000000005</v>
      </c>
      <c r="L60" s="303">
        <v>139.476</v>
      </c>
      <c r="M60" s="634">
        <v>0</v>
      </c>
      <c r="N60" s="303">
        <v>0</v>
      </c>
      <c r="O60" s="634">
        <v>3290.6660000000002</v>
      </c>
      <c r="P60" s="303">
        <v>2449.5300000000002</v>
      </c>
    </row>
    <row r="61" spans="1:20">
      <c r="A61" s="190"/>
      <c r="B61" s="191" t="s">
        <v>474</v>
      </c>
      <c r="C61" s="634">
        <v>0</v>
      </c>
      <c r="D61" s="303">
        <v>0</v>
      </c>
      <c r="E61" s="634">
        <v>-2.6030000000000002</v>
      </c>
      <c r="F61" s="303">
        <v>-104.283</v>
      </c>
      <c r="G61" s="634">
        <v>-271.31299999999999</v>
      </c>
      <c r="H61" s="303">
        <v>-162.03299999999999</v>
      </c>
      <c r="I61" s="634">
        <v>540.26400000000001</v>
      </c>
      <c r="J61" s="303">
        <v>340.83100000000002</v>
      </c>
      <c r="K61" s="634">
        <v>115.209</v>
      </c>
      <c r="L61" s="303">
        <v>607.90300000000002</v>
      </c>
      <c r="M61" s="634">
        <v>0</v>
      </c>
      <c r="N61" s="303">
        <v>0</v>
      </c>
      <c r="O61" s="634">
        <v>381.55700000000002</v>
      </c>
      <c r="P61" s="303">
        <v>682.41800000000001</v>
      </c>
    </row>
    <row r="62" spans="1:20">
      <c r="A62" s="190"/>
      <c r="B62" s="191" t="s">
        <v>475</v>
      </c>
      <c r="C62" s="634">
        <v>0</v>
      </c>
      <c r="D62" s="303">
        <v>0</v>
      </c>
      <c r="E62" s="634">
        <v>0</v>
      </c>
      <c r="F62" s="303">
        <v>0</v>
      </c>
      <c r="G62" s="634">
        <v>0</v>
      </c>
      <c r="H62" s="303">
        <v>0</v>
      </c>
      <c r="I62" s="634">
        <v>0</v>
      </c>
      <c r="J62" s="303">
        <v>0</v>
      </c>
      <c r="K62" s="634">
        <v>0</v>
      </c>
      <c r="L62" s="303">
        <v>0</v>
      </c>
      <c r="M62" s="634">
        <v>0</v>
      </c>
      <c r="N62" s="303">
        <v>0</v>
      </c>
      <c r="O62" s="634">
        <v>0</v>
      </c>
      <c r="P62" s="303">
        <v>0</v>
      </c>
    </row>
    <row r="63" spans="1:20">
      <c r="A63" s="190"/>
      <c r="B63" s="191" t="s">
        <v>476</v>
      </c>
      <c r="C63" s="634">
        <v>0</v>
      </c>
      <c r="D63" s="303">
        <v>0</v>
      </c>
      <c r="E63" s="634">
        <v>0</v>
      </c>
      <c r="F63" s="303">
        <v>0</v>
      </c>
      <c r="G63" s="634">
        <v>0</v>
      </c>
      <c r="H63" s="303">
        <v>0</v>
      </c>
      <c r="I63" s="634">
        <v>0</v>
      </c>
      <c r="J63" s="303">
        <v>0</v>
      </c>
      <c r="K63" s="634">
        <v>0</v>
      </c>
      <c r="L63" s="303">
        <v>0</v>
      </c>
      <c r="M63" s="634">
        <v>0</v>
      </c>
      <c r="N63" s="303">
        <v>0</v>
      </c>
      <c r="O63" s="634">
        <v>0</v>
      </c>
      <c r="P63" s="303">
        <v>0</v>
      </c>
    </row>
    <row r="64" spans="1:20">
      <c r="A64" s="190"/>
      <c r="B64" s="191" t="s">
        <v>477</v>
      </c>
      <c r="C64" s="634">
        <v>0</v>
      </c>
      <c r="D64" s="303">
        <v>0</v>
      </c>
      <c r="E64" s="634">
        <v>0</v>
      </c>
      <c r="F64" s="303">
        <v>0</v>
      </c>
      <c r="G64" s="634">
        <v>0</v>
      </c>
      <c r="H64" s="303">
        <v>0</v>
      </c>
      <c r="I64" s="634">
        <v>0</v>
      </c>
      <c r="J64" s="303">
        <v>0</v>
      </c>
      <c r="K64" s="634">
        <v>0</v>
      </c>
      <c r="L64" s="303">
        <v>0</v>
      </c>
      <c r="M64" s="634">
        <v>0</v>
      </c>
      <c r="N64" s="303">
        <v>0</v>
      </c>
      <c r="O64" s="634">
        <v>0</v>
      </c>
      <c r="P64" s="303">
        <v>0</v>
      </c>
    </row>
    <row r="65" spans="1:30">
      <c r="A65" s="190"/>
      <c r="B65" s="191" t="s">
        <v>478</v>
      </c>
      <c r="C65" s="634">
        <v>0</v>
      </c>
      <c r="D65" s="303">
        <v>0</v>
      </c>
      <c r="E65" s="634">
        <v>364.95299999999997</v>
      </c>
      <c r="F65" s="303">
        <v>348.09899999999999</v>
      </c>
      <c r="G65" s="634">
        <v>1658.2719999999999</v>
      </c>
      <c r="H65" s="303">
        <v>1541.3520000000001</v>
      </c>
      <c r="I65" s="634">
        <v>542.53</v>
      </c>
      <c r="J65" s="303">
        <v>460.70800000000003</v>
      </c>
      <c r="K65" s="634">
        <v>27.957000000000001</v>
      </c>
      <c r="L65" s="303">
        <v>62.536000000000001</v>
      </c>
      <c r="M65" s="634">
        <v>0</v>
      </c>
      <c r="N65" s="303">
        <v>0</v>
      </c>
      <c r="O65" s="634">
        <v>2593.712</v>
      </c>
      <c r="P65" s="303">
        <v>2412.6950000000002</v>
      </c>
    </row>
    <row r="66" spans="1:30">
      <c r="A66" s="198"/>
      <c r="B66" s="198"/>
      <c r="Q66" s="192"/>
      <c r="R66" s="192"/>
      <c r="S66" s="192"/>
      <c r="T66" s="192"/>
      <c r="U66" s="192"/>
    </row>
    <row r="67" spans="1:30" ht="13">
      <c r="A67" s="201" t="s">
        <v>479</v>
      </c>
      <c r="B67" s="191"/>
      <c r="C67" s="634">
        <v>0</v>
      </c>
      <c r="D67" s="304">
        <v>0</v>
      </c>
      <c r="E67" s="634">
        <v>0</v>
      </c>
      <c r="F67" s="304">
        <v>0</v>
      </c>
      <c r="G67" s="634">
        <v>0</v>
      </c>
      <c r="H67" s="304">
        <v>0</v>
      </c>
      <c r="I67" s="634">
        <v>0</v>
      </c>
      <c r="J67" s="304">
        <v>0</v>
      </c>
      <c r="K67" s="634">
        <v>0</v>
      </c>
      <c r="L67" s="304">
        <v>0</v>
      </c>
      <c r="M67" s="634">
        <v>0</v>
      </c>
      <c r="N67" s="304">
        <v>0</v>
      </c>
      <c r="O67" s="634">
        <v>0</v>
      </c>
      <c r="P67" s="304">
        <v>0</v>
      </c>
    </row>
    <row r="68" spans="1:30">
      <c r="A68" s="198"/>
      <c r="B68" s="198"/>
      <c r="Q68" s="192"/>
      <c r="R68" s="192"/>
      <c r="S68" s="192"/>
      <c r="T68" s="192"/>
      <c r="U68" s="192"/>
      <c r="V68" s="192"/>
      <c r="W68" s="192"/>
      <c r="X68" s="192"/>
    </row>
    <row r="69" spans="1:30" ht="13">
      <c r="A69" s="188" t="s">
        <v>522</v>
      </c>
      <c r="B69" s="191"/>
      <c r="C69" s="647">
        <v>0</v>
      </c>
      <c r="D69" s="304">
        <v>0</v>
      </c>
      <c r="E69" s="647">
        <v>2601.828</v>
      </c>
      <c r="F69" s="304">
        <v>2555.98</v>
      </c>
      <c r="G69" s="647">
        <v>13228.14</v>
      </c>
      <c r="H69" s="304">
        <v>12684.319</v>
      </c>
      <c r="I69" s="647">
        <v>2771.7539999999999</v>
      </c>
      <c r="J69" s="304">
        <v>2242.8629999999998</v>
      </c>
      <c r="K69" s="647">
        <v>1740.0329999999999</v>
      </c>
      <c r="L69" s="304">
        <v>1622.848</v>
      </c>
      <c r="M69" s="647">
        <v>0</v>
      </c>
      <c r="N69" s="304">
        <v>0</v>
      </c>
      <c r="O69" s="647">
        <v>20341.755000000001</v>
      </c>
      <c r="P69" s="304">
        <v>19106.009999999998</v>
      </c>
    </row>
    <row r="72" spans="1:30" ht="13">
      <c r="C72" s="947" t="s">
        <v>19</v>
      </c>
      <c r="D72" s="802"/>
      <c r="E72" s="802"/>
      <c r="F72" s="802"/>
      <c r="G72" s="802"/>
      <c r="H72" s="802"/>
      <c r="I72" s="802"/>
      <c r="J72" s="802"/>
      <c r="K72" s="802"/>
      <c r="L72" s="802"/>
      <c r="M72" s="802"/>
      <c r="N72" s="802"/>
      <c r="O72" s="802"/>
      <c r="P72" s="802"/>
      <c r="Q72" s="802"/>
      <c r="R72" s="802"/>
      <c r="S72" s="802"/>
      <c r="T72" s="802"/>
      <c r="U72" s="802"/>
      <c r="V72" s="802"/>
      <c r="W72" s="802"/>
      <c r="X72" s="802"/>
      <c r="Y72" s="802"/>
      <c r="Z72" s="802"/>
      <c r="AA72" s="802"/>
      <c r="AB72" s="802"/>
      <c r="AC72" s="802"/>
      <c r="AD72" s="802"/>
    </row>
    <row r="73" spans="1:30" ht="13" customHeight="1">
      <c r="A73" s="928" t="s">
        <v>3</v>
      </c>
      <c r="B73" s="929"/>
      <c r="C73" s="917" t="s">
        <v>20</v>
      </c>
      <c r="D73" s="918"/>
      <c r="E73" s="918"/>
      <c r="F73" s="919"/>
      <c r="G73" s="917" t="s">
        <v>10</v>
      </c>
      <c r="H73" s="918"/>
      <c r="I73" s="918"/>
      <c r="J73" s="919"/>
      <c r="K73" s="917" t="s">
        <v>32</v>
      </c>
      <c r="L73" s="918"/>
      <c r="M73" s="918"/>
      <c r="N73" s="919"/>
      <c r="O73" s="917" t="s">
        <v>14</v>
      </c>
      <c r="P73" s="918"/>
      <c r="Q73" s="918"/>
      <c r="R73" s="919"/>
      <c r="S73" s="917" t="s">
        <v>12</v>
      </c>
      <c r="T73" s="918"/>
      <c r="U73" s="918"/>
      <c r="V73" s="919"/>
      <c r="W73" s="917" t="s">
        <v>429</v>
      </c>
      <c r="X73" s="918"/>
      <c r="Y73" s="918"/>
      <c r="Z73" s="919"/>
      <c r="AA73" s="917" t="s">
        <v>17</v>
      </c>
      <c r="AB73" s="918"/>
      <c r="AC73" s="918"/>
      <c r="AD73" s="919"/>
    </row>
    <row r="74" spans="1:30" ht="12.75" customHeight="1">
      <c r="A74" s="756"/>
      <c r="B74" s="757"/>
      <c r="C74" s="917" t="s">
        <v>183</v>
      </c>
      <c r="D74" s="919"/>
      <c r="E74" s="917" t="s">
        <v>185</v>
      </c>
      <c r="F74" s="919"/>
      <c r="G74" s="917" t="s">
        <v>183</v>
      </c>
      <c r="H74" s="919"/>
      <c r="I74" s="917" t="s">
        <v>185</v>
      </c>
      <c r="J74" s="919"/>
      <c r="K74" s="917" t="s">
        <v>183</v>
      </c>
      <c r="L74" s="919"/>
      <c r="M74" s="917" t="s">
        <v>185</v>
      </c>
      <c r="N74" s="919"/>
      <c r="O74" s="917" t="s">
        <v>183</v>
      </c>
      <c r="P74" s="919"/>
      <c r="Q74" s="917" t="s">
        <v>185</v>
      </c>
      <c r="R74" s="919"/>
      <c r="S74" s="917" t="s">
        <v>183</v>
      </c>
      <c r="T74" s="919"/>
      <c r="U74" s="917" t="s">
        <v>185</v>
      </c>
      <c r="V74" s="919"/>
      <c r="W74" s="917" t="s">
        <v>183</v>
      </c>
      <c r="X74" s="919"/>
      <c r="Y74" s="917" t="s">
        <v>185</v>
      </c>
      <c r="Z74" s="919"/>
      <c r="AA74" s="917" t="s">
        <v>183</v>
      </c>
      <c r="AB74" s="919"/>
      <c r="AC74" s="917" t="s">
        <v>185</v>
      </c>
      <c r="AD74" s="919"/>
    </row>
    <row r="75" spans="1:30" ht="13">
      <c r="A75" s="924"/>
      <c r="B75" s="925"/>
      <c r="C75" s="635" t="s">
        <v>172</v>
      </c>
      <c r="D75" s="299" t="s">
        <v>173</v>
      </c>
      <c r="E75" s="635" t="s">
        <v>227</v>
      </c>
      <c r="F75" s="299" t="s">
        <v>228</v>
      </c>
      <c r="G75" s="635" t="s">
        <v>172</v>
      </c>
      <c r="H75" s="299" t="s">
        <v>173</v>
      </c>
      <c r="I75" s="635" t="s">
        <v>227</v>
      </c>
      <c r="J75" s="299" t="s">
        <v>228</v>
      </c>
      <c r="K75" s="635" t="s">
        <v>172</v>
      </c>
      <c r="L75" s="299" t="s">
        <v>173</v>
      </c>
      <c r="M75" s="635" t="s">
        <v>227</v>
      </c>
      <c r="N75" s="299" t="s">
        <v>228</v>
      </c>
      <c r="O75" s="635" t="s">
        <v>172</v>
      </c>
      <c r="P75" s="299" t="s">
        <v>173</v>
      </c>
      <c r="Q75" s="635" t="s">
        <v>227</v>
      </c>
      <c r="R75" s="299" t="s">
        <v>228</v>
      </c>
      <c r="S75" s="635" t="s">
        <v>172</v>
      </c>
      <c r="T75" s="299" t="s">
        <v>173</v>
      </c>
      <c r="U75" s="635" t="s">
        <v>227</v>
      </c>
      <c r="V75" s="299" t="s">
        <v>228</v>
      </c>
      <c r="W75" s="635" t="s">
        <v>172</v>
      </c>
      <c r="X75" s="299" t="s">
        <v>173</v>
      </c>
      <c r="Y75" s="635" t="s">
        <v>227</v>
      </c>
      <c r="Z75" s="299" t="s">
        <v>228</v>
      </c>
      <c r="AA75" s="635" t="s">
        <v>172</v>
      </c>
      <c r="AB75" s="299" t="s">
        <v>173</v>
      </c>
      <c r="AC75" s="635" t="s">
        <v>227</v>
      </c>
      <c r="AD75" s="299" t="s">
        <v>228</v>
      </c>
    </row>
    <row r="76" spans="1:30" ht="13">
      <c r="A76" s="926"/>
      <c r="B76" s="927"/>
      <c r="C76" s="636" t="s">
        <v>122</v>
      </c>
      <c r="D76" s="300" t="s">
        <v>122</v>
      </c>
      <c r="E76" s="636" t="s">
        <v>122</v>
      </c>
      <c r="F76" s="300" t="s">
        <v>122</v>
      </c>
      <c r="G76" s="636" t="s">
        <v>122</v>
      </c>
      <c r="H76" s="300" t="s">
        <v>122</v>
      </c>
      <c r="I76" s="636" t="s">
        <v>122</v>
      </c>
      <c r="J76" s="300" t="s">
        <v>122</v>
      </c>
      <c r="K76" s="636" t="s">
        <v>122</v>
      </c>
      <c r="L76" s="300" t="s">
        <v>122</v>
      </c>
      <c r="M76" s="636" t="s">
        <v>122</v>
      </c>
      <c r="N76" s="300" t="s">
        <v>122</v>
      </c>
      <c r="O76" s="636" t="s">
        <v>122</v>
      </c>
      <c r="P76" s="300" t="s">
        <v>122</v>
      </c>
      <c r="Q76" s="636" t="s">
        <v>122</v>
      </c>
      <c r="R76" s="300" t="s">
        <v>122</v>
      </c>
      <c r="S76" s="636" t="s">
        <v>122</v>
      </c>
      <c r="T76" s="300" t="s">
        <v>122</v>
      </c>
      <c r="U76" s="636" t="s">
        <v>122</v>
      </c>
      <c r="V76" s="300" t="s">
        <v>122</v>
      </c>
      <c r="W76" s="636" t="s">
        <v>122</v>
      </c>
      <c r="X76" s="300" t="s">
        <v>122</v>
      </c>
      <c r="Y76" s="636" t="s">
        <v>122</v>
      </c>
      <c r="Z76" s="300" t="s">
        <v>122</v>
      </c>
      <c r="AA76" s="636" t="s">
        <v>122</v>
      </c>
      <c r="AB76" s="300" t="s">
        <v>122</v>
      </c>
      <c r="AC76" s="636" t="s">
        <v>122</v>
      </c>
      <c r="AD76" s="300" t="s">
        <v>122</v>
      </c>
    </row>
    <row r="77" spans="1:30" s="107" customFormat="1" ht="13">
      <c r="A77" s="188" t="s">
        <v>481</v>
      </c>
      <c r="B77" s="208"/>
      <c r="C77" s="647">
        <v>0</v>
      </c>
      <c r="D77" s="641">
        <v>0</v>
      </c>
      <c r="E77" s="647">
        <v>0</v>
      </c>
      <c r="F77" s="641">
        <v>0</v>
      </c>
      <c r="G77" s="647">
        <v>771.41600000000005</v>
      </c>
      <c r="H77" s="641">
        <v>669.51700000000005</v>
      </c>
      <c r="I77" s="647">
        <v>270.81700000000001</v>
      </c>
      <c r="J77" s="641">
        <v>251.09100000000001</v>
      </c>
      <c r="K77" s="647">
        <v>5329.9089999999997</v>
      </c>
      <c r="L77" s="641">
        <v>6387.2430000000004</v>
      </c>
      <c r="M77" s="647">
        <v>1789.145</v>
      </c>
      <c r="N77" s="641">
        <v>2136.645</v>
      </c>
      <c r="O77" s="647">
        <v>1442.5820000000001</v>
      </c>
      <c r="P77" s="641">
        <v>1366.02</v>
      </c>
      <c r="Q77" s="647">
        <v>534.81600000000003</v>
      </c>
      <c r="R77" s="641">
        <v>415.464</v>
      </c>
      <c r="S77" s="647">
        <v>0</v>
      </c>
      <c r="T77" s="641">
        <v>0</v>
      </c>
      <c r="U77" s="647">
        <v>0</v>
      </c>
      <c r="V77" s="641">
        <v>0</v>
      </c>
      <c r="W77" s="647">
        <v>0</v>
      </c>
      <c r="X77" s="641">
        <v>-2E-3</v>
      </c>
      <c r="Y77" s="647">
        <v>0</v>
      </c>
      <c r="Z77" s="641">
        <v>2E-3</v>
      </c>
      <c r="AA77" s="647">
        <v>7543.9070000000002</v>
      </c>
      <c r="AB77" s="641">
        <v>8422.7780000000002</v>
      </c>
      <c r="AC77" s="647">
        <v>2505.2759999999998</v>
      </c>
      <c r="AD77" s="641">
        <v>2842.873</v>
      </c>
    </row>
    <row r="78" spans="1:30">
      <c r="A78" s="194"/>
      <c r="B78" s="195" t="s">
        <v>231</v>
      </c>
      <c r="C78" s="638">
        <v>0</v>
      </c>
      <c r="D78" s="642">
        <v>0</v>
      </c>
      <c r="E78" s="638">
        <v>0</v>
      </c>
      <c r="F78" s="642">
        <v>0</v>
      </c>
      <c r="G78" s="638">
        <v>783.63300000000004</v>
      </c>
      <c r="H78" s="642">
        <v>653.67200000000003</v>
      </c>
      <c r="I78" s="638">
        <v>272.512</v>
      </c>
      <c r="J78" s="642">
        <v>243.185</v>
      </c>
      <c r="K78" s="638">
        <v>4511.6779999999999</v>
      </c>
      <c r="L78" s="642">
        <v>5120.241</v>
      </c>
      <c r="M78" s="638">
        <v>1541.0429999999999</v>
      </c>
      <c r="N78" s="642">
        <v>1756.2570000000001</v>
      </c>
      <c r="O78" s="638">
        <v>1427.577</v>
      </c>
      <c r="P78" s="642">
        <v>1352.7149999999999</v>
      </c>
      <c r="Q78" s="638">
        <v>529.69600000000003</v>
      </c>
      <c r="R78" s="642">
        <v>410.39699999999999</v>
      </c>
      <c r="S78" s="638">
        <v>0</v>
      </c>
      <c r="T78" s="642">
        <v>0</v>
      </c>
      <c r="U78" s="638">
        <v>0</v>
      </c>
      <c r="V78" s="642">
        <v>0</v>
      </c>
      <c r="W78" s="638">
        <v>0</v>
      </c>
      <c r="X78" s="642">
        <v>0</v>
      </c>
      <c r="Y78" s="638">
        <v>0</v>
      </c>
      <c r="Z78" s="642">
        <v>0</v>
      </c>
      <c r="AA78" s="638">
        <v>6722.8879999999999</v>
      </c>
      <c r="AB78" s="642">
        <v>7126.6279999999997</v>
      </c>
      <c r="AC78" s="638">
        <v>2250.6979999999999</v>
      </c>
      <c r="AD78" s="642">
        <v>2350.3449999999998</v>
      </c>
    </row>
    <row r="79" spans="1:30">
      <c r="A79" s="194"/>
      <c r="B79" s="200" t="s">
        <v>482</v>
      </c>
      <c r="C79" s="638">
        <v>0</v>
      </c>
      <c r="D79" s="642">
        <v>0</v>
      </c>
      <c r="E79" s="638">
        <v>0</v>
      </c>
      <c r="F79" s="642">
        <v>0</v>
      </c>
      <c r="G79" s="638">
        <v>751.34400000000005</v>
      </c>
      <c r="H79" s="642">
        <v>619.93399999999997</v>
      </c>
      <c r="I79" s="638">
        <v>260.661</v>
      </c>
      <c r="J79" s="642">
        <v>231.31</v>
      </c>
      <c r="K79" s="638">
        <v>3821.5889999999999</v>
      </c>
      <c r="L79" s="642">
        <v>4391.5119999999997</v>
      </c>
      <c r="M79" s="638">
        <v>1308.9090000000001</v>
      </c>
      <c r="N79" s="642">
        <v>1517.269</v>
      </c>
      <c r="O79" s="638">
        <v>740.28</v>
      </c>
      <c r="P79" s="642">
        <v>657.72400000000005</v>
      </c>
      <c r="Q79" s="638">
        <v>292.25400000000002</v>
      </c>
      <c r="R79" s="642">
        <v>195.51900000000001</v>
      </c>
      <c r="S79" s="638">
        <v>0</v>
      </c>
      <c r="T79" s="642">
        <v>0</v>
      </c>
      <c r="U79" s="638">
        <v>0</v>
      </c>
      <c r="V79" s="642">
        <v>0</v>
      </c>
      <c r="W79" s="638">
        <v>0</v>
      </c>
      <c r="X79" s="642">
        <v>0</v>
      </c>
      <c r="Y79" s="638">
        <v>0</v>
      </c>
      <c r="Z79" s="642">
        <v>0</v>
      </c>
      <c r="AA79" s="638">
        <v>5313.2129999999997</v>
      </c>
      <c r="AB79" s="642">
        <v>5669.17</v>
      </c>
      <c r="AC79" s="638">
        <v>1768.4480000000001</v>
      </c>
      <c r="AD79" s="642">
        <v>1812.62</v>
      </c>
    </row>
    <row r="80" spans="1:30">
      <c r="A80" s="194"/>
      <c r="B80" s="200" t="s">
        <v>483</v>
      </c>
      <c r="C80" s="638">
        <v>0</v>
      </c>
      <c r="D80" s="642">
        <v>0</v>
      </c>
      <c r="E80" s="638">
        <v>0</v>
      </c>
      <c r="F80" s="642">
        <v>0</v>
      </c>
      <c r="G80" s="638">
        <v>2.157</v>
      </c>
      <c r="H80" s="642">
        <v>3.4870000000000001</v>
      </c>
      <c r="I80" s="638">
        <v>0.30599999999999999</v>
      </c>
      <c r="J80" s="642">
        <v>1.8240000000000001</v>
      </c>
      <c r="K80" s="638">
        <v>0</v>
      </c>
      <c r="L80" s="642">
        <v>0</v>
      </c>
      <c r="M80" s="638">
        <v>0</v>
      </c>
      <c r="N80" s="642">
        <v>0</v>
      </c>
      <c r="O80" s="638">
        <v>1.1479999999999999</v>
      </c>
      <c r="P80" s="642">
        <v>1.0049999999999999</v>
      </c>
      <c r="Q80" s="638">
        <v>0.28899999999999998</v>
      </c>
      <c r="R80" s="642">
        <v>-10.148999999999999</v>
      </c>
      <c r="S80" s="638">
        <v>0</v>
      </c>
      <c r="T80" s="642">
        <v>0</v>
      </c>
      <c r="U80" s="638">
        <v>0</v>
      </c>
      <c r="V80" s="642">
        <v>0</v>
      </c>
      <c r="W80" s="638">
        <v>0</v>
      </c>
      <c r="X80" s="642">
        <v>0</v>
      </c>
      <c r="Y80" s="638">
        <v>0</v>
      </c>
      <c r="Z80" s="642">
        <v>0</v>
      </c>
      <c r="AA80" s="638">
        <v>3.3050000000000002</v>
      </c>
      <c r="AB80" s="642">
        <v>4.492</v>
      </c>
      <c r="AC80" s="638">
        <v>1.349</v>
      </c>
      <c r="AD80" s="642">
        <v>6.9660000000000002</v>
      </c>
    </row>
    <row r="81" spans="1:35">
      <c r="A81" s="194"/>
      <c r="B81" s="200" t="s">
        <v>484</v>
      </c>
      <c r="C81" s="638">
        <v>0</v>
      </c>
      <c r="D81" s="642">
        <v>0</v>
      </c>
      <c r="E81" s="638">
        <v>0</v>
      </c>
      <c r="F81" s="642">
        <v>0</v>
      </c>
      <c r="G81" s="638">
        <v>30.132000000000001</v>
      </c>
      <c r="H81" s="642">
        <v>30.251000000000001</v>
      </c>
      <c r="I81" s="638">
        <v>11.545</v>
      </c>
      <c r="J81" s="642">
        <v>10.051</v>
      </c>
      <c r="K81" s="638">
        <v>690.08900000000006</v>
      </c>
      <c r="L81" s="642">
        <v>728.72900000000004</v>
      </c>
      <c r="M81" s="638">
        <v>232.13399999999999</v>
      </c>
      <c r="N81" s="642">
        <v>238.988</v>
      </c>
      <c r="O81" s="638">
        <v>686.149</v>
      </c>
      <c r="P81" s="642">
        <v>693.98599999999999</v>
      </c>
      <c r="Q81" s="638">
        <v>237.15299999999999</v>
      </c>
      <c r="R81" s="642">
        <v>225.02699999999999</v>
      </c>
      <c r="S81" s="638">
        <v>0</v>
      </c>
      <c r="T81" s="642">
        <v>0</v>
      </c>
      <c r="U81" s="638">
        <v>0</v>
      </c>
      <c r="V81" s="642">
        <v>0</v>
      </c>
      <c r="W81" s="638">
        <v>0</v>
      </c>
      <c r="X81" s="642">
        <v>0</v>
      </c>
      <c r="Y81" s="638">
        <v>0</v>
      </c>
      <c r="Z81" s="642">
        <v>0</v>
      </c>
      <c r="AA81" s="638">
        <v>1406.37</v>
      </c>
      <c r="AB81" s="642">
        <v>1452.9659999999999</v>
      </c>
      <c r="AC81" s="638">
        <v>480.90100000000001</v>
      </c>
      <c r="AD81" s="642">
        <v>530.75900000000001</v>
      </c>
    </row>
    <row r="82" spans="1:35">
      <c r="A82" s="194"/>
      <c r="B82" s="195" t="s">
        <v>485</v>
      </c>
      <c r="C82" s="638">
        <v>0</v>
      </c>
      <c r="D82" s="642">
        <v>0</v>
      </c>
      <c r="E82" s="638">
        <v>0</v>
      </c>
      <c r="F82" s="642">
        <v>0</v>
      </c>
      <c r="G82" s="638">
        <v>-12.217000000000001</v>
      </c>
      <c r="H82" s="642">
        <v>15.845000000000001</v>
      </c>
      <c r="I82" s="638">
        <v>-1.6950000000000001</v>
      </c>
      <c r="J82" s="642">
        <v>7.9059999999999997</v>
      </c>
      <c r="K82" s="638">
        <v>818.23099999999999</v>
      </c>
      <c r="L82" s="642">
        <v>1267.002</v>
      </c>
      <c r="M82" s="638">
        <v>248.102</v>
      </c>
      <c r="N82" s="642">
        <v>380.38799999999998</v>
      </c>
      <c r="O82" s="638">
        <v>15.005000000000001</v>
      </c>
      <c r="P82" s="642">
        <v>13.305</v>
      </c>
      <c r="Q82" s="638">
        <v>5.12</v>
      </c>
      <c r="R82" s="642">
        <v>5.0670000000000002</v>
      </c>
      <c r="S82" s="638">
        <v>0</v>
      </c>
      <c r="T82" s="642">
        <v>0</v>
      </c>
      <c r="U82" s="638">
        <v>0</v>
      </c>
      <c r="V82" s="642">
        <v>0</v>
      </c>
      <c r="W82" s="638">
        <v>0</v>
      </c>
      <c r="X82" s="642">
        <v>-2E-3</v>
      </c>
      <c r="Y82" s="638">
        <v>0</v>
      </c>
      <c r="Z82" s="642">
        <v>2E-3</v>
      </c>
      <c r="AA82" s="638">
        <v>821.01900000000001</v>
      </c>
      <c r="AB82" s="642">
        <v>1296.1500000000001</v>
      </c>
      <c r="AC82" s="638">
        <v>254.578</v>
      </c>
      <c r="AD82" s="642">
        <v>492.52800000000002</v>
      </c>
    </row>
    <row r="83" spans="1:35">
      <c r="A83" s="198"/>
      <c r="B83" s="198"/>
      <c r="Q83" s="192"/>
      <c r="R83" s="192"/>
      <c r="S83" s="192"/>
      <c r="T83" s="192"/>
      <c r="U83" s="192"/>
      <c r="V83" s="192"/>
      <c r="W83" s="192"/>
      <c r="X83" s="192"/>
      <c r="Y83" s="192"/>
      <c r="Z83" s="192"/>
      <c r="AA83" s="192"/>
      <c r="AB83" s="192"/>
      <c r="AC83" s="192"/>
      <c r="AD83" s="192"/>
      <c r="AE83" s="192"/>
      <c r="AF83" s="192"/>
      <c r="AG83" s="192"/>
      <c r="AH83" s="192"/>
      <c r="AI83" s="192"/>
    </row>
    <row r="84" spans="1:35" ht="13">
      <c r="A84" s="188" t="s">
        <v>486</v>
      </c>
      <c r="B84" s="196"/>
      <c r="C84" s="647">
        <v>0</v>
      </c>
      <c r="D84" s="641">
        <v>0</v>
      </c>
      <c r="E84" s="647">
        <v>0</v>
      </c>
      <c r="F84" s="641">
        <v>0</v>
      </c>
      <c r="G84" s="647">
        <v>-612.40099999999995</v>
      </c>
      <c r="H84" s="641">
        <v>-508.62400000000002</v>
      </c>
      <c r="I84" s="647">
        <v>-198.137</v>
      </c>
      <c r="J84" s="641">
        <v>-191.53200000000001</v>
      </c>
      <c r="K84" s="647">
        <v>-3472.069</v>
      </c>
      <c r="L84" s="641">
        <v>-4579.6390000000001</v>
      </c>
      <c r="M84" s="647">
        <v>-1203.8889999999999</v>
      </c>
      <c r="N84" s="641">
        <v>-1609.1980000000001</v>
      </c>
      <c r="O84" s="647">
        <v>-891.56500000000005</v>
      </c>
      <c r="P84" s="641">
        <v>-773.66300000000001</v>
      </c>
      <c r="Q84" s="647">
        <v>-346.88499999999999</v>
      </c>
      <c r="R84" s="641">
        <v>-239.35900000000001</v>
      </c>
      <c r="S84" s="647">
        <v>0</v>
      </c>
      <c r="T84" s="641">
        <v>0</v>
      </c>
      <c r="U84" s="647">
        <v>0</v>
      </c>
      <c r="V84" s="641">
        <v>0</v>
      </c>
      <c r="W84" s="647">
        <v>0</v>
      </c>
      <c r="X84" s="641">
        <v>0</v>
      </c>
      <c r="Y84" s="647">
        <v>0</v>
      </c>
      <c r="Z84" s="641">
        <v>0</v>
      </c>
      <c r="AA84" s="647">
        <v>-4976.0349999999999</v>
      </c>
      <c r="AB84" s="641">
        <v>-5861.9260000000004</v>
      </c>
      <c r="AC84" s="647">
        <v>-1627.0809999999999</v>
      </c>
      <c r="AD84" s="641">
        <v>-1950.0160000000001</v>
      </c>
    </row>
    <row r="85" spans="1:35">
      <c r="A85" s="194"/>
      <c r="B85" s="200" t="s">
        <v>234</v>
      </c>
      <c r="C85" s="638">
        <v>0</v>
      </c>
      <c r="D85" s="642">
        <v>0</v>
      </c>
      <c r="E85" s="638">
        <v>0</v>
      </c>
      <c r="F85" s="642">
        <v>0</v>
      </c>
      <c r="G85" s="638">
        <v>-545.80499999999995</v>
      </c>
      <c r="H85" s="642">
        <v>-470.49299999999999</v>
      </c>
      <c r="I85" s="638">
        <v>-180.505</v>
      </c>
      <c r="J85" s="642">
        <v>-178.38499999999999</v>
      </c>
      <c r="K85" s="638">
        <v>-2230.5819999999999</v>
      </c>
      <c r="L85" s="642">
        <v>-2867.1309999999999</v>
      </c>
      <c r="M85" s="638">
        <v>-781.42600000000004</v>
      </c>
      <c r="N85" s="642">
        <v>-954.726</v>
      </c>
      <c r="O85" s="638">
        <v>-623.42399999999998</v>
      </c>
      <c r="P85" s="642">
        <v>-512.76900000000001</v>
      </c>
      <c r="Q85" s="638">
        <v>-250.37</v>
      </c>
      <c r="R85" s="642">
        <v>-158.572</v>
      </c>
      <c r="S85" s="638">
        <v>0</v>
      </c>
      <c r="T85" s="642">
        <v>0</v>
      </c>
      <c r="U85" s="638">
        <v>0</v>
      </c>
      <c r="V85" s="642">
        <v>0</v>
      </c>
      <c r="W85" s="638">
        <v>0</v>
      </c>
      <c r="X85" s="642">
        <v>0</v>
      </c>
      <c r="Y85" s="638">
        <v>0</v>
      </c>
      <c r="Z85" s="642">
        <v>0</v>
      </c>
      <c r="AA85" s="638">
        <v>-3399.8110000000001</v>
      </c>
      <c r="AB85" s="642">
        <v>-3850.393</v>
      </c>
      <c r="AC85" s="638">
        <v>-1120.181</v>
      </c>
      <c r="AD85" s="642">
        <v>-1255.3399999999999</v>
      </c>
    </row>
    <row r="86" spans="1:35">
      <c r="A86" s="194"/>
      <c r="B86" s="200" t="s">
        <v>235</v>
      </c>
      <c r="C86" s="638">
        <v>0</v>
      </c>
      <c r="D86" s="642">
        <v>0</v>
      </c>
      <c r="E86" s="638">
        <v>0</v>
      </c>
      <c r="F86" s="642">
        <v>0</v>
      </c>
      <c r="G86" s="638">
        <v>0</v>
      </c>
      <c r="H86" s="642">
        <v>0</v>
      </c>
      <c r="I86" s="638">
        <v>0</v>
      </c>
      <c r="J86" s="642">
        <v>0</v>
      </c>
      <c r="K86" s="638">
        <v>0</v>
      </c>
      <c r="L86" s="642">
        <v>0</v>
      </c>
      <c r="M86" s="638">
        <v>0</v>
      </c>
      <c r="N86" s="642">
        <v>-5.1999999999999998E-2</v>
      </c>
      <c r="O86" s="638">
        <v>0</v>
      </c>
      <c r="P86" s="642">
        <v>0</v>
      </c>
      <c r="Q86" s="638">
        <v>0</v>
      </c>
      <c r="R86" s="642">
        <v>7.0960000000000001</v>
      </c>
      <c r="S86" s="638">
        <v>0</v>
      </c>
      <c r="T86" s="642">
        <v>0</v>
      </c>
      <c r="U86" s="638">
        <v>0</v>
      </c>
      <c r="V86" s="642">
        <v>0</v>
      </c>
      <c r="W86" s="638">
        <v>0</v>
      </c>
      <c r="X86" s="642">
        <v>0</v>
      </c>
      <c r="Y86" s="638">
        <v>0</v>
      </c>
      <c r="Z86" s="642">
        <v>0</v>
      </c>
      <c r="AA86" s="638">
        <v>0</v>
      </c>
      <c r="AB86" s="642">
        <v>0</v>
      </c>
      <c r="AC86" s="638">
        <v>0</v>
      </c>
      <c r="AD86" s="642">
        <v>-3.6110000000000002</v>
      </c>
    </row>
    <row r="87" spans="1:35">
      <c r="A87" s="194"/>
      <c r="B87" s="200" t="s">
        <v>236</v>
      </c>
      <c r="C87" s="638">
        <v>0</v>
      </c>
      <c r="D87" s="642">
        <v>0</v>
      </c>
      <c r="E87" s="638">
        <v>0</v>
      </c>
      <c r="F87" s="642">
        <v>0</v>
      </c>
      <c r="G87" s="638">
        <v>-6.048</v>
      </c>
      <c r="H87" s="642">
        <v>-9.8759999999999994</v>
      </c>
      <c r="I87" s="638">
        <v>-1.8520000000000001</v>
      </c>
      <c r="J87" s="642">
        <v>-3.452</v>
      </c>
      <c r="K87" s="638">
        <v>-548.822</v>
      </c>
      <c r="L87" s="642">
        <v>-529.15</v>
      </c>
      <c r="M87" s="638">
        <v>-201.041</v>
      </c>
      <c r="N87" s="642">
        <v>-205.79900000000001</v>
      </c>
      <c r="O87" s="638">
        <v>-181.79499999999999</v>
      </c>
      <c r="P87" s="642">
        <v>-178.917</v>
      </c>
      <c r="Q87" s="638">
        <v>-64.319999999999993</v>
      </c>
      <c r="R87" s="642">
        <v>-61.109000000000002</v>
      </c>
      <c r="S87" s="638">
        <v>0</v>
      </c>
      <c r="T87" s="642">
        <v>0</v>
      </c>
      <c r="U87" s="638">
        <v>0</v>
      </c>
      <c r="V87" s="642">
        <v>0</v>
      </c>
      <c r="W87" s="638">
        <v>0</v>
      </c>
      <c r="X87" s="642">
        <v>0</v>
      </c>
      <c r="Y87" s="638">
        <v>0</v>
      </c>
      <c r="Z87" s="642">
        <v>0</v>
      </c>
      <c r="AA87" s="638">
        <v>-736.66499999999996</v>
      </c>
      <c r="AB87" s="642">
        <v>-717.94299999999998</v>
      </c>
      <c r="AC87" s="638">
        <v>-244.02799999999999</v>
      </c>
      <c r="AD87" s="642">
        <v>-246.892</v>
      </c>
    </row>
    <row r="88" spans="1:35">
      <c r="A88" s="194"/>
      <c r="B88" s="200" t="s">
        <v>487</v>
      </c>
      <c r="C88" s="638">
        <v>0</v>
      </c>
      <c r="D88" s="642">
        <v>0</v>
      </c>
      <c r="E88" s="638">
        <v>0</v>
      </c>
      <c r="F88" s="642">
        <v>0</v>
      </c>
      <c r="G88" s="638">
        <v>-60.548000000000002</v>
      </c>
      <c r="H88" s="642">
        <v>-28.254999999999999</v>
      </c>
      <c r="I88" s="638">
        <v>-15.78</v>
      </c>
      <c r="J88" s="642">
        <v>-9.6950000000000003</v>
      </c>
      <c r="K88" s="638">
        <v>-692.66499999999996</v>
      </c>
      <c r="L88" s="642">
        <v>-1183.3579999999999</v>
      </c>
      <c r="M88" s="638">
        <v>-221.422</v>
      </c>
      <c r="N88" s="642">
        <v>-448.62099999999998</v>
      </c>
      <c r="O88" s="638">
        <v>-86.346000000000004</v>
      </c>
      <c r="P88" s="642">
        <v>-81.977000000000004</v>
      </c>
      <c r="Q88" s="638">
        <v>-32.195</v>
      </c>
      <c r="R88" s="642">
        <v>-26.774000000000001</v>
      </c>
      <c r="S88" s="638">
        <v>0</v>
      </c>
      <c r="T88" s="642">
        <v>0</v>
      </c>
      <c r="U88" s="638">
        <v>0</v>
      </c>
      <c r="V88" s="642">
        <v>0</v>
      </c>
      <c r="W88" s="638">
        <v>0</v>
      </c>
      <c r="X88" s="642">
        <v>0</v>
      </c>
      <c r="Y88" s="638">
        <v>0</v>
      </c>
      <c r="Z88" s="642">
        <v>0</v>
      </c>
      <c r="AA88" s="638">
        <v>-839.55899999999997</v>
      </c>
      <c r="AB88" s="642">
        <v>-1293.5899999999999</v>
      </c>
      <c r="AC88" s="638">
        <v>-262.87200000000001</v>
      </c>
      <c r="AD88" s="642">
        <v>-444.173</v>
      </c>
    </row>
    <row r="89" spans="1:35">
      <c r="A89" s="198"/>
      <c r="B89" s="198"/>
      <c r="Q89" s="192"/>
      <c r="R89" s="192"/>
      <c r="S89" s="192"/>
      <c r="T89" s="192"/>
      <c r="U89" s="192"/>
      <c r="V89" s="192"/>
      <c r="W89" s="192"/>
      <c r="X89" s="192"/>
      <c r="Y89" s="192"/>
      <c r="Z89" s="192"/>
      <c r="AA89" s="192"/>
      <c r="AB89" s="192"/>
      <c r="AC89" s="192"/>
      <c r="AD89" s="192"/>
      <c r="AE89" s="192"/>
      <c r="AF89" s="192"/>
      <c r="AG89" s="192"/>
      <c r="AH89" s="192"/>
      <c r="AI89" s="192"/>
    </row>
    <row r="90" spans="1:35" s="107" customFormat="1" ht="13">
      <c r="A90" s="188" t="s">
        <v>238</v>
      </c>
      <c r="B90" s="208"/>
      <c r="C90" s="647">
        <v>0</v>
      </c>
      <c r="D90" s="641">
        <v>0</v>
      </c>
      <c r="E90" s="647">
        <v>0</v>
      </c>
      <c r="F90" s="641">
        <v>0</v>
      </c>
      <c r="G90" s="647">
        <v>159.01499999999999</v>
      </c>
      <c r="H90" s="641">
        <v>160.893</v>
      </c>
      <c r="I90" s="647">
        <v>72.680000000000007</v>
      </c>
      <c r="J90" s="641">
        <v>59.558999999999997</v>
      </c>
      <c r="K90" s="647">
        <v>1857.84</v>
      </c>
      <c r="L90" s="641">
        <v>1807.604</v>
      </c>
      <c r="M90" s="647">
        <v>585.25599999999997</v>
      </c>
      <c r="N90" s="641">
        <v>527.447</v>
      </c>
      <c r="O90" s="647">
        <v>551.01700000000005</v>
      </c>
      <c r="P90" s="641">
        <v>592.35699999999997</v>
      </c>
      <c r="Q90" s="647">
        <v>187.93100000000001</v>
      </c>
      <c r="R90" s="641">
        <v>176.10499999999999</v>
      </c>
      <c r="S90" s="647">
        <v>0</v>
      </c>
      <c r="T90" s="641">
        <v>0</v>
      </c>
      <c r="U90" s="647">
        <v>0</v>
      </c>
      <c r="V90" s="641">
        <v>0</v>
      </c>
      <c r="W90" s="647">
        <v>0</v>
      </c>
      <c r="X90" s="641">
        <v>-2E-3</v>
      </c>
      <c r="Y90" s="647">
        <v>0</v>
      </c>
      <c r="Z90" s="641">
        <v>2E-3</v>
      </c>
      <c r="AA90" s="647">
        <v>2567.8719999999998</v>
      </c>
      <c r="AB90" s="641">
        <v>2560.8519999999999</v>
      </c>
      <c r="AC90" s="647">
        <v>878.19500000000005</v>
      </c>
      <c r="AD90" s="641">
        <v>892.85699999999997</v>
      </c>
    </row>
    <row r="91" spans="1:35">
      <c r="A91" s="198"/>
      <c r="B91" s="198"/>
      <c r="Q91" s="192"/>
      <c r="R91" s="192"/>
      <c r="S91" s="192"/>
      <c r="T91" s="192"/>
      <c r="U91" s="192"/>
      <c r="V91" s="192"/>
      <c r="W91" s="192"/>
      <c r="X91" s="192"/>
      <c r="Y91" s="192"/>
      <c r="Z91" s="192"/>
      <c r="AA91" s="192"/>
      <c r="AB91" s="192"/>
      <c r="AC91" s="192"/>
      <c r="AD91" s="192"/>
      <c r="AE91" s="192"/>
      <c r="AF91" s="192"/>
      <c r="AG91" s="192"/>
      <c r="AH91" s="192"/>
      <c r="AI91" s="192"/>
    </row>
    <row r="92" spans="1:35">
      <c r="A92" s="190"/>
      <c r="B92" s="195" t="s">
        <v>488</v>
      </c>
      <c r="C92" s="638">
        <v>0</v>
      </c>
      <c r="D92" s="642">
        <v>0</v>
      </c>
      <c r="E92" s="638">
        <v>0</v>
      </c>
      <c r="F92" s="642">
        <v>0</v>
      </c>
      <c r="G92" s="638">
        <v>40.524000000000001</v>
      </c>
      <c r="H92" s="642">
        <v>43.195</v>
      </c>
      <c r="I92" s="638">
        <v>13.271000000000001</v>
      </c>
      <c r="J92" s="642">
        <v>15.167999999999999</v>
      </c>
      <c r="K92" s="638">
        <v>55.164999999999999</v>
      </c>
      <c r="L92" s="642">
        <v>82.793999999999997</v>
      </c>
      <c r="M92" s="638">
        <v>20.399000000000001</v>
      </c>
      <c r="N92" s="642">
        <v>27.864999999999998</v>
      </c>
      <c r="O92" s="638">
        <v>23.37</v>
      </c>
      <c r="P92" s="642">
        <v>21.776</v>
      </c>
      <c r="Q92" s="638">
        <v>8.2560000000000002</v>
      </c>
      <c r="R92" s="642">
        <v>6.62</v>
      </c>
      <c r="S92" s="638">
        <v>0</v>
      </c>
      <c r="T92" s="642">
        <v>0</v>
      </c>
      <c r="U92" s="638">
        <v>0</v>
      </c>
      <c r="V92" s="642">
        <v>0</v>
      </c>
      <c r="W92" s="638">
        <v>0</v>
      </c>
      <c r="X92" s="642">
        <v>0</v>
      </c>
      <c r="Y92" s="638">
        <v>0</v>
      </c>
      <c r="Z92" s="642">
        <v>0</v>
      </c>
      <c r="AA92" s="638">
        <v>119.059</v>
      </c>
      <c r="AB92" s="642">
        <v>147.76499999999999</v>
      </c>
      <c r="AC92" s="638">
        <v>39.765000000000001</v>
      </c>
      <c r="AD92" s="642">
        <v>50.537999999999997</v>
      </c>
    </row>
    <row r="93" spans="1:35">
      <c r="A93" s="190"/>
      <c r="B93" s="195" t="s">
        <v>489</v>
      </c>
      <c r="C93" s="638">
        <v>0</v>
      </c>
      <c r="D93" s="642">
        <v>0</v>
      </c>
      <c r="E93" s="638">
        <v>0</v>
      </c>
      <c r="F93" s="642">
        <v>0</v>
      </c>
      <c r="G93" s="638">
        <v>-144.571</v>
      </c>
      <c r="H93" s="642">
        <v>-135.91999999999999</v>
      </c>
      <c r="I93" s="638">
        <v>-48.814999999999998</v>
      </c>
      <c r="J93" s="642">
        <v>-50.314</v>
      </c>
      <c r="K93" s="638">
        <v>-200.08500000000001</v>
      </c>
      <c r="L93" s="642">
        <v>-226.56899999999999</v>
      </c>
      <c r="M93" s="638">
        <v>-68.686000000000007</v>
      </c>
      <c r="N93" s="642">
        <v>-66.718999999999994</v>
      </c>
      <c r="O93" s="638">
        <v>-48.81</v>
      </c>
      <c r="P93" s="642">
        <v>-46.398000000000003</v>
      </c>
      <c r="Q93" s="638">
        <v>-17.41</v>
      </c>
      <c r="R93" s="642">
        <v>-13.802</v>
      </c>
      <c r="S93" s="638">
        <v>0</v>
      </c>
      <c r="T93" s="642">
        <v>0</v>
      </c>
      <c r="U93" s="638">
        <v>0</v>
      </c>
      <c r="V93" s="642">
        <v>0</v>
      </c>
      <c r="W93" s="638">
        <v>0</v>
      </c>
      <c r="X93" s="642">
        <v>0</v>
      </c>
      <c r="Y93" s="638">
        <v>0</v>
      </c>
      <c r="Z93" s="642">
        <v>0</v>
      </c>
      <c r="AA93" s="638">
        <v>-393.46600000000001</v>
      </c>
      <c r="AB93" s="642">
        <v>-408.887</v>
      </c>
      <c r="AC93" s="638">
        <v>-138.08799999999999</v>
      </c>
      <c r="AD93" s="642">
        <v>-146.93700000000001</v>
      </c>
    </row>
    <row r="94" spans="1:35">
      <c r="A94" s="190"/>
      <c r="B94" s="195" t="s">
        <v>490</v>
      </c>
      <c r="C94" s="638">
        <v>0</v>
      </c>
      <c r="D94" s="642">
        <v>0</v>
      </c>
      <c r="E94" s="638">
        <v>0</v>
      </c>
      <c r="F94" s="642">
        <v>0</v>
      </c>
      <c r="G94" s="638">
        <v>-105.562</v>
      </c>
      <c r="H94" s="642">
        <v>-121.524</v>
      </c>
      <c r="I94" s="638">
        <v>-33.578000000000003</v>
      </c>
      <c r="J94" s="642">
        <v>-45.465000000000003</v>
      </c>
      <c r="K94" s="638">
        <v>-389.17500000000001</v>
      </c>
      <c r="L94" s="642">
        <v>-469.84500000000003</v>
      </c>
      <c r="M94" s="638">
        <v>-134.41200000000001</v>
      </c>
      <c r="N94" s="642">
        <v>-146.161</v>
      </c>
      <c r="O94" s="638">
        <v>-64.244</v>
      </c>
      <c r="P94" s="642">
        <v>-62.98</v>
      </c>
      <c r="Q94" s="638">
        <v>-21.21</v>
      </c>
      <c r="R94" s="642">
        <v>-20.515000000000001</v>
      </c>
      <c r="S94" s="638">
        <v>0</v>
      </c>
      <c r="T94" s="642">
        <v>0</v>
      </c>
      <c r="U94" s="638">
        <v>0</v>
      </c>
      <c r="V94" s="642">
        <v>0</v>
      </c>
      <c r="W94" s="638">
        <v>0</v>
      </c>
      <c r="X94" s="642">
        <v>0</v>
      </c>
      <c r="Y94" s="638">
        <v>0</v>
      </c>
      <c r="Z94" s="642">
        <v>2E-3</v>
      </c>
      <c r="AA94" s="638">
        <v>-558.98099999999999</v>
      </c>
      <c r="AB94" s="642">
        <v>-654.34900000000005</v>
      </c>
      <c r="AC94" s="638">
        <v>-187.905</v>
      </c>
      <c r="AD94" s="642">
        <v>-223.67400000000001</v>
      </c>
    </row>
    <row r="95" spans="1:35">
      <c r="A95" s="198"/>
      <c r="B95" s="198"/>
      <c r="Q95" s="192"/>
      <c r="R95" s="192"/>
      <c r="S95" s="192"/>
      <c r="T95" s="192"/>
      <c r="U95" s="192"/>
      <c r="V95" s="192"/>
      <c r="W95" s="192"/>
      <c r="X95" s="192"/>
      <c r="Y95" s="192"/>
      <c r="Z95" s="192"/>
      <c r="AA95" s="192"/>
      <c r="AB95" s="192"/>
      <c r="AC95" s="192"/>
      <c r="AD95" s="192"/>
      <c r="AE95" s="192"/>
      <c r="AF95" s="192"/>
      <c r="AG95" s="192"/>
      <c r="AH95" s="192"/>
      <c r="AI95" s="192"/>
    </row>
    <row r="96" spans="1:35" s="107" customFormat="1" ht="13">
      <c r="A96" s="188" t="s">
        <v>525</v>
      </c>
      <c r="B96" s="208"/>
      <c r="C96" s="647">
        <v>0</v>
      </c>
      <c r="D96" s="641">
        <v>0</v>
      </c>
      <c r="E96" s="647">
        <v>0</v>
      </c>
      <c r="F96" s="641">
        <v>0</v>
      </c>
      <c r="G96" s="647">
        <v>-50.594000000000001</v>
      </c>
      <c r="H96" s="641">
        <v>-53.356000000000002</v>
      </c>
      <c r="I96" s="647">
        <v>3.5579999999999998</v>
      </c>
      <c r="J96" s="641">
        <v>-21.052</v>
      </c>
      <c r="K96" s="647">
        <v>1323.7449999999999</v>
      </c>
      <c r="L96" s="641">
        <v>1193.9839999999999</v>
      </c>
      <c r="M96" s="647">
        <v>402.55700000000002</v>
      </c>
      <c r="N96" s="641">
        <v>342.43200000000002</v>
      </c>
      <c r="O96" s="647">
        <v>461.33300000000003</v>
      </c>
      <c r="P96" s="641">
        <v>504.755</v>
      </c>
      <c r="Q96" s="647">
        <v>157.56700000000001</v>
      </c>
      <c r="R96" s="641">
        <v>148.40799999999999</v>
      </c>
      <c r="S96" s="647">
        <v>0</v>
      </c>
      <c r="T96" s="641">
        <v>0</v>
      </c>
      <c r="U96" s="647">
        <v>0</v>
      </c>
      <c r="V96" s="641">
        <v>0</v>
      </c>
      <c r="W96" s="647">
        <v>0</v>
      </c>
      <c r="X96" s="641">
        <v>-2E-3</v>
      </c>
      <c r="Y96" s="647">
        <v>0</v>
      </c>
      <c r="Z96" s="641">
        <v>4.0000000000000001E-3</v>
      </c>
      <c r="AA96" s="647">
        <v>1734.4839999999999</v>
      </c>
      <c r="AB96" s="641">
        <v>1645.3810000000001</v>
      </c>
      <c r="AC96" s="647">
        <v>591.96699999999998</v>
      </c>
      <c r="AD96" s="641">
        <v>572.78399999999999</v>
      </c>
    </row>
    <row r="97" spans="1:34">
      <c r="A97" s="198"/>
      <c r="B97" s="198"/>
      <c r="Q97" s="192"/>
      <c r="R97" s="192"/>
      <c r="S97" s="192"/>
      <c r="T97" s="192"/>
      <c r="U97" s="192"/>
      <c r="V97" s="192"/>
      <c r="W97" s="192"/>
      <c r="X97" s="192"/>
      <c r="Y97" s="192"/>
      <c r="Z97" s="192"/>
      <c r="AA97" s="192"/>
      <c r="AB97" s="192"/>
      <c r="AC97" s="192"/>
      <c r="AD97" s="192"/>
      <c r="AE97" s="192"/>
      <c r="AF97" s="192"/>
      <c r="AG97" s="192"/>
    </row>
    <row r="98" spans="1:34">
      <c r="A98" s="194"/>
      <c r="B98" s="195" t="s">
        <v>492</v>
      </c>
      <c r="C98" s="638">
        <v>0</v>
      </c>
      <c r="D98" s="642">
        <v>0</v>
      </c>
      <c r="E98" s="638">
        <v>0</v>
      </c>
      <c r="F98" s="642">
        <v>0</v>
      </c>
      <c r="G98" s="638">
        <v>-79.081000000000003</v>
      </c>
      <c r="H98" s="642">
        <v>-70.778000000000006</v>
      </c>
      <c r="I98" s="638">
        <v>-25.904</v>
      </c>
      <c r="J98" s="642">
        <v>-26.399000000000001</v>
      </c>
      <c r="K98" s="638">
        <v>-329.81900000000002</v>
      </c>
      <c r="L98" s="642">
        <v>-320.33999999999997</v>
      </c>
      <c r="M98" s="638">
        <v>-112.68600000000001</v>
      </c>
      <c r="N98" s="642">
        <v>-102.77800000000001</v>
      </c>
      <c r="O98" s="638">
        <v>-90.311999999999998</v>
      </c>
      <c r="P98" s="642">
        <v>-92.991</v>
      </c>
      <c r="Q98" s="638">
        <v>-33.36</v>
      </c>
      <c r="R98" s="642">
        <v>-29.353999999999999</v>
      </c>
      <c r="S98" s="638">
        <v>0</v>
      </c>
      <c r="T98" s="642">
        <v>0</v>
      </c>
      <c r="U98" s="638">
        <v>0</v>
      </c>
      <c r="V98" s="642">
        <v>0</v>
      </c>
      <c r="W98" s="638">
        <v>0</v>
      </c>
      <c r="X98" s="642">
        <v>0</v>
      </c>
      <c r="Y98" s="638">
        <v>0</v>
      </c>
      <c r="Z98" s="642">
        <v>0</v>
      </c>
      <c r="AA98" s="638">
        <v>-499.21199999999999</v>
      </c>
      <c r="AB98" s="642">
        <v>-484.10899999999998</v>
      </c>
      <c r="AC98" s="638">
        <v>-173.42699999999999</v>
      </c>
      <c r="AD98" s="642">
        <v>-170.977</v>
      </c>
    </row>
    <row r="99" spans="1:34" ht="25">
      <c r="A99" s="194"/>
      <c r="B99" s="195" t="s">
        <v>493</v>
      </c>
      <c r="C99" s="638">
        <v>0</v>
      </c>
      <c r="D99" s="642">
        <v>0</v>
      </c>
      <c r="E99" s="638">
        <v>0</v>
      </c>
      <c r="F99" s="642">
        <v>0</v>
      </c>
      <c r="G99" s="638">
        <v>0</v>
      </c>
      <c r="H99" s="642">
        <v>0</v>
      </c>
      <c r="I99" s="638">
        <v>0</v>
      </c>
      <c r="J99" s="642">
        <v>0</v>
      </c>
      <c r="K99" s="638">
        <v>0</v>
      </c>
      <c r="L99" s="642">
        <v>-786.27800000000002</v>
      </c>
      <c r="M99" s="638">
        <v>0</v>
      </c>
      <c r="N99" s="642">
        <v>-786.27800000000002</v>
      </c>
      <c r="O99" s="638">
        <v>0</v>
      </c>
      <c r="P99" s="642">
        <v>0</v>
      </c>
      <c r="Q99" s="638">
        <v>0</v>
      </c>
      <c r="R99" s="642">
        <v>0</v>
      </c>
      <c r="S99" s="638">
        <v>0</v>
      </c>
      <c r="T99" s="642">
        <v>0</v>
      </c>
      <c r="U99" s="638">
        <v>0</v>
      </c>
      <c r="V99" s="642">
        <v>0</v>
      </c>
      <c r="W99" s="638">
        <v>0</v>
      </c>
      <c r="X99" s="642">
        <v>0</v>
      </c>
      <c r="Y99" s="638">
        <v>0</v>
      </c>
      <c r="Z99" s="642">
        <v>0</v>
      </c>
      <c r="AA99" s="638">
        <v>0</v>
      </c>
      <c r="AB99" s="642">
        <v>-786.27800000000002</v>
      </c>
      <c r="AC99" s="638">
        <v>0</v>
      </c>
      <c r="AD99" s="642">
        <v>0</v>
      </c>
    </row>
    <row r="100" spans="1:34" ht="25">
      <c r="A100" s="194"/>
      <c r="B100" s="209" t="s">
        <v>494</v>
      </c>
      <c r="C100" s="638">
        <v>0</v>
      </c>
      <c r="D100" s="642">
        <v>0</v>
      </c>
      <c r="E100" s="638">
        <v>0</v>
      </c>
      <c r="F100" s="642">
        <v>0</v>
      </c>
      <c r="G100" s="638">
        <v>-12.346</v>
      </c>
      <c r="H100" s="642">
        <v>-15.015000000000001</v>
      </c>
      <c r="I100" s="638">
        <v>-4.9560000000000004</v>
      </c>
      <c r="J100" s="642">
        <v>-6.3140000000000001</v>
      </c>
      <c r="K100" s="638">
        <v>-175.09200000000001</v>
      </c>
      <c r="L100" s="642">
        <v>-204.13900000000001</v>
      </c>
      <c r="M100" s="638">
        <v>-63.865000000000002</v>
      </c>
      <c r="N100" s="642">
        <v>-48.469000000000001</v>
      </c>
      <c r="O100" s="638">
        <v>-7.93</v>
      </c>
      <c r="P100" s="642">
        <v>-15.395</v>
      </c>
      <c r="Q100" s="638">
        <v>-2.6349999999999998</v>
      </c>
      <c r="R100" s="642">
        <v>-5.1210000000000004</v>
      </c>
      <c r="S100" s="638">
        <v>0</v>
      </c>
      <c r="T100" s="642">
        <v>0</v>
      </c>
      <c r="U100" s="638">
        <v>0</v>
      </c>
      <c r="V100" s="642">
        <v>0</v>
      </c>
      <c r="W100" s="638">
        <v>0</v>
      </c>
      <c r="X100" s="642">
        <v>0</v>
      </c>
      <c r="Y100" s="638">
        <v>0</v>
      </c>
      <c r="Z100" s="642">
        <v>0</v>
      </c>
      <c r="AA100" s="638">
        <v>-195.36799999999999</v>
      </c>
      <c r="AB100" s="642">
        <v>-234.54900000000001</v>
      </c>
      <c r="AC100" s="638">
        <v>-58.115000000000002</v>
      </c>
      <c r="AD100" s="642">
        <v>-82.62</v>
      </c>
    </row>
    <row r="101" spans="1:34">
      <c r="A101" s="198"/>
      <c r="B101" s="198"/>
      <c r="Q101" s="192"/>
      <c r="R101" s="192"/>
      <c r="S101" s="192"/>
      <c r="T101" s="192"/>
      <c r="U101" s="192"/>
      <c r="V101" s="192"/>
      <c r="W101" s="192"/>
      <c r="X101" s="192"/>
      <c r="Y101" s="192"/>
      <c r="Z101" s="192"/>
      <c r="AA101" s="192"/>
      <c r="AB101" s="192"/>
      <c r="AC101" s="192"/>
      <c r="AD101" s="192"/>
      <c r="AE101" s="192"/>
      <c r="AF101" s="192"/>
      <c r="AG101" s="192"/>
      <c r="AH101" s="192"/>
    </row>
    <row r="102" spans="1:34" ht="13">
      <c r="A102" s="188" t="s">
        <v>495</v>
      </c>
      <c r="B102" s="208"/>
      <c r="C102" s="647">
        <v>0</v>
      </c>
      <c r="D102" s="641">
        <v>0</v>
      </c>
      <c r="E102" s="647">
        <v>0</v>
      </c>
      <c r="F102" s="641">
        <v>0</v>
      </c>
      <c r="G102" s="647">
        <v>-142.02099999999999</v>
      </c>
      <c r="H102" s="641">
        <v>-139.149</v>
      </c>
      <c r="I102" s="647">
        <v>-27.302</v>
      </c>
      <c r="J102" s="641">
        <v>-53.765000000000001</v>
      </c>
      <c r="K102" s="647">
        <v>818.83399999999995</v>
      </c>
      <c r="L102" s="641">
        <v>-116.773</v>
      </c>
      <c r="M102" s="647">
        <v>226.006</v>
      </c>
      <c r="N102" s="641">
        <v>-595.09299999999996</v>
      </c>
      <c r="O102" s="647">
        <v>363.09100000000001</v>
      </c>
      <c r="P102" s="641">
        <v>396.36900000000003</v>
      </c>
      <c r="Q102" s="647">
        <v>121.572</v>
      </c>
      <c r="R102" s="641">
        <v>113.93300000000001</v>
      </c>
      <c r="S102" s="647">
        <v>0</v>
      </c>
      <c r="T102" s="641">
        <v>0</v>
      </c>
      <c r="U102" s="647">
        <v>0</v>
      </c>
      <c r="V102" s="641">
        <v>0</v>
      </c>
      <c r="W102" s="647">
        <v>0</v>
      </c>
      <c r="X102" s="641">
        <v>-2E-3</v>
      </c>
      <c r="Y102" s="647">
        <v>0</v>
      </c>
      <c r="Z102" s="641">
        <v>4.0000000000000001E-3</v>
      </c>
      <c r="AA102" s="647">
        <v>1039.904</v>
      </c>
      <c r="AB102" s="641">
        <v>140.44499999999999</v>
      </c>
      <c r="AC102" s="647">
        <v>360.42500000000001</v>
      </c>
      <c r="AD102" s="641">
        <v>319.18700000000001</v>
      </c>
    </row>
    <row r="103" spans="1:34">
      <c r="A103" s="198"/>
      <c r="B103" s="198"/>
      <c r="Q103" s="192"/>
      <c r="R103" s="192"/>
      <c r="S103" s="192"/>
      <c r="T103" s="192"/>
      <c r="U103" s="192"/>
      <c r="V103" s="192"/>
      <c r="W103" s="192"/>
      <c r="X103" s="192"/>
      <c r="Y103" s="192"/>
      <c r="Z103" s="192"/>
      <c r="AA103" s="192"/>
      <c r="AB103" s="192"/>
      <c r="AC103" s="192"/>
      <c r="AD103" s="192"/>
      <c r="AE103" s="192"/>
      <c r="AF103" s="192"/>
      <c r="AG103" s="192"/>
      <c r="AH103" s="192"/>
    </row>
    <row r="104" spans="1:34" ht="13">
      <c r="A104" s="188" t="s">
        <v>245</v>
      </c>
      <c r="B104" s="208"/>
      <c r="C104" s="647">
        <v>0</v>
      </c>
      <c r="D104" s="641">
        <v>0</v>
      </c>
      <c r="E104" s="647">
        <v>0</v>
      </c>
      <c r="F104" s="641">
        <v>0</v>
      </c>
      <c r="G104" s="647">
        <v>201.96799999999999</v>
      </c>
      <c r="H104" s="641">
        <v>214.792</v>
      </c>
      <c r="I104" s="647">
        <v>21.437999999999999</v>
      </c>
      <c r="J104" s="641">
        <v>98.509</v>
      </c>
      <c r="K104" s="647">
        <v>-488.37099999999998</v>
      </c>
      <c r="L104" s="641">
        <v>-512.18399999999997</v>
      </c>
      <c r="M104" s="647">
        <v>-172.529</v>
      </c>
      <c r="N104" s="641">
        <v>-201.1</v>
      </c>
      <c r="O104" s="647">
        <v>-57.036999999999999</v>
      </c>
      <c r="P104" s="641">
        <v>-48.515999999999998</v>
      </c>
      <c r="Q104" s="647">
        <v>-23.635999999999999</v>
      </c>
      <c r="R104" s="641">
        <v>-10.221</v>
      </c>
      <c r="S104" s="647">
        <v>0</v>
      </c>
      <c r="T104" s="641">
        <v>0</v>
      </c>
      <c r="U104" s="647">
        <v>0</v>
      </c>
      <c r="V104" s="641">
        <v>0</v>
      </c>
      <c r="W104" s="647">
        <v>0</v>
      </c>
      <c r="X104" s="641">
        <v>0</v>
      </c>
      <c r="Y104" s="647">
        <v>0</v>
      </c>
      <c r="Z104" s="641">
        <v>0</v>
      </c>
      <c r="AA104" s="647">
        <v>-343.44</v>
      </c>
      <c r="AB104" s="641">
        <v>-345.90800000000002</v>
      </c>
      <c r="AC104" s="647">
        <v>-71.861000000000004</v>
      </c>
      <c r="AD104" s="641">
        <v>-108.611</v>
      </c>
    </row>
    <row r="105" spans="1:34" ht="13">
      <c r="A105" s="188"/>
      <c r="B105" s="208" t="s">
        <v>246</v>
      </c>
      <c r="C105" s="638">
        <v>0</v>
      </c>
      <c r="D105" s="641">
        <v>0</v>
      </c>
      <c r="E105" s="638">
        <v>0</v>
      </c>
      <c r="F105" s="641">
        <v>0</v>
      </c>
      <c r="G105" s="638">
        <v>15.686</v>
      </c>
      <c r="H105" s="641">
        <v>19.478999999999999</v>
      </c>
      <c r="I105" s="638">
        <v>4.5149999999999997</v>
      </c>
      <c r="J105" s="641">
        <v>9.1449999999999996</v>
      </c>
      <c r="K105" s="638">
        <v>153.458</v>
      </c>
      <c r="L105" s="641">
        <v>226.619</v>
      </c>
      <c r="M105" s="638">
        <v>26.5</v>
      </c>
      <c r="N105" s="641">
        <v>56.143999999999998</v>
      </c>
      <c r="O105" s="638">
        <v>32.088999999999999</v>
      </c>
      <c r="P105" s="641">
        <v>18.78</v>
      </c>
      <c r="Q105" s="638">
        <v>8.3000000000000007</v>
      </c>
      <c r="R105" s="641">
        <v>10.909000000000001</v>
      </c>
      <c r="S105" s="638">
        <v>0</v>
      </c>
      <c r="T105" s="641">
        <v>0</v>
      </c>
      <c r="U105" s="638">
        <v>0</v>
      </c>
      <c r="V105" s="641">
        <v>0</v>
      </c>
      <c r="W105" s="638">
        <v>0</v>
      </c>
      <c r="X105" s="641">
        <v>0</v>
      </c>
      <c r="Y105" s="638">
        <v>0</v>
      </c>
      <c r="Z105" s="641">
        <v>0</v>
      </c>
      <c r="AA105" s="638">
        <v>201.233</v>
      </c>
      <c r="AB105" s="641">
        <v>264.87799999999999</v>
      </c>
      <c r="AC105" s="638">
        <v>67.266999999999996</v>
      </c>
      <c r="AD105" s="641">
        <v>120.881</v>
      </c>
    </row>
    <row r="106" spans="1:34">
      <c r="A106" s="194"/>
      <c r="B106" s="200" t="s">
        <v>496</v>
      </c>
      <c r="C106" s="638">
        <v>0</v>
      </c>
      <c r="D106" s="642">
        <v>0</v>
      </c>
      <c r="E106" s="638">
        <v>0</v>
      </c>
      <c r="F106" s="642">
        <v>0</v>
      </c>
      <c r="G106" s="638">
        <v>8.4359999999999999</v>
      </c>
      <c r="H106" s="642">
        <v>12.787000000000001</v>
      </c>
      <c r="I106" s="638">
        <v>2.1349999999999998</v>
      </c>
      <c r="J106" s="642">
        <v>6.39</v>
      </c>
      <c r="K106" s="638">
        <v>51.518000000000001</v>
      </c>
      <c r="L106" s="642">
        <v>15.222</v>
      </c>
      <c r="M106" s="638">
        <v>15.417999999999999</v>
      </c>
      <c r="N106" s="642">
        <v>5.1150000000000002</v>
      </c>
      <c r="O106" s="638">
        <v>0</v>
      </c>
      <c r="P106" s="642">
        <v>0.309</v>
      </c>
      <c r="Q106" s="638">
        <v>0</v>
      </c>
      <c r="R106" s="642">
        <v>-6.2E-2</v>
      </c>
      <c r="S106" s="638">
        <v>0</v>
      </c>
      <c r="T106" s="642">
        <v>0</v>
      </c>
      <c r="U106" s="638">
        <v>0</v>
      </c>
      <c r="V106" s="642">
        <v>0</v>
      </c>
      <c r="W106" s="638">
        <v>0</v>
      </c>
      <c r="X106" s="642">
        <v>0</v>
      </c>
      <c r="Y106" s="638">
        <v>0</v>
      </c>
      <c r="Z106" s="642">
        <v>0</v>
      </c>
      <c r="AA106" s="638">
        <v>59.954000000000001</v>
      </c>
      <c r="AB106" s="642">
        <v>28.318000000000001</v>
      </c>
      <c r="AC106" s="638">
        <v>18.085999999999999</v>
      </c>
      <c r="AD106" s="642">
        <v>9.3000000000000007</v>
      </c>
    </row>
    <row r="107" spans="1:34">
      <c r="A107" s="194"/>
      <c r="B107" s="200" t="s">
        <v>497</v>
      </c>
      <c r="C107" s="638">
        <v>0</v>
      </c>
      <c r="D107" s="642">
        <v>0</v>
      </c>
      <c r="E107" s="638">
        <v>0</v>
      </c>
      <c r="F107" s="642">
        <v>0</v>
      </c>
      <c r="G107" s="638">
        <v>7.25</v>
      </c>
      <c r="H107" s="642">
        <v>6.6920000000000002</v>
      </c>
      <c r="I107" s="638">
        <v>2.38</v>
      </c>
      <c r="J107" s="642">
        <v>2.7549999999999999</v>
      </c>
      <c r="K107" s="638">
        <v>101.94</v>
      </c>
      <c r="L107" s="642">
        <v>211.39699999999999</v>
      </c>
      <c r="M107" s="638">
        <v>11.082000000000001</v>
      </c>
      <c r="N107" s="642">
        <v>51.029000000000003</v>
      </c>
      <c r="O107" s="638">
        <v>32.088999999999999</v>
      </c>
      <c r="P107" s="642">
        <v>18.471</v>
      </c>
      <c r="Q107" s="638">
        <v>8.3000000000000007</v>
      </c>
      <c r="R107" s="642">
        <v>10.971</v>
      </c>
      <c r="S107" s="638">
        <v>0</v>
      </c>
      <c r="T107" s="642">
        <v>0</v>
      </c>
      <c r="U107" s="638">
        <v>0</v>
      </c>
      <c r="V107" s="642">
        <v>0</v>
      </c>
      <c r="W107" s="638">
        <v>0</v>
      </c>
      <c r="X107" s="642">
        <v>0</v>
      </c>
      <c r="Y107" s="638">
        <v>0</v>
      </c>
      <c r="Z107" s="642">
        <v>0</v>
      </c>
      <c r="AA107" s="638">
        <v>141.279</v>
      </c>
      <c r="AB107" s="642">
        <v>236.56</v>
      </c>
      <c r="AC107" s="638">
        <v>49.180999999999997</v>
      </c>
      <c r="AD107" s="642">
        <v>111.581</v>
      </c>
    </row>
    <row r="108" spans="1:34" ht="13">
      <c r="A108" s="188"/>
      <c r="B108" s="196" t="s">
        <v>498</v>
      </c>
      <c r="C108" s="647">
        <v>0</v>
      </c>
      <c r="D108" s="641">
        <v>0</v>
      </c>
      <c r="E108" s="647">
        <v>0</v>
      </c>
      <c r="F108" s="641">
        <v>0</v>
      </c>
      <c r="G108" s="647">
        <v>-257.577</v>
      </c>
      <c r="H108" s="641">
        <v>-264.202</v>
      </c>
      <c r="I108" s="647">
        <v>-146.02500000000001</v>
      </c>
      <c r="J108" s="641">
        <v>-108.247</v>
      </c>
      <c r="K108" s="647">
        <v>-603.48500000000001</v>
      </c>
      <c r="L108" s="641">
        <v>-723.423</v>
      </c>
      <c r="M108" s="647">
        <v>-185.154</v>
      </c>
      <c r="N108" s="641">
        <v>-244.85400000000001</v>
      </c>
      <c r="O108" s="647">
        <v>-95.623000000000005</v>
      </c>
      <c r="P108" s="641">
        <v>-57.140999999999998</v>
      </c>
      <c r="Q108" s="647">
        <v>-33.856999999999999</v>
      </c>
      <c r="R108" s="641">
        <v>-15.398999999999999</v>
      </c>
      <c r="S108" s="647">
        <v>0</v>
      </c>
      <c r="T108" s="641">
        <v>0</v>
      </c>
      <c r="U108" s="647">
        <v>0</v>
      </c>
      <c r="V108" s="641">
        <v>0</v>
      </c>
      <c r="W108" s="647">
        <v>0</v>
      </c>
      <c r="X108" s="641">
        <v>0</v>
      </c>
      <c r="Y108" s="647">
        <v>0</v>
      </c>
      <c r="Z108" s="641">
        <v>0</v>
      </c>
      <c r="AA108" s="647">
        <v>-956.68499999999995</v>
      </c>
      <c r="AB108" s="641">
        <v>-1044.7660000000001</v>
      </c>
      <c r="AC108" s="647">
        <v>-267.798</v>
      </c>
      <c r="AD108" s="641">
        <v>-373.46499999999997</v>
      </c>
    </row>
    <row r="109" spans="1:34">
      <c r="A109" s="194"/>
      <c r="B109" s="200" t="s">
        <v>499</v>
      </c>
      <c r="C109" s="638">
        <v>0</v>
      </c>
      <c r="D109" s="642">
        <v>0</v>
      </c>
      <c r="E109" s="638">
        <v>0</v>
      </c>
      <c r="F109" s="642">
        <v>0</v>
      </c>
      <c r="G109" s="638">
        <v>-9.0999999999999998E-2</v>
      </c>
      <c r="H109" s="642">
        <v>-8.9999999999999993E-3</v>
      </c>
      <c r="I109" s="638">
        <v>-1.2E-2</v>
      </c>
      <c r="J109" s="642">
        <v>-3.0000000000000001E-3</v>
      </c>
      <c r="K109" s="638">
        <v>-24.658999999999999</v>
      </c>
      <c r="L109" s="642">
        <v>-20.88</v>
      </c>
      <c r="M109" s="638">
        <v>-8.0269999999999992</v>
      </c>
      <c r="N109" s="642">
        <v>17.038</v>
      </c>
      <c r="O109" s="638">
        <v>0</v>
      </c>
      <c r="P109" s="642">
        <v>-3.3759999999999999</v>
      </c>
      <c r="Q109" s="638">
        <v>0</v>
      </c>
      <c r="R109" s="642">
        <v>0.129</v>
      </c>
      <c r="S109" s="638">
        <v>0</v>
      </c>
      <c r="T109" s="642">
        <v>0</v>
      </c>
      <c r="U109" s="638">
        <v>0</v>
      </c>
      <c r="V109" s="642">
        <v>0</v>
      </c>
      <c r="W109" s="638">
        <v>0</v>
      </c>
      <c r="X109" s="642">
        <v>0</v>
      </c>
      <c r="Y109" s="638">
        <v>0</v>
      </c>
      <c r="Z109" s="642">
        <v>0</v>
      </c>
      <c r="AA109" s="638">
        <v>-24.75</v>
      </c>
      <c r="AB109" s="642">
        <v>-24.265000000000001</v>
      </c>
      <c r="AC109" s="638">
        <v>-8.7970000000000006</v>
      </c>
      <c r="AD109" s="642">
        <v>-20.196000000000002</v>
      </c>
    </row>
    <row r="110" spans="1:34">
      <c r="A110" s="194"/>
      <c r="B110" s="200" t="s">
        <v>500</v>
      </c>
      <c r="C110" s="638">
        <v>0</v>
      </c>
      <c r="D110" s="642">
        <v>0</v>
      </c>
      <c r="E110" s="638">
        <v>0</v>
      </c>
      <c r="F110" s="642">
        <v>0</v>
      </c>
      <c r="G110" s="638">
        <v>0</v>
      </c>
      <c r="H110" s="642">
        <v>0</v>
      </c>
      <c r="I110" s="638">
        <v>0</v>
      </c>
      <c r="J110" s="642">
        <v>0</v>
      </c>
      <c r="K110" s="638">
        <v>-142.904</v>
      </c>
      <c r="L110" s="642">
        <v>-111.675</v>
      </c>
      <c r="M110" s="638">
        <v>-45.255000000000003</v>
      </c>
      <c r="N110" s="642">
        <v>-50.185000000000002</v>
      </c>
      <c r="O110" s="638">
        <v>0</v>
      </c>
      <c r="P110" s="642">
        <v>-7.2590000000000003</v>
      </c>
      <c r="Q110" s="638">
        <v>0</v>
      </c>
      <c r="R110" s="642">
        <v>0.27800000000000002</v>
      </c>
      <c r="S110" s="638">
        <v>0</v>
      </c>
      <c r="T110" s="642">
        <v>0</v>
      </c>
      <c r="U110" s="638">
        <v>0</v>
      </c>
      <c r="V110" s="642">
        <v>0</v>
      </c>
      <c r="W110" s="638">
        <v>0</v>
      </c>
      <c r="X110" s="642">
        <v>0</v>
      </c>
      <c r="Y110" s="638">
        <v>0</v>
      </c>
      <c r="Z110" s="642">
        <v>0</v>
      </c>
      <c r="AA110" s="638">
        <v>-142.904</v>
      </c>
      <c r="AB110" s="642">
        <v>-118.934</v>
      </c>
      <c r="AC110" s="638">
        <v>-44.981000000000002</v>
      </c>
      <c r="AD110" s="642">
        <v>-29.748000000000001</v>
      </c>
    </row>
    <row r="111" spans="1:34">
      <c r="A111" s="194"/>
      <c r="B111" s="200" t="s">
        <v>501</v>
      </c>
      <c r="C111" s="638">
        <v>0</v>
      </c>
      <c r="D111" s="642">
        <v>0</v>
      </c>
      <c r="E111" s="638">
        <v>0</v>
      </c>
      <c r="F111" s="642">
        <v>0</v>
      </c>
      <c r="G111" s="638">
        <v>-257.48599999999999</v>
      </c>
      <c r="H111" s="642">
        <v>-264.19299999999998</v>
      </c>
      <c r="I111" s="638">
        <v>-146.01300000000001</v>
      </c>
      <c r="J111" s="642">
        <v>-108.244</v>
      </c>
      <c r="K111" s="638">
        <v>-435.92200000000003</v>
      </c>
      <c r="L111" s="642">
        <v>-590.86800000000005</v>
      </c>
      <c r="M111" s="638">
        <v>-131.87200000000001</v>
      </c>
      <c r="N111" s="642">
        <v>-211.70699999999999</v>
      </c>
      <c r="O111" s="638">
        <v>-95.623000000000005</v>
      </c>
      <c r="P111" s="642">
        <v>-46.506</v>
      </c>
      <c r="Q111" s="638">
        <v>-33.856999999999999</v>
      </c>
      <c r="R111" s="642">
        <v>-15.805999999999999</v>
      </c>
      <c r="S111" s="638">
        <v>0</v>
      </c>
      <c r="T111" s="642">
        <v>0</v>
      </c>
      <c r="U111" s="638">
        <v>0</v>
      </c>
      <c r="V111" s="642">
        <v>0</v>
      </c>
      <c r="W111" s="638">
        <v>0</v>
      </c>
      <c r="X111" s="642">
        <v>0</v>
      </c>
      <c r="Y111" s="638">
        <v>0</v>
      </c>
      <c r="Z111" s="642">
        <v>0</v>
      </c>
      <c r="AA111" s="638">
        <v>-789.03099999999995</v>
      </c>
      <c r="AB111" s="642">
        <v>-901.56700000000001</v>
      </c>
      <c r="AC111" s="638">
        <v>-214.02</v>
      </c>
      <c r="AD111" s="642">
        <v>-323.52100000000002</v>
      </c>
    </row>
    <row r="112" spans="1:34">
      <c r="A112" s="194"/>
      <c r="B112" s="195" t="s">
        <v>502</v>
      </c>
      <c r="C112" s="638">
        <v>0</v>
      </c>
      <c r="D112" s="642">
        <v>0</v>
      </c>
      <c r="E112" s="638">
        <v>0</v>
      </c>
      <c r="F112" s="642">
        <v>0</v>
      </c>
      <c r="G112" s="638">
        <v>462.67500000000001</v>
      </c>
      <c r="H112" s="642">
        <v>464.23599999999999</v>
      </c>
      <c r="I112" s="638">
        <v>172.81</v>
      </c>
      <c r="J112" s="642">
        <v>200.36799999999999</v>
      </c>
      <c r="K112" s="638">
        <v>0</v>
      </c>
      <c r="L112" s="642">
        <v>0</v>
      </c>
      <c r="M112" s="638">
        <v>0</v>
      </c>
      <c r="N112" s="642">
        <v>0</v>
      </c>
      <c r="O112" s="638">
        <v>0</v>
      </c>
      <c r="P112" s="642">
        <v>0</v>
      </c>
      <c r="Q112" s="638">
        <v>0</v>
      </c>
      <c r="R112" s="642">
        <v>0</v>
      </c>
      <c r="S112" s="638">
        <v>0</v>
      </c>
      <c r="T112" s="642">
        <v>0</v>
      </c>
      <c r="U112" s="638">
        <v>0</v>
      </c>
      <c r="V112" s="642">
        <v>0</v>
      </c>
      <c r="W112" s="638">
        <v>0</v>
      </c>
      <c r="X112" s="642">
        <v>0</v>
      </c>
      <c r="Y112" s="638">
        <v>0</v>
      </c>
      <c r="Z112" s="642">
        <v>0</v>
      </c>
      <c r="AA112" s="638">
        <v>462.67500000000001</v>
      </c>
      <c r="AB112" s="642">
        <v>464.23599999999999</v>
      </c>
      <c r="AC112" s="638">
        <v>144.19800000000001</v>
      </c>
      <c r="AD112" s="642">
        <v>154.41900000000001</v>
      </c>
    </row>
    <row r="113" spans="1:35" ht="13">
      <c r="A113" s="188"/>
      <c r="B113" s="208" t="s">
        <v>503</v>
      </c>
      <c r="C113" s="647">
        <v>0</v>
      </c>
      <c r="D113" s="641">
        <v>0</v>
      </c>
      <c r="E113" s="647">
        <v>0</v>
      </c>
      <c r="F113" s="641">
        <v>0</v>
      </c>
      <c r="G113" s="647">
        <v>-18.815999999999999</v>
      </c>
      <c r="H113" s="641">
        <v>-4.7210000000000001</v>
      </c>
      <c r="I113" s="647">
        <v>-9.8620000000000001</v>
      </c>
      <c r="J113" s="641">
        <v>-2.7570000000000001</v>
      </c>
      <c r="K113" s="647">
        <v>-38.344000000000001</v>
      </c>
      <c r="L113" s="641">
        <v>-15.38</v>
      </c>
      <c r="M113" s="647">
        <v>-13.875</v>
      </c>
      <c r="N113" s="641">
        <v>-12.39</v>
      </c>
      <c r="O113" s="647">
        <v>6.4969999999999999</v>
      </c>
      <c r="P113" s="641">
        <v>-10.154999999999999</v>
      </c>
      <c r="Q113" s="647">
        <v>1.921</v>
      </c>
      <c r="R113" s="641">
        <v>-5.7309999999999999</v>
      </c>
      <c r="S113" s="647">
        <v>0</v>
      </c>
      <c r="T113" s="641">
        <v>0</v>
      </c>
      <c r="U113" s="647">
        <v>0</v>
      </c>
      <c r="V113" s="641">
        <v>0</v>
      </c>
      <c r="W113" s="647">
        <v>0</v>
      </c>
      <c r="X113" s="641">
        <v>0</v>
      </c>
      <c r="Y113" s="647">
        <v>0</v>
      </c>
      <c r="Z113" s="641">
        <v>0</v>
      </c>
      <c r="AA113" s="647">
        <v>-50.662999999999997</v>
      </c>
      <c r="AB113" s="641">
        <v>-30.256</v>
      </c>
      <c r="AC113" s="647">
        <v>-15.528</v>
      </c>
      <c r="AD113" s="641">
        <v>-10.446</v>
      </c>
    </row>
    <row r="114" spans="1:35">
      <c r="A114" s="198"/>
      <c r="B114" s="198"/>
      <c r="Q114" s="192"/>
      <c r="R114" s="192"/>
      <c r="S114" s="192"/>
      <c r="T114" s="192"/>
      <c r="U114" s="192"/>
      <c r="V114" s="192"/>
      <c r="W114" s="192"/>
      <c r="X114" s="192"/>
      <c r="Y114" s="192"/>
      <c r="Z114" s="192"/>
      <c r="AA114" s="192"/>
      <c r="AB114" s="192"/>
      <c r="AC114" s="192"/>
      <c r="AD114" s="192"/>
      <c r="AE114" s="192"/>
      <c r="AF114" s="192"/>
      <c r="AG114" s="192"/>
      <c r="AH114" s="192"/>
    </row>
    <row r="115" spans="1:35" ht="25">
      <c r="A115" s="205"/>
      <c r="B115" s="195" t="s">
        <v>504</v>
      </c>
      <c r="C115" s="638">
        <v>0</v>
      </c>
      <c r="D115" s="642">
        <v>0</v>
      </c>
      <c r="E115" s="638">
        <v>0</v>
      </c>
      <c r="F115" s="642">
        <v>0</v>
      </c>
      <c r="G115" s="638">
        <v>1.6E-2</v>
      </c>
      <c r="H115" s="642">
        <v>1.6E-2</v>
      </c>
      <c r="I115" s="638">
        <v>3.2000000000000001E-2</v>
      </c>
      <c r="J115" s="642">
        <v>-3.0000000000000001E-3</v>
      </c>
      <c r="K115" s="638">
        <v>0</v>
      </c>
      <c r="L115" s="642">
        <v>0</v>
      </c>
      <c r="M115" s="638">
        <v>0</v>
      </c>
      <c r="N115" s="642">
        <v>0</v>
      </c>
      <c r="O115" s="638">
        <v>-0.84499999999999997</v>
      </c>
      <c r="P115" s="642">
        <v>0</v>
      </c>
      <c r="Q115" s="638">
        <v>-2.298</v>
      </c>
      <c r="R115" s="642">
        <v>0</v>
      </c>
      <c r="S115" s="638">
        <v>0</v>
      </c>
      <c r="T115" s="642">
        <v>0</v>
      </c>
      <c r="U115" s="638">
        <v>0</v>
      </c>
      <c r="V115" s="642">
        <v>0</v>
      </c>
      <c r="W115" s="638">
        <v>0</v>
      </c>
      <c r="X115" s="642">
        <v>0</v>
      </c>
      <c r="Y115" s="638">
        <v>0</v>
      </c>
      <c r="Z115" s="642">
        <v>0</v>
      </c>
      <c r="AA115" s="638">
        <v>-0.82899999999999996</v>
      </c>
      <c r="AB115" s="642">
        <v>1.6E-2</v>
      </c>
      <c r="AC115" s="638">
        <v>1.373</v>
      </c>
      <c r="AD115" s="642">
        <v>1.9E-2</v>
      </c>
    </row>
    <row r="116" spans="1:35" ht="13">
      <c r="A116" s="188"/>
      <c r="B116" s="208" t="s">
        <v>505</v>
      </c>
      <c r="C116" s="647">
        <v>0</v>
      </c>
      <c r="D116" s="641">
        <v>0</v>
      </c>
      <c r="E116" s="647">
        <v>0</v>
      </c>
      <c r="F116" s="641">
        <v>0</v>
      </c>
      <c r="G116" s="647">
        <v>0.14399999999999999</v>
      </c>
      <c r="H116" s="641">
        <v>0</v>
      </c>
      <c r="I116" s="647">
        <v>0.14399999999999999</v>
      </c>
      <c r="J116" s="641">
        <v>0</v>
      </c>
      <c r="K116" s="647">
        <v>0</v>
      </c>
      <c r="L116" s="641">
        <v>4.3840000000000003</v>
      </c>
      <c r="M116" s="647">
        <v>0</v>
      </c>
      <c r="N116" s="641">
        <v>1.4430000000000001</v>
      </c>
      <c r="O116" s="647">
        <v>0.104</v>
      </c>
      <c r="P116" s="641">
        <v>0</v>
      </c>
      <c r="Q116" s="647">
        <v>4.0000000000000001E-3</v>
      </c>
      <c r="R116" s="641">
        <v>0</v>
      </c>
      <c r="S116" s="647">
        <v>0</v>
      </c>
      <c r="T116" s="641">
        <v>0</v>
      </c>
      <c r="U116" s="647">
        <v>0</v>
      </c>
      <c r="V116" s="641">
        <v>0</v>
      </c>
      <c r="W116" s="647">
        <v>0</v>
      </c>
      <c r="X116" s="641">
        <v>0</v>
      </c>
      <c r="Y116" s="647">
        <v>0</v>
      </c>
      <c r="Z116" s="641">
        <v>0</v>
      </c>
      <c r="AA116" s="647">
        <v>0.248</v>
      </c>
      <c r="AB116" s="641">
        <v>4.3840000000000003</v>
      </c>
      <c r="AC116" s="647">
        <v>0.1</v>
      </c>
      <c r="AD116" s="641">
        <v>2.4689999999999999</v>
      </c>
    </row>
    <row r="117" spans="1:35" ht="13">
      <c r="A117" s="188"/>
      <c r="B117" s="200" t="s">
        <v>506</v>
      </c>
      <c r="C117" s="638">
        <v>0</v>
      </c>
      <c r="D117" s="642">
        <v>0</v>
      </c>
      <c r="E117" s="638">
        <v>0</v>
      </c>
      <c r="F117" s="642">
        <v>0</v>
      </c>
      <c r="G117" s="638">
        <v>0</v>
      </c>
      <c r="H117" s="642">
        <v>0</v>
      </c>
      <c r="I117" s="638">
        <v>0</v>
      </c>
      <c r="J117" s="642">
        <v>0</v>
      </c>
      <c r="K117" s="638">
        <v>0</v>
      </c>
      <c r="L117" s="642">
        <v>0</v>
      </c>
      <c r="M117" s="638">
        <v>0</v>
      </c>
      <c r="N117" s="642">
        <v>-0.94699999999999995</v>
      </c>
      <c r="O117" s="638">
        <v>0</v>
      </c>
      <c r="P117" s="642">
        <v>0</v>
      </c>
      <c r="Q117" s="638">
        <v>0</v>
      </c>
      <c r="R117" s="642">
        <v>0</v>
      </c>
      <c r="S117" s="638">
        <v>0</v>
      </c>
      <c r="T117" s="642">
        <v>0</v>
      </c>
      <c r="U117" s="638">
        <v>0</v>
      </c>
      <c r="V117" s="642">
        <v>0</v>
      </c>
      <c r="W117" s="638">
        <v>0</v>
      </c>
      <c r="X117" s="642">
        <v>0</v>
      </c>
      <c r="Y117" s="638">
        <v>0</v>
      </c>
      <c r="Z117" s="642">
        <v>0</v>
      </c>
      <c r="AA117" s="638">
        <v>0</v>
      </c>
      <c r="AB117" s="642">
        <v>0</v>
      </c>
      <c r="AC117" s="638">
        <v>0</v>
      </c>
      <c r="AD117" s="642">
        <v>0.47499999999999998</v>
      </c>
    </row>
    <row r="118" spans="1:35" ht="13">
      <c r="A118" s="188"/>
      <c r="B118" s="200" t="s">
        <v>507</v>
      </c>
      <c r="C118" s="638">
        <v>0</v>
      </c>
      <c r="D118" s="642">
        <v>0</v>
      </c>
      <c r="E118" s="638">
        <v>0</v>
      </c>
      <c r="F118" s="642">
        <v>0</v>
      </c>
      <c r="G118" s="638">
        <v>0.14399999999999999</v>
      </c>
      <c r="H118" s="642">
        <v>0</v>
      </c>
      <c r="I118" s="638">
        <v>0.14399999999999999</v>
      </c>
      <c r="J118" s="642">
        <v>0</v>
      </c>
      <c r="K118" s="638">
        <v>0</v>
      </c>
      <c r="L118" s="642">
        <v>4.3840000000000003</v>
      </c>
      <c r="M118" s="638">
        <v>0</v>
      </c>
      <c r="N118" s="642">
        <v>2.39</v>
      </c>
      <c r="O118" s="638">
        <v>0.104</v>
      </c>
      <c r="P118" s="642">
        <v>0</v>
      </c>
      <c r="Q118" s="638">
        <v>4.0000000000000001E-3</v>
      </c>
      <c r="R118" s="642">
        <v>0</v>
      </c>
      <c r="S118" s="638">
        <v>0</v>
      </c>
      <c r="T118" s="642">
        <v>0</v>
      </c>
      <c r="U118" s="638">
        <v>0</v>
      </c>
      <c r="V118" s="642">
        <v>0</v>
      </c>
      <c r="W118" s="638">
        <v>0</v>
      </c>
      <c r="X118" s="642">
        <v>0</v>
      </c>
      <c r="Y118" s="638">
        <v>0</v>
      </c>
      <c r="Z118" s="642">
        <v>0</v>
      </c>
      <c r="AA118" s="638">
        <v>0.248</v>
      </c>
      <c r="AB118" s="642">
        <v>4.3840000000000003</v>
      </c>
      <c r="AC118" s="638">
        <v>0.1</v>
      </c>
      <c r="AD118" s="642">
        <v>1.994</v>
      </c>
    </row>
    <row r="119" spans="1:35">
      <c r="A119" s="198"/>
      <c r="B119" s="198"/>
      <c r="Q119" s="192"/>
      <c r="R119" s="192"/>
      <c r="S119" s="192"/>
      <c r="T119" s="192"/>
      <c r="U119" s="192"/>
      <c r="V119" s="192"/>
      <c r="W119" s="192"/>
      <c r="X119" s="192"/>
      <c r="Y119" s="192"/>
      <c r="Z119" s="192"/>
      <c r="AA119" s="192"/>
      <c r="AB119" s="192"/>
      <c r="AC119" s="192"/>
      <c r="AD119" s="192"/>
      <c r="AE119" s="192"/>
      <c r="AF119" s="192"/>
      <c r="AG119" s="192"/>
      <c r="AH119" s="192"/>
    </row>
    <row r="120" spans="1:35" ht="13">
      <c r="A120" s="188" t="s">
        <v>508</v>
      </c>
      <c r="B120" s="208"/>
      <c r="C120" s="647">
        <v>0</v>
      </c>
      <c r="D120" s="641">
        <v>0</v>
      </c>
      <c r="E120" s="647">
        <v>0</v>
      </c>
      <c r="F120" s="641">
        <v>0</v>
      </c>
      <c r="G120" s="647">
        <v>60.106999999999999</v>
      </c>
      <c r="H120" s="641">
        <v>75.659000000000006</v>
      </c>
      <c r="I120" s="647">
        <v>-5.6879999999999997</v>
      </c>
      <c r="J120" s="641">
        <v>44.741</v>
      </c>
      <c r="K120" s="647">
        <v>330.46300000000002</v>
      </c>
      <c r="L120" s="641">
        <v>-624.57299999999998</v>
      </c>
      <c r="M120" s="647">
        <v>53.476999999999997</v>
      </c>
      <c r="N120" s="641">
        <v>-794.75</v>
      </c>
      <c r="O120" s="647">
        <v>305.31299999999999</v>
      </c>
      <c r="P120" s="641">
        <v>347.85300000000001</v>
      </c>
      <c r="Q120" s="647">
        <v>95.641999999999996</v>
      </c>
      <c r="R120" s="641">
        <v>103.712</v>
      </c>
      <c r="S120" s="647">
        <v>0</v>
      </c>
      <c r="T120" s="641">
        <v>0</v>
      </c>
      <c r="U120" s="647">
        <v>0</v>
      </c>
      <c r="V120" s="641">
        <v>0</v>
      </c>
      <c r="W120" s="647">
        <v>0</v>
      </c>
      <c r="X120" s="641">
        <v>-2E-3</v>
      </c>
      <c r="Y120" s="647">
        <v>0</v>
      </c>
      <c r="Z120" s="641">
        <v>4.0000000000000001E-3</v>
      </c>
      <c r="AA120" s="647">
        <v>695.88300000000004</v>
      </c>
      <c r="AB120" s="641">
        <v>-201.06299999999999</v>
      </c>
      <c r="AC120" s="647">
        <v>290.03699999999998</v>
      </c>
      <c r="AD120" s="641">
        <v>213.06399999999999</v>
      </c>
    </row>
    <row r="121" spans="1:35">
      <c r="A121" s="198"/>
      <c r="B121" s="198"/>
      <c r="Q121" s="192"/>
      <c r="R121" s="192"/>
      <c r="S121" s="192"/>
      <c r="T121" s="192"/>
      <c r="U121" s="192"/>
      <c r="V121" s="192"/>
      <c r="W121" s="192"/>
      <c r="X121" s="192"/>
      <c r="Y121" s="192"/>
      <c r="Z121" s="192"/>
      <c r="AA121" s="192"/>
      <c r="AB121" s="192"/>
      <c r="AC121" s="192"/>
      <c r="AD121" s="192"/>
      <c r="AE121" s="192"/>
      <c r="AF121" s="192"/>
      <c r="AG121" s="192"/>
      <c r="AH121" s="192"/>
    </row>
    <row r="122" spans="1:35">
      <c r="A122" s="194"/>
      <c r="B122" s="195" t="s">
        <v>509</v>
      </c>
      <c r="C122" s="638">
        <v>0</v>
      </c>
      <c r="D122" s="642">
        <v>0</v>
      </c>
      <c r="E122" s="638">
        <v>0</v>
      </c>
      <c r="F122" s="642">
        <v>0</v>
      </c>
      <c r="G122" s="638">
        <v>51.701000000000001</v>
      </c>
      <c r="H122" s="642">
        <v>-48.423000000000002</v>
      </c>
      <c r="I122" s="638">
        <v>5.2690000000000001</v>
      </c>
      <c r="J122" s="642">
        <v>-42.485999999999997</v>
      </c>
      <c r="K122" s="638">
        <v>-89.683000000000007</v>
      </c>
      <c r="L122" s="642">
        <v>-30.774999999999999</v>
      </c>
      <c r="M122" s="638">
        <v>-9.3559999999999999</v>
      </c>
      <c r="N122" s="642">
        <v>12.371</v>
      </c>
      <c r="O122" s="638">
        <v>-115.176</v>
      </c>
      <c r="P122" s="642">
        <v>-123.90600000000001</v>
      </c>
      <c r="Q122" s="638">
        <v>-37.043999999999997</v>
      </c>
      <c r="R122" s="642">
        <v>-39.207999999999998</v>
      </c>
      <c r="S122" s="638">
        <v>0</v>
      </c>
      <c r="T122" s="642">
        <v>0</v>
      </c>
      <c r="U122" s="638">
        <v>0</v>
      </c>
      <c r="V122" s="642">
        <v>0</v>
      </c>
      <c r="W122" s="638">
        <v>0</v>
      </c>
      <c r="X122" s="642">
        <v>0</v>
      </c>
      <c r="Y122" s="638">
        <v>0</v>
      </c>
      <c r="Z122" s="642">
        <v>0</v>
      </c>
      <c r="AA122" s="638">
        <v>-153.15799999999999</v>
      </c>
      <c r="AB122" s="642">
        <v>-203.10400000000001</v>
      </c>
      <c r="AC122" s="638">
        <v>-94.100999999999999</v>
      </c>
      <c r="AD122" s="642">
        <v>-55.323999999999998</v>
      </c>
    </row>
    <row r="123" spans="1:35">
      <c r="A123" s="198"/>
      <c r="B123" s="198"/>
      <c r="Q123" s="192"/>
      <c r="R123" s="192"/>
      <c r="S123" s="192"/>
      <c r="T123" s="192"/>
      <c r="U123" s="192"/>
      <c r="V123" s="192"/>
      <c r="W123" s="192"/>
      <c r="X123" s="192"/>
      <c r="Y123" s="192"/>
      <c r="Z123" s="192"/>
      <c r="AA123" s="192"/>
      <c r="AB123" s="192"/>
      <c r="AC123" s="192"/>
      <c r="AD123" s="192"/>
      <c r="AE123" s="192"/>
      <c r="AF123" s="192"/>
      <c r="AG123" s="192"/>
      <c r="AH123" s="192"/>
      <c r="AI123" s="192"/>
    </row>
    <row r="124" spans="1:35" ht="13">
      <c r="A124" s="188" t="s">
        <v>510</v>
      </c>
      <c r="B124" s="208"/>
      <c r="C124" s="647">
        <v>0</v>
      </c>
      <c r="D124" s="641">
        <v>0</v>
      </c>
      <c r="E124" s="647">
        <v>0</v>
      </c>
      <c r="F124" s="641">
        <v>0</v>
      </c>
      <c r="G124" s="647">
        <v>111.80800000000001</v>
      </c>
      <c r="H124" s="641">
        <v>27.236000000000001</v>
      </c>
      <c r="I124" s="647">
        <v>-0.41899999999999998</v>
      </c>
      <c r="J124" s="641">
        <v>2.2549999999999999</v>
      </c>
      <c r="K124" s="647">
        <v>240.78</v>
      </c>
      <c r="L124" s="641">
        <v>-655.34799999999996</v>
      </c>
      <c r="M124" s="647">
        <v>44.121000000000002</v>
      </c>
      <c r="N124" s="641">
        <v>-782.37900000000002</v>
      </c>
      <c r="O124" s="647">
        <v>190.137</v>
      </c>
      <c r="P124" s="641">
        <v>223.947</v>
      </c>
      <c r="Q124" s="647">
        <v>58.597999999999999</v>
      </c>
      <c r="R124" s="641">
        <v>64.504000000000005</v>
      </c>
      <c r="S124" s="647">
        <v>0</v>
      </c>
      <c r="T124" s="641">
        <v>0</v>
      </c>
      <c r="U124" s="647">
        <v>0</v>
      </c>
      <c r="V124" s="641">
        <v>0</v>
      </c>
      <c r="W124" s="647">
        <v>0</v>
      </c>
      <c r="X124" s="641">
        <v>-2E-3</v>
      </c>
      <c r="Y124" s="647">
        <v>0</v>
      </c>
      <c r="Z124" s="641">
        <v>4.0000000000000001E-3</v>
      </c>
      <c r="AA124" s="647">
        <v>542.72500000000002</v>
      </c>
      <c r="AB124" s="641">
        <v>-404.16699999999997</v>
      </c>
      <c r="AC124" s="647">
        <v>195.93600000000001</v>
      </c>
      <c r="AD124" s="641">
        <v>157.74</v>
      </c>
    </row>
    <row r="125" spans="1:35">
      <c r="A125" s="194"/>
      <c r="B125" s="195" t="s">
        <v>511</v>
      </c>
      <c r="C125" s="638">
        <v>0</v>
      </c>
      <c r="D125" s="642">
        <v>0</v>
      </c>
      <c r="E125" s="638">
        <v>0</v>
      </c>
      <c r="F125" s="642">
        <v>0</v>
      </c>
      <c r="G125" s="638">
        <v>0</v>
      </c>
      <c r="H125" s="642">
        <v>0</v>
      </c>
      <c r="I125" s="638">
        <v>0</v>
      </c>
      <c r="J125" s="642">
        <v>0</v>
      </c>
      <c r="K125" s="638">
        <v>0</v>
      </c>
      <c r="L125" s="642">
        <v>0</v>
      </c>
      <c r="M125" s="638">
        <v>0</v>
      </c>
      <c r="N125" s="642">
        <v>0</v>
      </c>
      <c r="O125" s="638">
        <v>0</v>
      </c>
      <c r="P125" s="642">
        <v>0</v>
      </c>
      <c r="Q125" s="638">
        <v>0</v>
      </c>
      <c r="R125" s="642">
        <v>0</v>
      </c>
      <c r="S125" s="638">
        <v>117.14700000000001</v>
      </c>
      <c r="T125" s="642">
        <v>90.613</v>
      </c>
      <c r="U125" s="638">
        <v>34.683</v>
      </c>
      <c r="V125" s="642">
        <v>29.95</v>
      </c>
      <c r="W125" s="638">
        <v>0</v>
      </c>
      <c r="X125" s="642">
        <v>2E-3</v>
      </c>
      <c r="Y125" s="638">
        <v>0</v>
      </c>
      <c r="Z125" s="642">
        <v>-4.0000000000000001E-3</v>
      </c>
      <c r="AA125" s="638">
        <v>117.14700000000001</v>
      </c>
      <c r="AB125" s="642">
        <v>90.614999999999995</v>
      </c>
      <c r="AC125" s="638">
        <v>41.96</v>
      </c>
      <c r="AD125" s="642">
        <v>32.165999999999997</v>
      </c>
    </row>
    <row r="126" spans="1:35" ht="13">
      <c r="A126" s="201" t="s">
        <v>512</v>
      </c>
      <c r="B126" s="189"/>
      <c r="C126" s="647">
        <v>0</v>
      </c>
      <c r="D126" s="641">
        <v>0</v>
      </c>
      <c r="E126" s="647">
        <v>0</v>
      </c>
      <c r="F126" s="641">
        <v>0</v>
      </c>
      <c r="G126" s="647">
        <v>111.80800000000001</v>
      </c>
      <c r="H126" s="641">
        <v>27.236000000000001</v>
      </c>
      <c r="I126" s="647">
        <v>-0.41899999999999998</v>
      </c>
      <c r="J126" s="641">
        <v>2.2549999999999999</v>
      </c>
      <c r="K126" s="647">
        <v>240.78</v>
      </c>
      <c r="L126" s="641">
        <v>-655.34799999999996</v>
      </c>
      <c r="M126" s="647">
        <v>44.121000000000002</v>
      </c>
      <c r="N126" s="641">
        <v>-782.37900000000002</v>
      </c>
      <c r="O126" s="647">
        <v>190.137</v>
      </c>
      <c r="P126" s="641">
        <v>223.947</v>
      </c>
      <c r="Q126" s="647">
        <v>58.597999999999999</v>
      </c>
      <c r="R126" s="641">
        <v>64.504000000000005</v>
      </c>
      <c r="S126" s="647">
        <v>117.14700000000001</v>
      </c>
      <c r="T126" s="641">
        <v>90.613</v>
      </c>
      <c r="U126" s="647">
        <v>34.683</v>
      </c>
      <c r="V126" s="641">
        <v>29.95</v>
      </c>
      <c r="W126" s="647">
        <v>0</v>
      </c>
      <c r="X126" s="641">
        <v>0</v>
      </c>
      <c r="Y126" s="647">
        <v>0</v>
      </c>
      <c r="Z126" s="641">
        <v>0</v>
      </c>
      <c r="AA126" s="647">
        <v>659.87199999999996</v>
      </c>
      <c r="AB126" s="641">
        <v>-313.55200000000002</v>
      </c>
      <c r="AC126" s="647">
        <v>237.89599999999999</v>
      </c>
      <c r="AD126" s="641">
        <v>189.90600000000001</v>
      </c>
    </row>
    <row r="127" spans="1:35">
      <c r="C127" s="193"/>
      <c r="O127" s="112"/>
      <c r="P127" s="112"/>
    </row>
    <row r="128" spans="1:35">
      <c r="C128" s="193"/>
    </row>
    <row r="129" spans="1:16">
      <c r="C129" s="112"/>
    </row>
    <row r="130" spans="1:16" ht="13" customHeight="1">
      <c r="A130" s="928" t="s">
        <v>3</v>
      </c>
      <c r="B130" s="929"/>
      <c r="C130" s="917" t="s">
        <v>20</v>
      </c>
      <c r="D130" s="919"/>
      <c r="E130" s="917" t="s">
        <v>10</v>
      </c>
      <c r="F130" s="919"/>
      <c r="G130" s="917" t="s">
        <v>32</v>
      </c>
      <c r="H130" s="919"/>
      <c r="I130" s="917" t="s">
        <v>14</v>
      </c>
      <c r="J130" s="919"/>
      <c r="K130" s="917" t="s">
        <v>12</v>
      </c>
      <c r="L130" s="919"/>
      <c r="M130" s="917" t="s">
        <v>429</v>
      </c>
      <c r="N130" s="919"/>
      <c r="O130" s="917" t="s">
        <v>17</v>
      </c>
      <c r="P130" s="919"/>
    </row>
    <row r="131" spans="1:16" ht="13">
      <c r="A131" s="920" t="s">
        <v>519</v>
      </c>
      <c r="B131" s="921"/>
      <c r="C131" s="796">
        <v>45170</v>
      </c>
      <c r="D131" s="797">
        <v>44805</v>
      </c>
      <c r="E131" s="796">
        <v>45170</v>
      </c>
      <c r="F131" s="797">
        <v>44805</v>
      </c>
      <c r="G131" s="796">
        <v>45170</v>
      </c>
      <c r="H131" s="797">
        <v>44805</v>
      </c>
      <c r="I131" s="796">
        <v>45170</v>
      </c>
      <c r="J131" s="797">
        <v>44805</v>
      </c>
      <c r="K131" s="796">
        <v>45170</v>
      </c>
      <c r="L131" s="797">
        <v>44805</v>
      </c>
      <c r="M131" s="796">
        <v>45170</v>
      </c>
      <c r="N131" s="797">
        <v>44805</v>
      </c>
      <c r="O131" s="635" t="s">
        <v>170</v>
      </c>
      <c r="P131" s="299" t="s">
        <v>171</v>
      </c>
    </row>
    <row r="132" spans="1:16" ht="13">
      <c r="A132" s="922"/>
      <c r="B132" s="923"/>
      <c r="C132" s="636" t="s">
        <v>122</v>
      </c>
      <c r="D132" s="300" t="s">
        <v>122</v>
      </c>
      <c r="E132" s="636" t="s">
        <v>122</v>
      </c>
      <c r="F132" s="300" t="s">
        <v>122</v>
      </c>
      <c r="G132" s="636" t="s">
        <v>122</v>
      </c>
      <c r="H132" s="300" t="s">
        <v>122</v>
      </c>
      <c r="I132" s="636" t="s">
        <v>122</v>
      </c>
      <c r="J132" s="300" t="s">
        <v>122</v>
      </c>
      <c r="K132" s="636" t="s">
        <v>122</v>
      </c>
      <c r="L132" s="300" t="s">
        <v>122</v>
      </c>
      <c r="M132" s="636" t="s">
        <v>122</v>
      </c>
      <c r="N132" s="300" t="s">
        <v>122</v>
      </c>
      <c r="O132" s="636" t="s">
        <v>122</v>
      </c>
      <c r="P132" s="300" t="s">
        <v>122</v>
      </c>
    </row>
    <row r="133" spans="1:16">
      <c r="A133" s="198"/>
      <c r="B133" s="198"/>
      <c r="C133" s="198"/>
      <c r="D133" s="198"/>
      <c r="E133" s="198"/>
      <c r="F133" s="198"/>
      <c r="G133" s="198"/>
      <c r="H133" s="198"/>
      <c r="I133" s="198"/>
      <c r="J133" s="198"/>
      <c r="K133" s="198"/>
      <c r="L133" s="198"/>
      <c r="M133" s="198"/>
      <c r="N133" s="198"/>
      <c r="O133" s="198"/>
      <c r="P133" s="198"/>
    </row>
    <row r="134" spans="1:16" ht="13">
      <c r="A134" s="188"/>
      <c r="B134" s="200" t="s">
        <v>516</v>
      </c>
      <c r="C134" s="638">
        <v>0</v>
      </c>
      <c r="D134" s="642">
        <v>0</v>
      </c>
      <c r="E134" s="638">
        <v>53.162999999999997</v>
      </c>
      <c r="F134" s="642">
        <v>194.352</v>
      </c>
      <c r="G134" s="638">
        <v>678.93899999999996</v>
      </c>
      <c r="H134" s="642">
        <v>997.07100000000003</v>
      </c>
      <c r="I134" s="638">
        <v>480.04199999999997</v>
      </c>
      <c r="J134" s="642">
        <v>527.58799999999997</v>
      </c>
      <c r="K134" s="638">
        <v>128.84200000000001</v>
      </c>
      <c r="L134" s="642">
        <v>175.63</v>
      </c>
      <c r="M134" s="638">
        <v>0</v>
      </c>
      <c r="N134" s="642">
        <v>0</v>
      </c>
      <c r="O134" s="638">
        <v>1340.9860000000001</v>
      </c>
      <c r="P134" s="642">
        <v>1894.6410000000001</v>
      </c>
    </row>
    <row r="135" spans="1:16" ht="13">
      <c r="A135" s="188"/>
      <c r="B135" s="200" t="s">
        <v>517</v>
      </c>
      <c r="C135" s="638">
        <v>0</v>
      </c>
      <c r="D135" s="642">
        <v>0</v>
      </c>
      <c r="E135" s="638">
        <v>-72.899000000000001</v>
      </c>
      <c r="F135" s="642">
        <v>-147.249</v>
      </c>
      <c r="G135" s="638">
        <v>-661.93399999999997</v>
      </c>
      <c r="H135" s="642">
        <v>-985.84900000000005</v>
      </c>
      <c r="I135" s="638">
        <v>-213.78</v>
      </c>
      <c r="J135" s="642">
        <v>-238.40299999999999</v>
      </c>
      <c r="K135" s="638">
        <v>-130.86000000000001</v>
      </c>
      <c r="L135" s="642">
        <v>-129.00299999999999</v>
      </c>
      <c r="M135" s="638">
        <v>0</v>
      </c>
      <c r="N135" s="642">
        <v>0</v>
      </c>
      <c r="O135" s="638">
        <v>-1079.473</v>
      </c>
      <c r="P135" s="642">
        <v>-1500.5039999999999</v>
      </c>
    </row>
    <row r="136" spans="1:16" ht="13">
      <c r="A136" s="188"/>
      <c r="B136" s="200" t="s">
        <v>518</v>
      </c>
      <c r="C136" s="638">
        <v>0</v>
      </c>
      <c r="D136" s="642">
        <v>0</v>
      </c>
      <c r="E136" s="638">
        <v>38.194000000000003</v>
      </c>
      <c r="F136" s="642">
        <v>-31.184000000000001</v>
      </c>
      <c r="G136" s="638">
        <v>-73.933000000000007</v>
      </c>
      <c r="H136" s="642">
        <v>-17.734999999999999</v>
      </c>
      <c r="I136" s="638">
        <v>-296.34300000000002</v>
      </c>
      <c r="J136" s="642">
        <v>-122.80200000000001</v>
      </c>
      <c r="K136" s="638">
        <v>11.930999999999999</v>
      </c>
      <c r="L136" s="642">
        <v>-53.39</v>
      </c>
      <c r="M136" s="638">
        <v>0</v>
      </c>
      <c r="N136" s="642">
        <v>0</v>
      </c>
      <c r="O136" s="638">
        <v>-320.15100000000001</v>
      </c>
      <c r="P136" s="642">
        <v>-225.11099999999999</v>
      </c>
    </row>
    <row r="137" spans="1:16">
      <c r="C137" s="198"/>
      <c r="D137" s="198"/>
      <c r="E137" s="198"/>
      <c r="F137" s="198"/>
      <c r="G137" s="198"/>
      <c r="H137" s="198"/>
      <c r="I137" s="198"/>
      <c r="J137" s="198"/>
      <c r="K137" s="198"/>
      <c r="L137" s="198"/>
      <c r="M137" s="198"/>
      <c r="N137" s="198"/>
      <c r="O137" s="198"/>
      <c r="P137" s="198"/>
    </row>
    <row r="142" spans="1:16">
      <c r="E142" s="211"/>
      <c r="F142" s="211"/>
      <c r="G142" s="211"/>
      <c r="H142" s="211"/>
      <c r="I142" s="211"/>
      <c r="J142" s="211"/>
    </row>
    <row r="143" spans="1:16">
      <c r="E143" s="211"/>
      <c r="F143" s="211"/>
      <c r="G143" s="211"/>
      <c r="H143" s="211"/>
      <c r="I143" s="211"/>
      <c r="J143" s="211"/>
    </row>
    <row r="144" spans="1:16">
      <c r="E144" s="211"/>
      <c r="F144" s="211"/>
      <c r="G144" s="211"/>
      <c r="H144" s="211"/>
      <c r="I144" s="211"/>
      <c r="J144" s="211"/>
    </row>
    <row r="145" spans="5:10">
      <c r="E145" s="211"/>
      <c r="F145" s="211"/>
      <c r="G145" s="211"/>
      <c r="H145" s="211"/>
      <c r="I145" s="211"/>
      <c r="J145" s="211"/>
    </row>
  </sheetData>
  <mergeCells count="55">
    <mergeCell ref="A4:B5"/>
    <mergeCell ref="A34:B35"/>
    <mergeCell ref="O33:P33"/>
    <mergeCell ref="C32:P32"/>
    <mergeCell ref="E33:F33"/>
    <mergeCell ref="A32:B32"/>
    <mergeCell ref="A33:B33"/>
    <mergeCell ref="C33:D33"/>
    <mergeCell ref="G33:H33"/>
    <mergeCell ref="I33:J33"/>
    <mergeCell ref="K33:L33"/>
    <mergeCell ref="M33:N33"/>
    <mergeCell ref="A2:B2"/>
    <mergeCell ref="C2:P2"/>
    <mergeCell ref="A3:B3"/>
    <mergeCell ref="C3:D3"/>
    <mergeCell ref="E3:F3"/>
    <mergeCell ref="G3:H3"/>
    <mergeCell ref="I3:J3"/>
    <mergeCell ref="M3:N3"/>
    <mergeCell ref="K3:L3"/>
    <mergeCell ref="O3:P3"/>
    <mergeCell ref="C72:AD72"/>
    <mergeCell ref="E130:F130"/>
    <mergeCell ref="G130:H130"/>
    <mergeCell ref="O130:P130"/>
    <mergeCell ref="I130:J130"/>
    <mergeCell ref="M130:N130"/>
    <mergeCell ref="K130:L130"/>
    <mergeCell ref="G74:H74"/>
    <mergeCell ref="I74:J74"/>
    <mergeCell ref="K73:N73"/>
    <mergeCell ref="K74:L74"/>
    <mergeCell ref="M74:N74"/>
    <mergeCell ref="G73:J73"/>
    <mergeCell ref="O74:P74"/>
    <mergeCell ref="Q74:R74"/>
    <mergeCell ref="S73:V73"/>
    <mergeCell ref="O73:R73"/>
    <mergeCell ref="W74:X74"/>
    <mergeCell ref="Y74:Z74"/>
    <mergeCell ref="A131:B132"/>
    <mergeCell ref="A73:B73"/>
    <mergeCell ref="A75:B76"/>
    <mergeCell ref="A130:B130"/>
    <mergeCell ref="C130:D130"/>
    <mergeCell ref="C73:F73"/>
    <mergeCell ref="C74:D74"/>
    <mergeCell ref="E74:F74"/>
    <mergeCell ref="AA74:AB74"/>
    <mergeCell ref="AC74:AD74"/>
    <mergeCell ref="AA73:AD73"/>
    <mergeCell ref="W73:Z73"/>
    <mergeCell ref="S74:T74"/>
    <mergeCell ref="U74:V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53125" defaultRowHeight="12.5"/>
  <cols>
    <col min="3" max="3" width="30" customWidth="1"/>
    <col min="4" max="5" width="15.81640625" customWidth="1"/>
    <col min="6" max="6" width="15.453125" customWidth="1"/>
    <col min="7" max="7" width="15" hidden="1" customWidth="1"/>
  </cols>
  <sheetData>
    <row r="5" spans="3:9" ht="15.5">
      <c r="C5" s="952" t="s">
        <v>27</v>
      </c>
      <c r="D5" s="952"/>
      <c r="E5" s="952"/>
      <c r="F5" s="952"/>
      <c r="G5" s="952"/>
    </row>
    <row r="6" spans="3:9" ht="13">
      <c r="C6" s="953" t="s">
        <v>44</v>
      </c>
      <c r="D6" s="953"/>
      <c r="E6" s="953"/>
      <c r="F6" s="953"/>
      <c r="G6" s="953"/>
    </row>
    <row r="7" spans="3:9" ht="8.25" hidden="1" customHeight="1">
      <c r="C7" s="951"/>
      <c r="D7" s="951"/>
      <c r="E7" s="951"/>
      <c r="F7" s="951"/>
    </row>
    <row r="9" spans="3:9" ht="45" customHeight="1">
      <c r="C9" s="59" t="s">
        <v>28</v>
      </c>
      <c r="D9" s="59" t="s">
        <v>29</v>
      </c>
      <c r="E9" s="59" t="s">
        <v>30</v>
      </c>
      <c r="F9" s="59" t="s">
        <v>43</v>
      </c>
      <c r="G9" s="59" t="s">
        <v>38</v>
      </c>
    </row>
    <row r="10" spans="3:9" ht="13.5" customHeight="1">
      <c r="C10" s="60"/>
      <c r="D10" s="70" t="s">
        <v>36</v>
      </c>
      <c r="E10" s="70" t="s">
        <v>36</v>
      </c>
      <c r="F10" s="70" t="s">
        <v>18</v>
      </c>
      <c r="G10" s="70" t="s">
        <v>18</v>
      </c>
      <c r="H10" s="62"/>
      <c r="I10" s="62"/>
    </row>
    <row r="11" spans="3:9" ht="13">
      <c r="C11" s="63" t="s">
        <v>31</v>
      </c>
      <c r="D11" s="61"/>
      <c r="E11" s="61"/>
      <c r="F11" s="61"/>
      <c r="G11" s="61"/>
      <c r="H11" s="62"/>
      <c r="I11" s="62"/>
    </row>
    <row r="12" spans="3:9">
      <c r="C12" s="60" t="s">
        <v>20</v>
      </c>
      <c r="D12" s="61">
        <v>115625</v>
      </c>
      <c r="E12" s="61">
        <v>2350118</v>
      </c>
      <c r="F12" s="71">
        <f t="shared" ref="F12:F17" si="0">+D12/E12*4</f>
        <v>0.19679862883480745</v>
      </c>
      <c r="G12" s="71">
        <v>0.26205136598302631</v>
      </c>
      <c r="H12" s="62"/>
      <c r="I12" s="62"/>
    </row>
    <row r="13" spans="3:9">
      <c r="C13" s="60" t="s">
        <v>14</v>
      </c>
      <c r="D13" s="61">
        <v>36395</v>
      </c>
      <c r="E13" s="61">
        <v>1207616</v>
      </c>
      <c r="F13" s="71">
        <f t="shared" si="0"/>
        <v>0.12055156606073454</v>
      </c>
      <c r="G13" s="71">
        <v>0.16653419547020115</v>
      </c>
      <c r="H13" s="62"/>
      <c r="I13" s="62"/>
    </row>
    <row r="14" spans="3:9">
      <c r="C14" s="60" t="s">
        <v>10</v>
      </c>
      <c r="D14" s="61">
        <v>14999</v>
      </c>
      <c r="E14" s="61">
        <v>142944</v>
      </c>
      <c r="F14" s="71">
        <f t="shared" si="0"/>
        <v>0.41971681217819568</v>
      </c>
      <c r="G14" s="71">
        <v>0.16979656226377887</v>
      </c>
      <c r="H14" s="62"/>
      <c r="I14" s="62"/>
    </row>
    <row r="15" spans="3:9">
      <c r="C15" s="60" t="s">
        <v>12</v>
      </c>
      <c r="D15" s="61">
        <v>32174</v>
      </c>
      <c r="E15" s="61">
        <v>680395</v>
      </c>
      <c r="F15" s="71">
        <f t="shared" si="0"/>
        <v>0.18914895024213876</v>
      </c>
      <c r="G15" s="71">
        <v>0.16223657853818924</v>
      </c>
      <c r="H15" s="62"/>
      <c r="I15" s="62"/>
    </row>
    <row r="16" spans="3:9">
      <c r="C16" s="60" t="s">
        <v>32</v>
      </c>
      <c r="D16" s="61">
        <v>32517</v>
      </c>
      <c r="E16" s="61">
        <v>497773</v>
      </c>
      <c r="F16" s="71">
        <f t="shared" si="0"/>
        <v>0.2612998294403272</v>
      </c>
      <c r="G16" s="71">
        <v>0.15617793924285378</v>
      </c>
      <c r="H16" s="62"/>
      <c r="I16" s="62"/>
    </row>
    <row r="17" spans="3:9" ht="13">
      <c r="C17" s="64" t="s">
        <v>33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ht="13">
      <c r="C19" s="63" t="s">
        <v>19</v>
      </c>
      <c r="D19" s="61"/>
      <c r="E19" s="61"/>
      <c r="F19" s="70"/>
      <c r="G19" s="70"/>
      <c r="H19" s="62"/>
      <c r="I19" s="62"/>
    </row>
    <row r="20" spans="3:9">
      <c r="C20" s="60" t="s">
        <v>20</v>
      </c>
      <c r="D20" s="61">
        <v>37244</v>
      </c>
      <c r="E20" s="61">
        <v>562855</v>
      </c>
      <c r="F20" s="71">
        <f t="shared" ref="F20:F25" si="1">+D20/E20*4</f>
        <v>0.26467918025068621</v>
      </c>
      <c r="G20" s="71">
        <v>0.30879655748641593</v>
      </c>
      <c r="H20" s="62"/>
      <c r="I20" s="62"/>
    </row>
    <row r="21" spans="3:9">
      <c r="C21" s="60" t="s">
        <v>14</v>
      </c>
      <c r="D21" s="61">
        <v>37204</v>
      </c>
      <c r="E21" s="61">
        <v>783717</v>
      </c>
      <c r="F21" s="71">
        <f t="shared" si="1"/>
        <v>0.18988486915557529</v>
      </c>
      <c r="G21" s="71">
        <v>0.27295778398474824</v>
      </c>
      <c r="H21" s="62"/>
      <c r="I21" s="62"/>
    </row>
    <row r="22" spans="3:9">
      <c r="C22" s="60" t="s">
        <v>10</v>
      </c>
      <c r="D22" s="61">
        <v>2518</v>
      </c>
      <c r="E22" s="61">
        <v>310232</v>
      </c>
      <c r="F22" s="71">
        <f t="shared" si="1"/>
        <v>3.2466025426132701E-2</v>
      </c>
      <c r="G22" s="71">
        <v>0.11185438401775805</v>
      </c>
      <c r="H22" s="62"/>
      <c r="I22" s="62"/>
    </row>
    <row r="23" spans="3:9">
      <c r="C23" s="60" t="s">
        <v>12</v>
      </c>
      <c r="D23" s="61">
        <v>22042</v>
      </c>
      <c r="E23" s="61">
        <v>352571</v>
      </c>
      <c r="F23" s="71">
        <f t="shared" si="1"/>
        <v>0.25007161678073353</v>
      </c>
      <c r="G23" s="71">
        <v>0.2213841453434448</v>
      </c>
      <c r="H23" s="62"/>
      <c r="I23" s="62"/>
    </row>
    <row r="24" spans="3:9">
      <c r="C24" s="60" t="s">
        <v>41</v>
      </c>
      <c r="D24" s="61">
        <v>106978</v>
      </c>
      <c r="E24" s="61">
        <v>1467208</v>
      </c>
      <c r="F24" s="71">
        <f t="shared" si="1"/>
        <v>0.29165053625661802</v>
      </c>
      <c r="G24" s="71">
        <v>0.33533739354956343</v>
      </c>
      <c r="H24" s="62"/>
      <c r="I24" s="62"/>
    </row>
    <row r="25" spans="3:9" ht="16.5" customHeight="1">
      <c r="C25" s="64" t="s">
        <v>34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t="13" hidden="1">
      <c r="C27" s="64" t="s">
        <v>40</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35</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42</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showGridLines="0" workbookViewId="0">
      <selection activeCell="D5" sqref="D5"/>
    </sheetView>
  </sheetViews>
  <sheetFormatPr baseColWidth="10" defaultColWidth="4" defaultRowHeight="10"/>
  <cols>
    <col min="1" max="1" width="3.453125" style="23" customWidth="1"/>
    <col min="2" max="2" width="22.54296875" style="23" customWidth="1"/>
    <col min="3" max="3" width="14.453125" style="23" customWidth="1"/>
    <col min="4" max="7" width="12" style="23" customWidth="1"/>
    <col min="8" max="8" width="1.26953125" style="23" customWidth="1"/>
    <col min="9" max="9" width="1.1796875" style="23" customWidth="1"/>
    <col min="10" max="16384" width="4" style="23"/>
  </cols>
  <sheetData>
    <row r="3" spans="1:15" s="1" customFormat="1" ht="14">
      <c r="B3" s="35"/>
      <c r="C3" s="34" t="s">
        <v>0</v>
      </c>
      <c r="D3" s="960" t="s">
        <v>1</v>
      </c>
      <c r="E3" s="956"/>
      <c r="F3" s="956" t="s">
        <v>2</v>
      </c>
      <c r="G3" s="957"/>
      <c r="H3" s="2"/>
      <c r="I3" s="2"/>
      <c r="J3" s="2"/>
      <c r="L3" s="3"/>
      <c r="M3" s="3"/>
    </row>
    <row r="4" spans="1:15" s="1" customFormat="1" ht="14">
      <c r="B4" s="39" t="s">
        <v>3</v>
      </c>
      <c r="C4" s="40" t="s">
        <v>4</v>
      </c>
      <c r="D4" s="961" t="s">
        <v>5</v>
      </c>
      <c r="E4" s="958"/>
      <c r="F4" s="958" t="s">
        <v>6</v>
      </c>
      <c r="G4" s="959"/>
      <c r="H4" s="2"/>
      <c r="I4" s="2"/>
      <c r="J4" s="2"/>
      <c r="L4" s="3"/>
      <c r="M4" s="3"/>
    </row>
    <row r="5" spans="1:15" s="1" customFormat="1" ht="14">
      <c r="B5" s="41"/>
      <c r="C5" s="42" t="s">
        <v>7</v>
      </c>
      <c r="D5" s="38" t="e">
        <f>+#REF!</f>
        <v>#REF!</v>
      </c>
      <c r="E5" s="4">
        <f>+'Propiedad Planta &amp; Equipo'!D6</f>
        <v>44805</v>
      </c>
      <c r="F5" s="5" t="e">
        <f>+D5</f>
        <v>#REF!</v>
      </c>
      <c r="G5" s="6">
        <f>+E5</f>
        <v>44805</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54" t="s">
        <v>15</v>
      </c>
      <c r="C13" s="955"/>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D15" s="29"/>
      <c r="E15" s="29"/>
    </row>
    <row r="16" spans="1:15" ht="12.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
      <c r="B19" s="28"/>
      <c r="D19" s="26"/>
      <c r="E19" s="26"/>
      <c r="H19" s="2"/>
      <c r="I19" s="2"/>
      <c r="J19" s="2"/>
    </row>
    <row r="20" spans="1:10" ht="14">
      <c r="E20" s="29"/>
      <c r="H20" s="2"/>
      <c r="I20" s="2"/>
      <c r="J20" s="2"/>
    </row>
    <row r="21" spans="1:10" ht="12.5">
      <c r="D21" s="29"/>
      <c r="E21" s="29"/>
    </row>
    <row r="22" spans="1:10" ht="12.5">
      <c r="D22" s="29"/>
      <c r="E22" s="29"/>
    </row>
    <row r="23" spans="1:10" ht="12.5">
      <c r="D23" s="29"/>
      <c r="E23" s="29"/>
    </row>
    <row r="24" spans="1:10" ht="12.5">
      <c r="D24" s="29"/>
      <c r="E24" s="29"/>
    </row>
    <row r="25" spans="1:10" ht="12.5">
      <c r="D25" s="29"/>
      <c r="E25" s="29"/>
    </row>
    <row r="26" spans="1:10" ht="12.5">
      <c r="D26" s="29"/>
      <c r="E26" s="29"/>
    </row>
    <row r="27" spans="1:10" ht="12.5">
      <c r="D27" s="29"/>
      <c r="E27" s="29"/>
      <c r="F27" s="30"/>
      <c r="G27" s="30"/>
    </row>
    <row r="28" spans="1:10" ht="12.5">
      <c r="D28" s="29"/>
      <c r="E28" s="29"/>
      <c r="F28" s="29"/>
    </row>
    <row r="29" spans="1:10" ht="12.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53125" defaultRowHeight="12.5"/>
  <cols>
    <col min="1" max="2" width="11.453125" style="47"/>
    <col min="3" max="3" width="33" style="47" customWidth="1"/>
    <col min="4" max="6" width="16.26953125" style="47" customWidth="1"/>
    <col min="7" max="16384" width="11.453125" style="47"/>
  </cols>
  <sheetData>
    <row r="4" spans="3:6" ht="15">
      <c r="C4" s="962" t="s">
        <v>39</v>
      </c>
      <c r="D4" s="962"/>
      <c r="E4" s="962"/>
      <c r="F4" s="962"/>
    </row>
    <row r="5" spans="3:6">
      <c r="C5" s="48"/>
      <c r="D5" s="48"/>
      <c r="E5" s="48"/>
    </row>
    <row r="6" spans="3:6" ht="25.5" customHeight="1">
      <c r="C6" s="37" t="s">
        <v>26</v>
      </c>
      <c r="D6" s="46" t="e">
        <f>+#REF!</f>
        <v>#REF!</v>
      </c>
      <c r="E6" s="32" t="e">
        <f>+#REF!</f>
        <v>#REF!</v>
      </c>
      <c r="F6" s="32" t="s">
        <v>21</v>
      </c>
    </row>
    <row r="7" spans="3:6" ht="6.75" customHeight="1">
      <c r="C7" s="49"/>
      <c r="D7" s="50"/>
      <c r="E7" s="50"/>
      <c r="F7" s="50"/>
    </row>
    <row r="8" spans="3:6" ht="14">
      <c r="C8" s="51" t="s">
        <v>22</v>
      </c>
      <c r="D8" s="55">
        <v>-224930</v>
      </c>
      <c r="E8" s="56">
        <v>-352977</v>
      </c>
      <c r="F8" s="56">
        <f>+E8-D8</f>
        <v>-128047</v>
      </c>
    </row>
    <row r="9" spans="3:6" ht="14">
      <c r="C9" s="51" t="s">
        <v>23</v>
      </c>
      <c r="D9" s="55">
        <v>-50747</v>
      </c>
      <c r="E9" s="56">
        <v>-97997</v>
      </c>
      <c r="F9" s="56">
        <f>+E9-D9</f>
        <v>-47250</v>
      </c>
    </row>
    <row r="10" spans="3:6" ht="6" customHeight="1">
      <c r="C10" s="52"/>
      <c r="D10" s="53"/>
      <c r="E10" s="53"/>
      <c r="F10" s="53"/>
    </row>
    <row r="11" spans="3:6" ht="15.75" customHeight="1">
      <c r="C11" s="54" t="s">
        <v>17</v>
      </c>
      <c r="D11" s="57">
        <f>SUM(D8:D10)</f>
        <v>-275677</v>
      </c>
      <c r="E11" s="58">
        <f>SUM(E8:E9)</f>
        <v>-450974</v>
      </c>
      <c r="F11" s="58">
        <f>SUM(F8:F9)</f>
        <v>-175297</v>
      </c>
    </row>
    <row r="13" spans="3:6">
      <c r="D13" s="76">
        <f>+D11-'Estados de Resultados'!C30</f>
        <v>-275165.71399999998</v>
      </c>
      <c r="E13" s="76">
        <f>+E11-'Estados de Resultados'!D30</f>
        <v>-450478.00599999999</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490D-F258-4027-9E1F-9B27A6BB366F}">
  <dimension ref="A3:H14"/>
  <sheetViews>
    <sheetView workbookViewId="0"/>
  </sheetViews>
  <sheetFormatPr baseColWidth="10" defaultColWidth="11.453125" defaultRowHeight="12.5"/>
  <cols>
    <col min="1" max="1" width="11.453125" style="104"/>
    <col min="2" max="2" width="22.7265625" style="104" customWidth="1"/>
    <col min="3" max="4" width="14.81640625" style="104" bestFit="1" customWidth="1"/>
    <col min="5" max="5" width="13.81640625" style="104" customWidth="1"/>
    <col min="6" max="16384" width="11.453125" style="104"/>
  </cols>
  <sheetData>
    <row r="3" spans="1:8" ht="44.25" customHeight="1">
      <c r="A3" s="534"/>
      <c r="B3" s="809" t="s">
        <v>538</v>
      </c>
      <c r="C3" s="810"/>
      <c r="D3" s="810"/>
      <c r="E3" s="810"/>
      <c r="F3" s="810"/>
      <c r="G3" s="810"/>
      <c r="H3" s="810"/>
    </row>
    <row r="4" spans="1:8" ht="13">
      <c r="B4" s="807" t="s">
        <v>3</v>
      </c>
      <c r="C4" s="805" t="s">
        <v>183</v>
      </c>
      <c r="D4" s="805"/>
      <c r="E4" s="805"/>
      <c r="F4" s="805" t="s">
        <v>185</v>
      </c>
      <c r="G4" s="805"/>
      <c r="H4" s="805"/>
    </row>
    <row r="5" spans="1:8" ht="13">
      <c r="B5" s="808"/>
      <c r="C5" s="799">
        <v>45170</v>
      </c>
      <c r="D5" s="799">
        <v>44805</v>
      </c>
      <c r="E5" s="443" t="s">
        <v>166</v>
      </c>
      <c r="F5" s="443" t="s">
        <v>227</v>
      </c>
      <c r="G5" s="443" t="s">
        <v>228</v>
      </c>
      <c r="H5" s="443" t="s">
        <v>18</v>
      </c>
    </row>
    <row r="7" spans="1:8">
      <c r="B7" s="104" t="s">
        <v>10</v>
      </c>
      <c r="C7" s="309">
        <v>-27.640999999999998</v>
      </c>
      <c r="D7" s="242">
        <v>35.780999999999999</v>
      </c>
      <c r="E7" s="212">
        <v>-1.7729999999999999</v>
      </c>
      <c r="F7" s="309">
        <v>3.203000000000003</v>
      </c>
      <c r="G7" s="242">
        <v>8.3279999999999994</v>
      </c>
      <c r="H7" s="212">
        <v>-0.61499999999999999</v>
      </c>
    </row>
    <row r="8" spans="1:8">
      <c r="B8" s="104" t="s">
        <v>45</v>
      </c>
      <c r="C8" s="309">
        <v>1733.463</v>
      </c>
      <c r="D8" s="155">
        <v>1677.5820000000001</v>
      </c>
      <c r="E8" s="212">
        <v>3.3000000000000002E-2</v>
      </c>
      <c r="F8" s="309">
        <v>545.45299999999997</v>
      </c>
      <c r="G8" s="242">
        <v>492.44700000000012</v>
      </c>
      <c r="H8" s="212">
        <v>0.108</v>
      </c>
    </row>
    <row r="9" spans="1:8">
      <c r="B9" s="104" t="s">
        <v>14</v>
      </c>
      <c r="C9" s="309">
        <v>1135.425</v>
      </c>
      <c r="D9" s="155">
        <v>1125.962</v>
      </c>
      <c r="E9" s="212">
        <v>8.0000000000000002E-3</v>
      </c>
      <c r="F9" s="309">
        <v>428.61799999999994</v>
      </c>
      <c r="G9" s="242">
        <v>352.85599999999999</v>
      </c>
      <c r="H9" s="212">
        <v>0.215</v>
      </c>
    </row>
    <row r="10" spans="1:8">
      <c r="B10" s="104" t="s">
        <v>46</v>
      </c>
      <c r="C10" s="309">
        <v>516</v>
      </c>
      <c r="D10" s="155">
        <v>495</v>
      </c>
      <c r="E10" s="212">
        <v>4.2999999999999997E-2</v>
      </c>
      <c r="F10" s="309">
        <v>149</v>
      </c>
      <c r="G10" s="242">
        <v>166</v>
      </c>
      <c r="H10" s="212">
        <v>-0.1</v>
      </c>
    </row>
    <row r="11" spans="1:8">
      <c r="B11" s="104" t="s">
        <v>139</v>
      </c>
      <c r="C11" s="309">
        <v>80.161000000000001</v>
      </c>
      <c r="D11" s="155">
        <v>112.297</v>
      </c>
      <c r="E11" s="212">
        <v>-0.2861697106779344</v>
      </c>
      <c r="F11" s="309">
        <v>29.126000000000005</v>
      </c>
      <c r="G11" s="242">
        <v>47.563000000000002</v>
      </c>
      <c r="H11" s="212">
        <v>-0.38800000000000001</v>
      </c>
    </row>
    <row r="12" spans="1:8">
      <c r="B12" s="444"/>
      <c r="C12" s="444"/>
      <c r="D12" s="444"/>
      <c r="E12" s="444"/>
      <c r="F12" s="444"/>
      <c r="G12" s="444"/>
      <c r="H12" s="444"/>
    </row>
    <row r="13" spans="1:8" ht="13">
      <c r="A13" s="447"/>
      <c r="B13" s="566" t="s">
        <v>88</v>
      </c>
      <c r="C13" s="559">
        <v>3415</v>
      </c>
      <c r="D13" s="560">
        <v>3425</v>
      </c>
      <c r="E13" s="564">
        <v>-2.9197080291970545E-3</v>
      </c>
      <c r="F13" s="559">
        <v>1149</v>
      </c>
      <c r="G13" s="560">
        <v>1060</v>
      </c>
      <c r="H13" s="564">
        <v>8.3962264150943433E-2</v>
      </c>
    </row>
    <row r="14" spans="1:8">
      <c r="B14" s="104" t="s">
        <v>177</v>
      </c>
    </row>
  </sheetData>
  <mergeCells count="4">
    <mergeCell ref="C4:E4"/>
    <mergeCell ref="B4:B5"/>
    <mergeCell ref="F4:H4"/>
    <mergeCell ref="B3:H3"/>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heetViews>
  <sheetFormatPr baseColWidth="10" defaultColWidth="11.453125" defaultRowHeight="13"/>
  <cols>
    <col min="1" max="1" width="11.453125" style="255"/>
    <col min="2" max="2" width="22.7265625" style="255" bestFit="1" customWidth="1"/>
    <col min="3" max="4" width="15.54296875" style="255" bestFit="1" customWidth="1"/>
    <col min="5" max="16384" width="11.453125" style="255"/>
  </cols>
  <sheetData>
    <row r="3" spans="1:8">
      <c r="B3" s="260" t="s">
        <v>179</v>
      </c>
    </row>
    <row r="4" spans="1:8">
      <c r="B4" s="260"/>
    </row>
    <row r="5" spans="1:8">
      <c r="B5" s="695"/>
      <c r="C5" s="811" t="s">
        <v>183</v>
      </c>
      <c r="D5" s="811"/>
      <c r="E5" s="811"/>
      <c r="F5" s="812" t="s">
        <v>185</v>
      </c>
      <c r="G5" s="812"/>
      <c r="H5" s="812"/>
    </row>
    <row r="6" spans="1:8">
      <c r="A6" s="323"/>
      <c r="B6" s="320" t="s">
        <v>180</v>
      </c>
      <c r="C6" s="784">
        <v>45170</v>
      </c>
      <c r="D6" s="784">
        <v>44805</v>
      </c>
      <c r="E6" s="322" t="s">
        <v>18</v>
      </c>
      <c r="F6" s="321" t="s">
        <v>227</v>
      </c>
      <c r="G6" s="321" t="s">
        <v>228</v>
      </c>
      <c r="H6" s="322" t="s">
        <v>18</v>
      </c>
    </row>
    <row r="7" spans="1:8">
      <c r="B7" s="261" t="s">
        <v>181</v>
      </c>
      <c r="C7" s="324">
        <v>48.4</v>
      </c>
      <c r="D7" s="306">
        <v>58.4</v>
      </c>
      <c r="E7" s="213">
        <v>-0.17100000000000001</v>
      </c>
      <c r="F7" s="324">
        <v>16.3</v>
      </c>
      <c r="G7" s="306">
        <v>19.899999999999999</v>
      </c>
      <c r="H7" s="213">
        <v>-0.18099999999999999</v>
      </c>
    </row>
    <row r="8" spans="1:8">
      <c r="B8" s="261" t="s">
        <v>182</v>
      </c>
      <c r="C8" s="324">
        <v>31.5</v>
      </c>
      <c r="D8" s="306">
        <v>33.5</v>
      </c>
      <c r="E8" s="213">
        <v>-6.2E-2</v>
      </c>
      <c r="F8" s="324">
        <v>11</v>
      </c>
      <c r="G8" s="306">
        <v>12.5</v>
      </c>
      <c r="H8" s="213">
        <v>-0.121</v>
      </c>
    </row>
    <row r="12" spans="1:8">
      <c r="B12" s="260" t="s">
        <v>186</v>
      </c>
    </row>
    <row r="13" spans="1:8">
      <c r="B13" s="260"/>
    </row>
    <row r="14" spans="1:8">
      <c r="B14" s="695"/>
      <c r="C14" s="811" t="s">
        <v>183</v>
      </c>
      <c r="D14" s="811"/>
      <c r="E14" s="811"/>
      <c r="F14" s="812" t="s">
        <v>185</v>
      </c>
      <c r="G14" s="812"/>
      <c r="H14" s="812"/>
    </row>
    <row r="15" spans="1:8">
      <c r="B15" s="320" t="s">
        <v>180</v>
      </c>
      <c r="C15" s="784">
        <v>45170</v>
      </c>
      <c r="D15" s="784">
        <v>44805</v>
      </c>
      <c r="E15" s="322" t="s">
        <v>18</v>
      </c>
      <c r="F15" s="321" t="s">
        <v>227</v>
      </c>
      <c r="G15" s="321" t="s">
        <v>228</v>
      </c>
      <c r="H15" s="322" t="s">
        <v>18</v>
      </c>
    </row>
    <row r="16" spans="1:8">
      <c r="B16" s="261" t="s">
        <v>181</v>
      </c>
      <c r="C16" s="324">
        <v>76.400000000000006</v>
      </c>
      <c r="D16" s="306">
        <v>85.1</v>
      </c>
      <c r="E16" s="213">
        <v>-0.10299999999999999</v>
      </c>
      <c r="F16" s="324">
        <v>25.8</v>
      </c>
      <c r="G16" s="306">
        <v>28.5</v>
      </c>
      <c r="H16" s="213">
        <v>-9.4736842105263119E-2</v>
      </c>
    </row>
    <row r="17" spans="2:8">
      <c r="B17" s="261" t="s">
        <v>187</v>
      </c>
      <c r="C17" s="324">
        <v>22.082000000000001</v>
      </c>
      <c r="D17" s="306">
        <v>25.062000000000001</v>
      </c>
      <c r="E17" s="213">
        <v>-0.11890511531402126</v>
      </c>
      <c r="F17" s="324">
        <v>22.082000000000001</v>
      </c>
      <c r="G17" s="306">
        <v>25.062000000000001</v>
      </c>
      <c r="H17" s="213">
        <v>-0.11890511531402126</v>
      </c>
    </row>
    <row r="22" spans="2:8">
      <c r="D22" s="262"/>
    </row>
    <row r="23" spans="2:8">
      <c r="D23" s="262"/>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8"/>
  <sheetViews>
    <sheetView showGridLines="0" zoomScaleNormal="100" workbookViewId="0"/>
  </sheetViews>
  <sheetFormatPr baseColWidth="10" defaultColWidth="4" defaultRowHeight="12.5"/>
  <cols>
    <col min="1" max="1" width="3.453125" style="141" customWidth="1"/>
    <col min="2" max="2" width="40.453125" style="141" customWidth="1"/>
    <col min="3" max="3" width="15.453125" style="141" customWidth="1"/>
    <col min="4" max="4" width="16.54296875" style="141" customWidth="1"/>
    <col min="5" max="5" width="14.6328125" style="141" customWidth="1"/>
    <col min="6" max="6" width="7.453125" style="141" customWidth="1"/>
    <col min="7" max="7" width="11.7265625" style="141" customWidth="1"/>
    <col min="8" max="8" width="9.81640625" style="141" customWidth="1"/>
    <col min="9" max="9" width="7.26953125" style="141" customWidth="1"/>
    <col min="10" max="10" width="1.81640625" style="141" customWidth="1"/>
    <col min="11" max="11" width="16.453125" style="141" customWidth="1"/>
    <col min="12" max="12" width="14.6328125" style="141" customWidth="1"/>
    <col min="13" max="13" width="7.453125" style="141" customWidth="1"/>
    <col min="14" max="14" width="10.1796875" style="141" customWidth="1"/>
    <col min="15" max="15" width="10.36328125" style="141" customWidth="1"/>
    <col min="16" max="16" width="10.08984375" style="141" customWidth="1"/>
    <col min="17" max="17" width="1.7265625" style="141" customWidth="1"/>
    <col min="18" max="19" width="14.6328125" style="141" bestFit="1" customWidth="1"/>
    <col min="20" max="20" width="1.7265625" style="137" customWidth="1"/>
    <col min="21" max="21" width="14.54296875" style="141" customWidth="1"/>
    <col min="22" max="22" width="13.54296875" style="141" customWidth="1"/>
    <col min="23" max="23" width="8.453125" style="141" customWidth="1"/>
    <col min="24" max="24" width="11" style="141" customWidth="1"/>
    <col min="25" max="25" width="11.81640625" style="141" customWidth="1"/>
    <col min="26" max="26" width="8.7265625" style="141" customWidth="1"/>
    <col min="27" max="27" width="7.81640625" style="141" customWidth="1"/>
    <col min="28" max="28" width="8.1796875" style="141" customWidth="1"/>
    <col min="29" max="16384" width="4" style="141"/>
  </cols>
  <sheetData>
    <row r="2" spans="1:29">
      <c r="B2" s="336"/>
      <c r="C2" s="336"/>
      <c r="D2" s="336"/>
      <c r="E2" s="336"/>
      <c r="F2" s="336"/>
      <c r="G2" s="336"/>
      <c r="H2" s="336"/>
      <c r="I2" s="336"/>
      <c r="K2" s="336"/>
      <c r="L2" s="336"/>
      <c r="M2" s="336"/>
      <c r="N2" s="336"/>
      <c r="O2" s="336"/>
      <c r="P2" s="336"/>
      <c r="R2" s="336"/>
      <c r="S2" s="336"/>
    </row>
    <row r="3" spans="1:29" s="137" customFormat="1" ht="15" customHeight="1">
      <c r="B3" s="814" t="s">
        <v>541</v>
      </c>
      <c r="C3" s="800" t="s">
        <v>188</v>
      </c>
      <c r="D3" s="820" t="s">
        <v>195</v>
      </c>
      <c r="E3" s="820"/>
      <c r="F3" s="820"/>
      <c r="G3" s="820"/>
      <c r="H3" s="820"/>
      <c r="I3" s="818"/>
      <c r="J3" s="696"/>
      <c r="K3" s="821" t="s">
        <v>196</v>
      </c>
      <c r="L3" s="822"/>
      <c r="M3" s="822"/>
      <c r="N3" s="822"/>
      <c r="O3" s="822"/>
      <c r="P3" s="823"/>
      <c r="R3" s="817" t="s">
        <v>197</v>
      </c>
      <c r="S3" s="818"/>
      <c r="T3" s="121"/>
      <c r="U3" s="141"/>
      <c r="V3" s="141"/>
      <c r="W3" s="121"/>
      <c r="X3" s="121"/>
      <c r="Y3" s="121"/>
    </row>
    <row r="4" spans="1:29" s="137" customFormat="1" ht="15" customHeight="1">
      <c r="B4" s="814"/>
      <c r="C4" s="800"/>
      <c r="D4" s="819" t="s">
        <v>183</v>
      </c>
      <c r="E4" s="819"/>
      <c r="F4" s="819"/>
      <c r="G4" s="819" t="s">
        <v>185</v>
      </c>
      <c r="H4" s="819"/>
      <c r="I4" s="819"/>
      <c r="J4" s="125"/>
      <c r="K4" s="819" t="s">
        <v>183</v>
      </c>
      <c r="L4" s="819"/>
      <c r="M4" s="819"/>
      <c r="N4" s="819" t="s">
        <v>185</v>
      </c>
      <c r="O4" s="819"/>
      <c r="P4" s="819"/>
      <c r="Q4" s="125"/>
      <c r="R4" s="816"/>
      <c r="S4" s="816"/>
      <c r="T4" s="121"/>
      <c r="U4" s="141"/>
      <c r="V4" s="141"/>
      <c r="W4" s="121"/>
      <c r="X4" s="121"/>
      <c r="Y4" s="121"/>
    </row>
    <row r="5" spans="1:29" s="138" customFormat="1" ht="13">
      <c r="B5" s="815"/>
      <c r="C5" s="801"/>
      <c r="D5" s="783">
        <v>45170</v>
      </c>
      <c r="E5" s="781">
        <v>44805</v>
      </c>
      <c r="F5" s="312" t="s">
        <v>18</v>
      </c>
      <c r="G5" s="311" t="s">
        <v>227</v>
      </c>
      <c r="H5" s="312" t="s">
        <v>228</v>
      </c>
      <c r="I5" s="312" t="s">
        <v>18</v>
      </c>
      <c r="J5" s="126"/>
      <c r="K5" s="783">
        <v>45170</v>
      </c>
      <c r="L5" s="781">
        <v>44805</v>
      </c>
      <c r="M5" s="312" t="s">
        <v>18</v>
      </c>
      <c r="N5" s="311" t="s">
        <v>227</v>
      </c>
      <c r="O5" s="312" t="s">
        <v>228</v>
      </c>
      <c r="P5" s="312" t="s">
        <v>18</v>
      </c>
      <c r="Q5" s="126"/>
      <c r="R5" s="783">
        <v>45170</v>
      </c>
      <c r="S5" s="781">
        <v>44805</v>
      </c>
      <c r="T5" s="127"/>
      <c r="U5" s="141"/>
      <c r="V5" s="141"/>
      <c r="W5" s="127"/>
      <c r="X5" s="127"/>
      <c r="Y5" s="127"/>
    </row>
    <row r="6" spans="1:29" s="138" customFormat="1" ht="9" customHeight="1">
      <c r="B6" s="126"/>
      <c r="C6" s="126"/>
      <c r="D6" s="327"/>
      <c r="E6" s="126"/>
      <c r="F6" s="126"/>
      <c r="G6" s="126"/>
      <c r="H6" s="126"/>
      <c r="I6" s="126"/>
      <c r="J6" s="126"/>
      <c r="K6" s="327"/>
      <c r="L6" s="126"/>
      <c r="M6" s="126"/>
      <c r="N6" s="126"/>
      <c r="O6" s="126"/>
      <c r="P6" s="126"/>
      <c r="Q6" s="126"/>
      <c r="R6" s="325"/>
      <c r="S6" s="127"/>
      <c r="T6" s="127"/>
      <c r="U6" s="141"/>
      <c r="V6" s="141"/>
      <c r="W6" s="127"/>
      <c r="X6" s="127"/>
      <c r="Y6" s="127"/>
    </row>
    <row r="7" spans="1:29" s="137" customFormat="1" ht="13">
      <c r="B7" s="121" t="s">
        <v>189</v>
      </c>
      <c r="C7" s="121" t="s">
        <v>84</v>
      </c>
      <c r="D7" s="328">
        <v>3.6425258002500001</v>
      </c>
      <c r="E7" s="307">
        <v>8.7828032008230004</v>
      </c>
      <c r="F7" s="212">
        <v>-0.58526614829435397</v>
      </c>
      <c r="G7" s="328">
        <v>0.90488343924999981</v>
      </c>
      <c r="H7" s="307">
        <v>2.86665191693</v>
      </c>
      <c r="I7" s="212">
        <v>-0.68434136216333097</v>
      </c>
      <c r="J7" s="124"/>
      <c r="K7" s="328">
        <v>3.6425258002500001</v>
      </c>
      <c r="L7" s="307">
        <v>8.7809032008230012</v>
      </c>
      <c r="M7" s="212">
        <v>-0.58517640874248567</v>
      </c>
      <c r="N7" s="328">
        <v>0.90705345024999984</v>
      </c>
      <c r="O7" s="307">
        <v>2.8658519169300014</v>
      </c>
      <c r="P7" s="212">
        <v>-0.68349605054902263</v>
      </c>
      <c r="Q7" s="124"/>
      <c r="R7" s="326">
        <v>3.3667237875720943E-2</v>
      </c>
      <c r="S7" s="259">
        <v>5.2322776058982334E-2</v>
      </c>
      <c r="T7" s="136"/>
      <c r="U7" s="141"/>
      <c r="V7" s="141"/>
      <c r="W7" s="121"/>
      <c r="X7" s="136"/>
      <c r="Y7" s="136"/>
      <c r="Z7" s="139"/>
    </row>
    <row r="8" spans="1:29" s="137" customFormat="1" ht="13">
      <c r="B8" s="121" t="s">
        <v>190</v>
      </c>
      <c r="C8" s="121" t="s">
        <v>89</v>
      </c>
      <c r="D8" s="328">
        <v>25.748703748064969</v>
      </c>
      <c r="E8" s="307">
        <v>33.386130592863964</v>
      </c>
      <c r="F8" s="212">
        <v>-0.22876046757066948</v>
      </c>
      <c r="G8" s="328">
        <v>8.49366506682329</v>
      </c>
      <c r="H8" s="307">
        <v>11.246936398692364</v>
      </c>
      <c r="I8" s="212">
        <v>-0.24480189397969621</v>
      </c>
      <c r="J8" s="124"/>
      <c r="K8" s="328">
        <v>13.256548466670822</v>
      </c>
      <c r="L8" s="307">
        <v>12.690324082996332</v>
      </c>
      <c r="M8" s="212">
        <v>4.4618591296117449E-2</v>
      </c>
      <c r="N8" s="328">
        <v>4.9822817836725442</v>
      </c>
      <c r="O8" s="307">
        <v>5.4553664200589811</v>
      </c>
      <c r="P8" s="212">
        <v>-8.671913121123076E-2</v>
      </c>
      <c r="Q8" s="124"/>
      <c r="R8" s="326">
        <v>7.5327510144866397E-2</v>
      </c>
      <c r="S8" s="259">
        <v>8.7829838161841645E-2</v>
      </c>
      <c r="T8" s="136"/>
      <c r="U8" s="122"/>
      <c r="W8" s="121"/>
      <c r="X8" s="136"/>
      <c r="Y8" s="136"/>
      <c r="Z8" s="139"/>
    </row>
    <row r="9" spans="1:29" s="137" customFormat="1" ht="13">
      <c r="B9" s="121" t="s">
        <v>191</v>
      </c>
      <c r="C9" s="121" t="s">
        <v>85</v>
      </c>
      <c r="D9" s="328">
        <v>16.555457661309998</v>
      </c>
      <c r="E9" s="307">
        <v>14.084126337099947</v>
      </c>
      <c r="F9" s="212">
        <v>0.17546926696476373</v>
      </c>
      <c r="G9" s="328">
        <v>5.8621227269059979</v>
      </c>
      <c r="H9" s="307">
        <v>4.9429958344682792</v>
      </c>
      <c r="I9" s="212">
        <v>0.18594530993299729</v>
      </c>
      <c r="J9" s="124"/>
      <c r="K9" s="328">
        <v>12.941758365569999</v>
      </c>
      <c r="L9" s="307">
        <v>10.447419999999997</v>
      </c>
      <c r="M9" s="212">
        <v>0.23875161193576999</v>
      </c>
      <c r="N9" s="328">
        <v>4.4832601710799977</v>
      </c>
      <c r="O9" s="307">
        <v>3.5597799999999982</v>
      </c>
      <c r="P9" s="212">
        <v>0.25942057404671082</v>
      </c>
      <c r="Q9" s="124"/>
      <c r="R9" s="326">
        <v>0.2784489703643096</v>
      </c>
      <c r="S9" s="259">
        <v>0.24559053049782792</v>
      </c>
      <c r="T9" s="136"/>
      <c r="U9" s="122"/>
      <c r="W9" s="121"/>
      <c r="X9" s="136"/>
      <c r="Y9" s="136"/>
      <c r="Z9" s="139"/>
    </row>
    <row r="10" spans="1:29" s="137" customFormat="1" ht="13">
      <c r="B10" s="121" t="s">
        <v>192</v>
      </c>
      <c r="C10" s="121" t="s">
        <v>164</v>
      </c>
      <c r="D10" s="328">
        <v>8.4356644689499234</v>
      </c>
      <c r="E10" s="307">
        <v>8.782842389999999</v>
      </c>
      <c r="F10" s="212">
        <v>-3.9529107506855232E-2</v>
      </c>
      <c r="G10" s="328">
        <v>2.5119853044644853</v>
      </c>
      <c r="H10" s="307">
        <v>2.8023464473978228</v>
      </c>
      <c r="I10" s="212">
        <v>-0.10361357825794826</v>
      </c>
      <c r="J10" s="124"/>
      <c r="K10" s="328">
        <v>7.8202940000000005</v>
      </c>
      <c r="L10" s="307">
        <v>6.9820000000000002</v>
      </c>
      <c r="M10" s="212">
        <v>0.12006502434832433</v>
      </c>
      <c r="N10" s="328">
        <v>2.8488150000000001</v>
      </c>
      <c r="O10" s="307">
        <v>2.3985900000000004</v>
      </c>
      <c r="P10" s="212">
        <v>0.18770402611534265</v>
      </c>
      <c r="Q10" s="124"/>
      <c r="R10" s="326">
        <v>0.19321311075889552</v>
      </c>
      <c r="S10" s="259">
        <v>0.21243650122475208</v>
      </c>
      <c r="T10" s="136"/>
      <c r="U10" s="122"/>
      <c r="W10" s="121"/>
      <c r="X10" s="136"/>
      <c r="Y10" s="136"/>
      <c r="Z10" s="139"/>
    </row>
    <row r="11" spans="1:29" s="137" customFormat="1" ht="13">
      <c r="B11" s="313" t="s">
        <v>193</v>
      </c>
      <c r="C11" s="335" t="s">
        <v>163</v>
      </c>
      <c r="D11" s="334">
        <v>2.4083322718265636</v>
      </c>
      <c r="E11" s="333">
        <v>2.1264642376906662</v>
      </c>
      <c r="F11" s="314">
        <v>0.13255244510578046</v>
      </c>
      <c r="G11" s="334">
        <v>1.0212802668535641</v>
      </c>
      <c r="H11" s="333">
        <v>0.82131628474867513</v>
      </c>
      <c r="I11" s="314">
        <v>0.24346769425870862</v>
      </c>
      <c r="J11" s="124"/>
      <c r="K11" s="334">
        <v>1.6312700863146887</v>
      </c>
      <c r="L11" s="333">
        <v>1.6159400000000002</v>
      </c>
      <c r="M11" s="314">
        <v>9.4867917835368409E-3</v>
      </c>
      <c r="N11" s="334">
        <v>0.63402185259435573</v>
      </c>
      <c r="O11" s="333">
        <v>0.64917417036587</v>
      </c>
      <c r="P11" s="314">
        <v>-2.3340912906276823E-2</v>
      </c>
      <c r="Q11" s="124"/>
      <c r="R11" s="567">
        <v>8.8033893546318298E-2</v>
      </c>
      <c r="S11" s="568">
        <v>7.8216157478482984E-2</v>
      </c>
      <c r="T11" s="136"/>
      <c r="U11" s="122"/>
      <c r="W11" s="121"/>
      <c r="X11" s="121"/>
      <c r="Y11" s="121"/>
      <c r="Z11" s="139"/>
    </row>
    <row r="12" spans="1:29" s="137" customFormat="1" ht="13">
      <c r="B12" s="313"/>
      <c r="C12" s="313"/>
      <c r="D12" s="332"/>
      <c r="E12" s="333"/>
      <c r="F12" s="314"/>
      <c r="G12" s="332"/>
      <c r="H12" s="333"/>
      <c r="I12" s="314"/>
      <c r="J12" s="124"/>
      <c r="K12" s="124"/>
      <c r="L12" s="124"/>
      <c r="M12" s="124"/>
      <c r="N12" s="124"/>
      <c r="O12" s="124"/>
      <c r="P12" s="124"/>
      <c r="Q12" s="124"/>
      <c r="R12" s="229"/>
      <c r="S12" s="135"/>
      <c r="T12" s="136"/>
      <c r="U12" s="122"/>
      <c r="W12" s="121"/>
      <c r="X12" s="121"/>
      <c r="Y12" s="121"/>
      <c r="Z12" s="139"/>
    </row>
    <row r="13" spans="1:29" s="150" customFormat="1" ht="13">
      <c r="B13" s="353" t="s">
        <v>194</v>
      </c>
      <c r="C13" s="315"/>
      <c r="D13" s="330">
        <v>48.355019481451535</v>
      </c>
      <c r="E13" s="331">
        <v>58.379524368477576</v>
      </c>
      <c r="F13" s="318">
        <v>-0.17171268514888482</v>
      </c>
      <c r="G13" s="330">
        <v>16.28195149983285</v>
      </c>
      <c r="H13" s="331">
        <v>19.877900434839319</v>
      </c>
      <c r="I13" s="318">
        <v>-0.18090184860288216</v>
      </c>
      <c r="J13" s="124"/>
      <c r="K13" s="330">
        <v>31.472102718805509</v>
      </c>
      <c r="L13" s="331">
        <v>33.534587283819327</v>
      </c>
      <c r="M13" s="318">
        <v>-6.1503204066834627E-2</v>
      </c>
      <c r="N13" s="330">
        <v>11.006617257596897</v>
      </c>
      <c r="O13" s="331">
        <v>12.53017250735485</v>
      </c>
      <c r="P13" s="318">
        <v>-0.12159092373737634</v>
      </c>
      <c r="Q13" s="124"/>
      <c r="R13" s="137"/>
      <c r="S13" s="137"/>
      <c r="T13" s="151"/>
      <c r="U13" s="152"/>
      <c r="W13" s="125"/>
      <c r="X13" s="125"/>
      <c r="Y13" s="125"/>
      <c r="Z13" s="153"/>
    </row>
    <row r="14" spans="1:29" s="150" customFormat="1" ht="13">
      <c r="B14" s="353" t="s">
        <v>539</v>
      </c>
      <c r="C14" s="315"/>
      <c r="D14" s="330">
        <v>56.8</v>
      </c>
      <c r="E14" s="331">
        <v>67.2</v>
      </c>
      <c r="F14" s="318">
        <v>-0.154</v>
      </c>
      <c r="G14" s="330">
        <v>18.8</v>
      </c>
      <c r="H14" s="331">
        <v>22.680246882237142</v>
      </c>
      <c r="I14" s="318">
        <v>-0.17108486086525354</v>
      </c>
      <c r="J14" s="124"/>
      <c r="K14" s="330">
        <v>39.292396718805506</v>
      </c>
      <c r="L14" s="331">
        <v>40.516587283819334</v>
      </c>
      <c r="M14" s="318">
        <v>-3.0214552781515192E-2</v>
      </c>
      <c r="N14" s="330">
        <v>13.855432257596899</v>
      </c>
      <c r="O14" s="331">
        <v>14.92876250735485</v>
      </c>
      <c r="P14" s="318">
        <v>-7.1896799833821579E-2</v>
      </c>
      <c r="Q14" s="124"/>
      <c r="R14" s="137"/>
      <c r="S14" s="137"/>
      <c r="T14" s="151"/>
      <c r="U14" s="152"/>
      <c r="W14" s="125"/>
      <c r="X14" s="125"/>
      <c r="Y14" s="125"/>
      <c r="Z14" s="153"/>
    </row>
    <row r="15" spans="1:29" ht="13.5" customHeight="1">
      <c r="A15" s="123"/>
      <c r="B15" s="128"/>
      <c r="C15" s="128"/>
      <c r="D15" s="129"/>
      <c r="E15" s="129"/>
      <c r="F15" s="128"/>
      <c r="G15" s="128"/>
      <c r="H15" s="128"/>
      <c r="I15" s="128"/>
      <c r="J15" s="128"/>
      <c r="K15" s="128"/>
      <c r="L15" s="128"/>
      <c r="M15" s="128"/>
      <c r="N15" s="128"/>
      <c r="O15" s="128"/>
      <c r="P15" s="128"/>
      <c r="Q15" s="128"/>
      <c r="R15" s="128"/>
      <c r="S15" s="128"/>
      <c r="T15" s="124"/>
      <c r="U15" s="123"/>
      <c r="V15" s="123"/>
      <c r="W15" s="123"/>
      <c r="X15" s="123"/>
      <c r="Z15" s="123"/>
      <c r="AA15" s="123"/>
      <c r="AB15" s="123"/>
      <c r="AC15" s="142"/>
    </row>
    <row r="16" spans="1:29">
      <c r="B16" s="824" t="s">
        <v>198</v>
      </c>
      <c r="C16" s="824"/>
      <c r="D16" s="824"/>
      <c r="E16" s="824"/>
      <c r="F16" s="824"/>
      <c r="G16" s="824"/>
      <c r="H16" s="824"/>
      <c r="I16" s="824"/>
      <c r="J16" s="824"/>
      <c r="K16" s="824"/>
      <c r="L16" s="824"/>
      <c r="M16" s="824"/>
      <c r="N16" s="824"/>
      <c r="O16" s="824"/>
      <c r="P16" s="824"/>
      <c r="Q16" s="824"/>
      <c r="R16" s="824"/>
      <c r="S16" s="824"/>
      <c r="T16" s="718"/>
      <c r="U16" s="718"/>
      <c r="V16" s="718"/>
      <c r="W16" s="121"/>
      <c r="X16" s="123"/>
    </row>
    <row r="17" spans="1:29">
      <c r="A17" s="123"/>
      <c r="B17" s="825" t="s">
        <v>199</v>
      </c>
      <c r="C17" s="825"/>
      <c r="D17" s="825"/>
      <c r="E17" s="825"/>
      <c r="F17" s="825"/>
      <c r="G17" s="825"/>
      <c r="H17" s="825"/>
      <c r="I17" s="825"/>
      <c r="J17" s="825"/>
      <c r="K17" s="825"/>
      <c r="L17" s="825"/>
      <c r="M17" s="825"/>
      <c r="N17" s="825"/>
      <c r="O17" s="825"/>
      <c r="P17" s="825"/>
      <c r="Q17" s="825"/>
      <c r="R17" s="825"/>
      <c r="S17" s="825"/>
      <c r="U17" s="121"/>
      <c r="V17" s="121"/>
      <c r="W17" s="121"/>
      <c r="X17" s="123"/>
      <c r="Z17" s="123"/>
      <c r="AA17" s="123"/>
      <c r="AB17" s="123"/>
      <c r="AC17" s="142"/>
    </row>
    <row r="18" spans="1:29">
      <c r="B18" s="813" t="s">
        <v>200</v>
      </c>
      <c r="C18" s="813"/>
      <c r="D18" s="813"/>
      <c r="E18" s="813"/>
      <c r="F18" s="813"/>
      <c r="G18" s="813"/>
      <c r="H18" s="813"/>
      <c r="I18" s="813"/>
      <c r="J18" s="813"/>
      <c r="K18" s="813"/>
      <c r="L18" s="813"/>
      <c r="M18" s="813"/>
      <c r="N18" s="813"/>
      <c r="O18" s="813"/>
      <c r="P18" s="813"/>
      <c r="Q18" s="813"/>
      <c r="R18" s="813"/>
      <c r="S18" s="720"/>
      <c r="T18" s="720"/>
      <c r="U18" s="720"/>
      <c r="V18" s="720"/>
      <c r="W18" s="121"/>
      <c r="X18" s="123"/>
    </row>
    <row r="19" spans="1:29">
      <c r="B19" s="121"/>
      <c r="C19" s="121"/>
      <c r="D19" s="121"/>
      <c r="E19" s="121"/>
      <c r="F19" s="130"/>
      <c r="G19" s="130"/>
      <c r="H19" s="130"/>
      <c r="I19" s="130"/>
      <c r="J19" s="130"/>
      <c r="K19" s="130"/>
      <c r="L19" s="130"/>
      <c r="M19" s="130"/>
      <c r="N19" s="130"/>
      <c r="O19" s="130"/>
      <c r="P19" s="130"/>
      <c r="Q19" s="130"/>
      <c r="R19" s="130"/>
      <c r="S19" s="130"/>
      <c r="T19" s="130"/>
      <c r="U19" s="137"/>
      <c r="V19" s="137"/>
      <c r="W19" s="137"/>
    </row>
    <row r="20" spans="1:29">
      <c r="B20" s="719"/>
      <c r="C20" s="719"/>
      <c r="D20" s="719"/>
      <c r="E20" s="719"/>
      <c r="F20" s="719"/>
      <c r="G20" s="719"/>
      <c r="H20" s="719"/>
      <c r="I20" s="719"/>
      <c r="J20" s="719"/>
      <c r="K20" s="719"/>
      <c r="L20" s="719"/>
      <c r="M20" s="719"/>
      <c r="N20" s="719"/>
      <c r="O20" s="719"/>
      <c r="P20" s="719"/>
      <c r="Q20" s="719"/>
      <c r="R20" s="719"/>
      <c r="S20" s="719"/>
      <c r="T20" s="719"/>
      <c r="U20" s="719"/>
      <c r="V20" s="719"/>
      <c r="W20" s="137"/>
    </row>
    <row r="21" spans="1:29" ht="14.25" customHeight="1">
      <c r="B21" s="131"/>
      <c r="C21" s="137"/>
      <c r="D21" s="143"/>
      <c r="E21" s="143"/>
      <c r="F21" s="143"/>
      <c r="G21" s="143"/>
      <c r="H21" s="143"/>
      <c r="I21" s="143"/>
      <c r="J21" s="143"/>
      <c r="K21" s="143"/>
      <c r="L21" s="143"/>
      <c r="M21" s="143"/>
      <c r="N21" s="143"/>
      <c r="O21" s="143"/>
      <c r="P21" s="143"/>
      <c r="Q21" s="143"/>
      <c r="R21" s="143"/>
      <c r="S21" s="143"/>
      <c r="T21" s="135"/>
      <c r="U21" s="137"/>
      <c r="V21" s="137"/>
      <c r="W21" s="137"/>
    </row>
    <row r="22" spans="1:29" ht="14.25" customHeight="1">
      <c r="B22" s="131"/>
      <c r="C22" s="137"/>
      <c r="D22" s="137"/>
      <c r="E22" s="143"/>
      <c r="F22" s="137"/>
      <c r="G22" s="137"/>
      <c r="H22" s="137"/>
      <c r="I22" s="137"/>
      <c r="J22" s="137"/>
      <c r="K22" s="137"/>
      <c r="L22" s="137"/>
      <c r="M22" s="137"/>
      <c r="N22" s="137"/>
      <c r="O22" s="137"/>
      <c r="P22" s="137"/>
      <c r="Q22" s="137"/>
      <c r="R22" s="137"/>
      <c r="S22" s="137"/>
      <c r="U22" s="137"/>
      <c r="V22" s="137"/>
      <c r="W22" s="137"/>
    </row>
    <row r="23" spans="1:29" ht="15" customHeight="1">
      <c r="B23" s="131"/>
      <c r="C23" s="137"/>
      <c r="D23" s="132"/>
      <c r="E23" s="132"/>
      <c r="F23" s="137"/>
      <c r="G23" s="137"/>
      <c r="H23" s="137"/>
      <c r="I23" s="137"/>
      <c r="J23" s="137"/>
      <c r="K23" s="137"/>
      <c r="L23" s="137"/>
      <c r="M23" s="137"/>
      <c r="N23" s="137"/>
      <c r="O23" s="137"/>
      <c r="P23" s="137"/>
      <c r="Q23" s="137"/>
      <c r="R23" s="137"/>
      <c r="S23" s="137"/>
      <c r="U23" s="137"/>
      <c r="V23" s="137"/>
      <c r="W23" s="137"/>
    </row>
    <row r="24" spans="1:29" ht="14.25" customHeight="1">
      <c r="D24" s="133"/>
      <c r="E24" s="133"/>
      <c r="F24" s="144"/>
      <c r="G24" s="144"/>
      <c r="H24" s="144"/>
      <c r="I24" s="144"/>
      <c r="J24" s="144"/>
      <c r="K24" s="144"/>
      <c r="L24" s="144"/>
      <c r="M24" s="144"/>
      <c r="N24" s="144"/>
      <c r="O24" s="144"/>
      <c r="P24" s="144"/>
      <c r="Q24" s="144"/>
      <c r="R24" s="144"/>
      <c r="S24" s="144"/>
      <c r="U24" s="123"/>
      <c r="V24" s="123"/>
      <c r="W24" s="123"/>
      <c r="X24" s="123"/>
    </row>
    <row r="25" spans="1:29" ht="23.25" customHeight="1">
      <c r="A25" s="145"/>
      <c r="D25" s="146"/>
      <c r="E25" s="147"/>
      <c r="U25" s="123"/>
      <c r="V25" s="123"/>
      <c r="W25" s="123"/>
      <c r="X25" s="123"/>
    </row>
    <row r="26" spans="1:29">
      <c r="D26" s="148"/>
      <c r="E26" s="148"/>
      <c r="F26" s="148"/>
      <c r="G26" s="148"/>
      <c r="H26" s="148"/>
      <c r="I26" s="148"/>
      <c r="J26" s="148"/>
      <c r="K26" s="148"/>
      <c r="L26" s="148"/>
      <c r="M26" s="148"/>
      <c r="N26" s="148"/>
      <c r="O26" s="148"/>
      <c r="P26" s="148"/>
      <c r="Q26" s="148"/>
      <c r="R26" s="148"/>
      <c r="S26" s="148"/>
      <c r="T26" s="140"/>
      <c r="U26" s="123"/>
      <c r="V26" s="123"/>
      <c r="W26" s="123"/>
      <c r="X26" s="123"/>
    </row>
    <row r="27" spans="1:29">
      <c r="B27" s="149"/>
      <c r="D27" s="148"/>
      <c r="E27" s="148"/>
      <c r="T27" s="140"/>
      <c r="U27" s="123"/>
      <c r="V27" s="123"/>
      <c r="W27" s="123"/>
      <c r="X27" s="123"/>
    </row>
    <row r="28" spans="1:29">
      <c r="E28" s="133"/>
    </row>
    <row r="29" spans="1:29">
      <c r="D29" s="133"/>
      <c r="E29" s="133"/>
    </row>
    <row r="30" spans="1:29">
      <c r="D30" s="133"/>
      <c r="E30" s="133"/>
    </row>
    <row r="31" spans="1:29">
      <c r="D31" s="133"/>
      <c r="E31" s="133"/>
    </row>
    <row r="32" spans="1:29">
      <c r="D32" s="133"/>
      <c r="E32" s="133"/>
    </row>
    <row r="33" spans="4:20">
      <c r="D33" s="133"/>
      <c r="E33" s="133"/>
    </row>
    <row r="34" spans="4:20">
      <c r="D34" s="133"/>
      <c r="E34" s="133"/>
    </row>
    <row r="35" spans="4:20">
      <c r="D35" s="133"/>
      <c r="E35" s="133"/>
      <c r="F35" s="134"/>
      <c r="G35" s="134"/>
      <c r="H35" s="134"/>
      <c r="I35" s="134"/>
      <c r="J35" s="134"/>
      <c r="K35" s="134"/>
      <c r="L35" s="134"/>
      <c r="M35" s="134"/>
      <c r="N35" s="134"/>
      <c r="O35" s="134"/>
      <c r="P35" s="134"/>
      <c r="Q35" s="134"/>
      <c r="R35" s="134"/>
      <c r="S35" s="134"/>
      <c r="T35" s="135"/>
    </row>
    <row r="36" spans="4:20">
      <c r="D36" s="133"/>
      <c r="E36" s="133"/>
      <c r="F36" s="133"/>
      <c r="G36" s="133"/>
      <c r="H36" s="133"/>
      <c r="I36" s="133"/>
      <c r="J36" s="133"/>
      <c r="K36" s="133"/>
      <c r="L36" s="133"/>
      <c r="M36" s="133"/>
      <c r="N36" s="133"/>
      <c r="O36" s="133"/>
      <c r="P36" s="133"/>
      <c r="Q36" s="133"/>
      <c r="R36" s="133"/>
      <c r="S36" s="133"/>
    </row>
    <row r="37" spans="4:20">
      <c r="E37" s="133"/>
      <c r="F37" s="133"/>
      <c r="G37" s="133"/>
      <c r="H37" s="133"/>
      <c r="I37" s="133"/>
      <c r="J37" s="133"/>
      <c r="K37" s="133"/>
      <c r="L37" s="133"/>
      <c r="M37" s="133"/>
      <c r="N37" s="133"/>
      <c r="O37" s="133"/>
      <c r="P37" s="133"/>
      <c r="Q37" s="133"/>
      <c r="R37" s="133"/>
      <c r="S37" s="133"/>
    </row>
    <row r="38" spans="4:20">
      <c r="D38" s="128"/>
      <c r="E38" s="144"/>
    </row>
  </sheetData>
  <mergeCells count="13">
    <mergeCell ref="B18:R18"/>
    <mergeCell ref="B3:B5"/>
    <mergeCell ref="R4:S4"/>
    <mergeCell ref="R3:S3"/>
    <mergeCell ref="C3:C5"/>
    <mergeCell ref="D4:F4"/>
    <mergeCell ref="K4:M4"/>
    <mergeCell ref="G4:I4"/>
    <mergeCell ref="D3:I3"/>
    <mergeCell ref="K3:P3"/>
    <mergeCell ref="N4:P4"/>
    <mergeCell ref="B16:S16"/>
    <mergeCell ref="B17:S17"/>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5"/>
  <sheetViews>
    <sheetView showGridLines="0" zoomScaleNormal="100" workbookViewId="0"/>
  </sheetViews>
  <sheetFormatPr baseColWidth="10" defaultColWidth="4" defaultRowHeight="12.5"/>
  <cols>
    <col min="1" max="1" width="2.7265625" style="162" customWidth="1"/>
    <col min="2" max="2" width="45.7265625" style="162" customWidth="1"/>
    <col min="3" max="3" width="14.6328125" style="162" customWidth="1"/>
    <col min="4" max="4" width="7.1796875" style="162" bestFit="1" customWidth="1"/>
    <col min="5" max="5" width="7.453125" style="162" customWidth="1"/>
    <col min="6" max="7" width="8.453125" style="162" customWidth="1"/>
    <col min="8" max="8" width="7.453125" style="162" customWidth="1"/>
    <col min="9" max="9" width="1.54296875" style="162" customWidth="1"/>
    <col min="10" max="10" width="10.453125" style="162" customWidth="1"/>
    <col min="11" max="11" width="14.54296875" style="162" customWidth="1"/>
    <col min="12" max="12" width="1.7265625" style="159" customWidth="1"/>
    <col min="13" max="13" width="13.6328125" style="162" customWidth="1"/>
    <col min="14" max="14" width="11.6328125" style="159" customWidth="1"/>
    <col min="15" max="15" width="7.453125" style="159" bestFit="1" customWidth="1"/>
    <col min="16" max="16" width="2" style="159" customWidth="1"/>
    <col min="17" max="17" width="5.81640625" style="162" customWidth="1"/>
    <col min="18" max="16384" width="4" style="162"/>
  </cols>
  <sheetData>
    <row r="2" spans="2:17">
      <c r="B2" s="341"/>
      <c r="C2" s="341"/>
      <c r="D2" s="341"/>
      <c r="E2" s="341"/>
      <c r="F2" s="341"/>
      <c r="G2" s="341"/>
      <c r="H2" s="341"/>
      <c r="J2" s="341"/>
      <c r="K2" s="341"/>
      <c r="M2" s="341"/>
      <c r="N2" s="342"/>
      <c r="O2" s="342"/>
    </row>
    <row r="3" spans="2:17" s="137" customFormat="1" ht="17.25" customHeight="1">
      <c r="B3" s="828" t="s">
        <v>540</v>
      </c>
      <c r="C3" s="836" t="s">
        <v>205</v>
      </c>
      <c r="D3" s="831"/>
      <c r="E3" s="831"/>
      <c r="F3" s="831"/>
      <c r="G3" s="831"/>
      <c r="H3" s="832"/>
      <c r="I3" s="160"/>
      <c r="J3" s="831" t="s">
        <v>206</v>
      </c>
      <c r="K3" s="832"/>
      <c r="L3" s="343"/>
      <c r="M3" s="833" t="s">
        <v>207</v>
      </c>
      <c r="N3" s="834"/>
      <c r="O3" s="835"/>
      <c r="P3" s="156"/>
    </row>
    <row r="4" spans="2:17" s="137" customFormat="1" ht="13">
      <c r="B4" s="829"/>
      <c r="C4" s="819" t="s">
        <v>183</v>
      </c>
      <c r="D4" s="819"/>
      <c r="E4" s="819"/>
      <c r="F4" s="819" t="s">
        <v>185</v>
      </c>
      <c r="G4" s="819"/>
      <c r="H4" s="819"/>
      <c r="I4" s="160"/>
      <c r="J4" s="345"/>
      <c r="K4" s="345"/>
      <c r="M4" s="346"/>
      <c r="N4" s="347"/>
      <c r="O4" s="347"/>
      <c r="P4" s="156"/>
    </row>
    <row r="5" spans="2:17" s="137" customFormat="1" ht="13">
      <c r="B5" s="830"/>
      <c r="C5" s="783">
        <v>45170</v>
      </c>
      <c r="D5" s="781">
        <v>44805</v>
      </c>
      <c r="E5" s="312" t="s">
        <v>18</v>
      </c>
      <c r="F5" s="311" t="s">
        <v>227</v>
      </c>
      <c r="G5" s="312" t="s">
        <v>228</v>
      </c>
      <c r="H5" s="312" t="s">
        <v>18</v>
      </c>
      <c r="I5" s="126"/>
      <c r="J5" s="783">
        <v>45170</v>
      </c>
      <c r="K5" s="781">
        <v>44805</v>
      </c>
      <c r="M5" s="783">
        <v>45170</v>
      </c>
      <c r="N5" s="781">
        <v>44805</v>
      </c>
      <c r="O5" s="329" t="s">
        <v>18</v>
      </c>
      <c r="P5" s="156"/>
      <c r="Q5" s="138"/>
    </row>
    <row r="6" spans="2:17" s="89" customFormat="1" ht="6" customHeight="1">
      <c r="C6" s="338"/>
      <c r="D6" s="136"/>
      <c r="F6" s="338"/>
      <c r="G6" s="136"/>
      <c r="J6" s="338"/>
      <c r="K6" s="136"/>
      <c r="L6" s="137"/>
      <c r="M6" s="338"/>
      <c r="N6" s="88"/>
      <c r="O6" s="88"/>
      <c r="P6" s="157"/>
    </row>
    <row r="7" spans="2:17" s="159" customFormat="1">
      <c r="B7" s="161" t="s">
        <v>201</v>
      </c>
      <c r="C7" s="358">
        <v>13.869718980121</v>
      </c>
      <c r="D7" s="361">
        <v>13.147923</v>
      </c>
      <c r="E7" s="212">
        <v>5.4898099123412925E-2</v>
      </c>
      <c r="F7" s="358">
        <v>4.6716266043680008</v>
      </c>
      <c r="G7" s="361">
        <v>4.6339430000000013</v>
      </c>
      <c r="H7" s="212">
        <v>8.1320819802919164E-3</v>
      </c>
      <c r="I7" s="136"/>
      <c r="J7" s="340">
        <v>0.16890368851640963</v>
      </c>
      <c r="K7" s="135">
        <v>0.17478000000000002</v>
      </c>
      <c r="L7" s="137"/>
      <c r="M7" s="339">
        <v>2638.9050000000002</v>
      </c>
      <c r="N7" s="136">
        <v>2587.556</v>
      </c>
      <c r="O7" s="214">
        <v>1.9844594667709714E-2</v>
      </c>
      <c r="P7" s="158"/>
    </row>
    <row r="8" spans="2:17" s="159" customFormat="1">
      <c r="B8" s="161" t="s">
        <v>202</v>
      </c>
      <c r="C8" s="358">
        <v>51.176782396150791</v>
      </c>
      <c r="D8" s="361">
        <v>60.730102000000002</v>
      </c>
      <c r="E8" s="212">
        <v>-0.15730781423435136</v>
      </c>
      <c r="F8" s="358">
        <v>17.242533352022463</v>
      </c>
      <c r="G8" s="361">
        <v>20.107015826305009</v>
      </c>
      <c r="H8" s="212">
        <v>-0.14246184013716678</v>
      </c>
      <c r="I8" s="136"/>
      <c r="J8" s="340">
        <v>0.13069015816019297</v>
      </c>
      <c r="K8" s="135">
        <v>0.13335533483065778</v>
      </c>
      <c r="L8" s="137"/>
      <c r="M8" s="339">
        <v>15599.058000000001</v>
      </c>
      <c r="N8" s="136">
        <v>18701.957999999999</v>
      </c>
      <c r="O8" s="212">
        <v>-0.16591310920492919</v>
      </c>
      <c r="P8" s="158"/>
    </row>
    <row r="9" spans="2:17" s="159" customFormat="1">
      <c r="B9" s="161" t="s">
        <v>203</v>
      </c>
      <c r="C9" s="358">
        <v>11.329883999999998</v>
      </c>
      <c r="D9" s="361">
        <v>11.221745</v>
      </c>
      <c r="E9" s="212">
        <v>9.6365583071080785E-3</v>
      </c>
      <c r="F9" s="358">
        <v>3.8514939999999989</v>
      </c>
      <c r="G9" s="361">
        <v>3.8036150000000006</v>
      </c>
      <c r="H9" s="212">
        <v>1.2587761905449968E-2</v>
      </c>
      <c r="I9" s="136"/>
      <c r="J9" s="340">
        <v>7.5134223231616337E-2</v>
      </c>
      <c r="K9" s="135">
        <v>7.4550000000000005E-2</v>
      </c>
      <c r="L9" s="137"/>
      <c r="M9" s="339">
        <v>3844.3910000000001</v>
      </c>
      <c r="N9" s="136">
        <v>3772.2469999999998</v>
      </c>
      <c r="O9" s="212">
        <v>1.9124940652083477E-2</v>
      </c>
      <c r="P9" s="158"/>
    </row>
    <row r="10" spans="2:17" s="159" customFormat="1" ht="12" customHeight="1">
      <c r="B10" s="348" t="s">
        <v>204</v>
      </c>
      <c r="C10" s="359">
        <v>6.4053000000000004</v>
      </c>
      <c r="D10" s="362">
        <v>6.1950000000000003</v>
      </c>
      <c r="E10" s="314">
        <v>3.3946731234866911E-2</v>
      </c>
      <c r="F10" s="359">
        <v>2.0732499999999989</v>
      </c>
      <c r="G10" s="362">
        <v>2.0493490000000003</v>
      </c>
      <c r="H10" s="314">
        <v>1.1662728017530988E-2</v>
      </c>
      <c r="I10" s="136"/>
      <c r="J10" s="351">
        <v>8.4677510357390406E-2</v>
      </c>
      <c r="K10" s="352">
        <v>8.6199999999999999E-2</v>
      </c>
      <c r="L10" s="137"/>
      <c r="M10" s="349">
        <v>1564.607</v>
      </c>
      <c r="N10" s="350">
        <v>1521.9280000000001</v>
      </c>
      <c r="O10" s="314">
        <v>2.8042719497900048E-2</v>
      </c>
      <c r="P10" s="158"/>
    </row>
    <row r="11" spans="2:17" s="159" customFormat="1">
      <c r="B11" s="161"/>
      <c r="C11" s="361"/>
      <c r="D11" s="361"/>
      <c r="E11" s="212"/>
      <c r="F11" s="361"/>
      <c r="G11" s="361"/>
      <c r="H11" s="212"/>
      <c r="I11" s="136"/>
      <c r="J11" s="135"/>
      <c r="K11" s="135"/>
      <c r="L11" s="137"/>
      <c r="M11" s="136"/>
      <c r="N11" s="136"/>
      <c r="O11" s="212"/>
      <c r="P11" s="158"/>
    </row>
    <row r="12" spans="2:17" s="150" customFormat="1" ht="13">
      <c r="B12" s="353" t="s">
        <v>194</v>
      </c>
      <c r="C12" s="360">
        <v>76.376385376271784</v>
      </c>
      <c r="D12" s="363">
        <v>85.099770000000007</v>
      </c>
      <c r="E12" s="318">
        <v>-0.10250773443604166</v>
      </c>
      <c r="F12" s="360">
        <v>25.765653956390462</v>
      </c>
      <c r="G12" s="363">
        <v>28.544573826305012</v>
      </c>
      <c r="H12" s="318">
        <v>-9.7353699754790468E-2</v>
      </c>
      <c r="I12" s="126"/>
      <c r="J12" s="356">
        <v>0.12938829803047591</v>
      </c>
      <c r="K12" s="357">
        <v>0.13200104016967376</v>
      </c>
      <c r="L12" s="137"/>
      <c r="M12" s="354">
        <v>22082.353999999999</v>
      </c>
      <c r="N12" s="355">
        <v>25061.760999999999</v>
      </c>
      <c r="O12" s="318">
        <v>-0.11888258770004223</v>
      </c>
      <c r="P12" s="156"/>
    </row>
    <row r="13" spans="2:17" s="150" customFormat="1" ht="11.5" customHeight="1">
      <c r="B13" s="353" t="s">
        <v>539</v>
      </c>
      <c r="C13" s="360">
        <v>82.781685376271781</v>
      </c>
      <c r="D13" s="363">
        <v>91.29477</v>
      </c>
      <c r="E13" s="318">
        <v>-9.324832762849633E-2</v>
      </c>
      <c r="F13" s="360">
        <v>27.83890395639046</v>
      </c>
      <c r="G13" s="363">
        <v>30.593922826305011</v>
      </c>
      <c r="H13" s="318">
        <v>-9.0051180607207182E-2</v>
      </c>
      <c r="I13" s="126"/>
      <c r="J13" s="356">
        <v>0.1259287645964719</v>
      </c>
      <c r="K13" s="357">
        <v>0.12889311357266139</v>
      </c>
      <c r="L13" s="137"/>
      <c r="M13" s="354">
        <v>23646.960999999999</v>
      </c>
      <c r="N13" s="355">
        <v>26583.688999999998</v>
      </c>
      <c r="O13" s="318">
        <v>-0.11047104861932444</v>
      </c>
      <c r="P13" s="156"/>
    </row>
    <row r="14" spans="2:17">
      <c r="B14" s="826" t="s">
        <v>208</v>
      </c>
      <c r="C14" s="826"/>
      <c r="D14" s="826"/>
      <c r="E14" s="826"/>
      <c r="F14" s="693"/>
      <c r="G14" s="693"/>
      <c r="H14" s="693"/>
      <c r="I14" s="226"/>
      <c r="J14" s="226"/>
      <c r="K14" s="226"/>
      <c r="L14" s="226"/>
      <c r="M14" s="226"/>
      <c r="N14" s="226"/>
      <c r="O14" s="226"/>
      <c r="P14" s="226"/>
    </row>
    <row r="15" spans="2:17" s="141" customFormat="1">
      <c r="B15" s="827"/>
      <c r="C15" s="827"/>
      <c r="D15" s="827"/>
      <c r="E15" s="827"/>
      <c r="F15" s="827"/>
      <c r="G15" s="827"/>
      <c r="H15" s="827"/>
      <c r="I15" s="827"/>
      <c r="J15" s="827"/>
      <c r="K15" s="827"/>
      <c r="L15" s="827"/>
      <c r="M15" s="827"/>
      <c r="N15" s="827"/>
      <c r="O15" s="827"/>
      <c r="P15" s="827"/>
    </row>
  </sheetData>
  <mergeCells count="8">
    <mergeCell ref="B14:E14"/>
    <mergeCell ref="B15:P15"/>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zoomScale="96" zoomScaleNormal="96" workbookViewId="0"/>
  </sheetViews>
  <sheetFormatPr baseColWidth="10" defaultColWidth="11.453125" defaultRowHeight="12.5"/>
  <cols>
    <col min="1" max="1" width="7" style="123" customWidth="1"/>
    <col min="2" max="2" width="36.90625" style="123" customWidth="1"/>
    <col min="3" max="16" width="15.08984375" style="123" bestFit="1" customWidth="1"/>
    <col min="17" max="18" width="15.81640625" style="123" bestFit="1" customWidth="1"/>
    <col min="19" max="19" width="8.7265625" style="123" customWidth="1"/>
    <col min="20" max="20" width="9.1796875" style="123" customWidth="1"/>
    <col min="21" max="21" width="10.26953125" style="123" customWidth="1"/>
    <col min="22" max="22" width="8.1796875" style="123" customWidth="1"/>
    <col min="23" max="16384" width="11.453125" style="123"/>
  </cols>
  <sheetData>
    <row r="1" spans="2:21" ht="14.25" customHeight="1">
      <c r="B1" s="367"/>
      <c r="C1" s="367"/>
      <c r="D1" s="367"/>
      <c r="E1" s="367"/>
      <c r="F1" s="367"/>
      <c r="G1" s="367"/>
      <c r="H1" s="367"/>
      <c r="I1" s="367"/>
      <c r="J1" s="367"/>
      <c r="K1" s="367"/>
      <c r="L1" s="367"/>
      <c r="M1" s="367"/>
      <c r="N1" s="367"/>
      <c r="O1" s="367"/>
      <c r="P1" s="367"/>
      <c r="Q1" s="121"/>
      <c r="R1" s="121"/>
      <c r="S1" s="121"/>
      <c r="T1" s="163"/>
      <c r="U1" s="163"/>
    </row>
    <row r="2" spans="2:21" ht="14.25" customHeight="1">
      <c r="B2" s="837" t="s">
        <v>209</v>
      </c>
      <c r="C2" s="841" t="s">
        <v>183</v>
      </c>
      <c r="D2" s="841"/>
      <c r="E2" s="841"/>
      <c r="F2" s="841"/>
      <c r="G2" s="841"/>
      <c r="H2" s="841"/>
      <c r="I2" s="841"/>
      <c r="J2" s="841"/>
      <c r="K2" s="841"/>
      <c r="L2" s="841"/>
      <c r="M2" s="841"/>
      <c r="N2" s="841"/>
      <c r="O2" s="841"/>
      <c r="P2" s="841"/>
      <c r="Q2" s="121"/>
      <c r="R2" s="121"/>
      <c r="S2" s="121"/>
    </row>
    <row r="3" spans="2:21" s="121" customFormat="1" ht="25.5" customHeight="1">
      <c r="B3" s="838"/>
      <c r="C3" s="840" t="s">
        <v>10</v>
      </c>
      <c r="D3" s="840"/>
      <c r="E3" s="840" t="s">
        <v>32</v>
      </c>
      <c r="F3" s="840"/>
      <c r="G3" s="840" t="s">
        <v>14</v>
      </c>
      <c r="H3" s="840"/>
      <c r="I3" s="840" t="s">
        <v>210</v>
      </c>
      <c r="J3" s="840"/>
      <c r="K3" s="840" t="s">
        <v>211</v>
      </c>
      <c r="L3" s="840"/>
      <c r="M3" s="840" t="s">
        <v>40</v>
      </c>
      <c r="N3" s="840"/>
      <c r="O3" s="842" t="s">
        <v>17</v>
      </c>
      <c r="P3" s="842"/>
    </row>
    <row r="4" spans="2:21" s="121" customFormat="1" ht="13">
      <c r="B4" s="839"/>
      <c r="C4" s="344">
        <v>45170</v>
      </c>
      <c r="D4" s="368">
        <v>44805</v>
      </c>
      <c r="E4" s="344">
        <v>45170</v>
      </c>
      <c r="F4" s="368">
        <v>44805</v>
      </c>
      <c r="G4" s="344">
        <v>45170</v>
      </c>
      <c r="H4" s="368">
        <v>44805</v>
      </c>
      <c r="I4" s="344">
        <v>45170</v>
      </c>
      <c r="J4" s="368">
        <v>44805</v>
      </c>
      <c r="K4" s="344">
        <v>45170</v>
      </c>
      <c r="L4" s="368">
        <v>44805</v>
      </c>
      <c r="M4" s="344">
        <v>45170</v>
      </c>
      <c r="N4" s="368">
        <v>44805</v>
      </c>
      <c r="O4" s="344">
        <v>45170</v>
      </c>
      <c r="P4" s="368">
        <v>44805</v>
      </c>
    </row>
    <row r="5" spans="2:21">
      <c r="B5" s="364"/>
      <c r="C5" s="365"/>
      <c r="D5" s="365"/>
      <c r="E5" s="365"/>
      <c r="F5" s="365"/>
      <c r="G5" s="365"/>
      <c r="H5" s="365"/>
      <c r="I5" s="365"/>
      <c r="J5" s="365"/>
      <c r="K5" s="365"/>
      <c r="L5" s="365"/>
      <c r="M5" s="365"/>
      <c r="N5" s="365"/>
      <c r="O5" s="365"/>
      <c r="P5" s="365"/>
      <c r="Q5" s="121"/>
    </row>
    <row r="6" spans="2:21" s="121" customFormat="1" ht="13">
      <c r="B6" s="165" t="s">
        <v>212</v>
      </c>
      <c r="C6" s="366">
        <v>43</v>
      </c>
      <c r="D6" s="243">
        <v>153</v>
      </c>
      <c r="E6" s="366">
        <v>793</v>
      </c>
      <c r="F6" s="243">
        <v>940</v>
      </c>
      <c r="G6" s="366">
        <v>1261</v>
      </c>
      <c r="H6" s="243">
        <v>1020</v>
      </c>
      <c r="I6" s="366">
        <v>233</v>
      </c>
      <c r="J6" s="243">
        <v>210</v>
      </c>
      <c r="K6" s="366">
        <v>2330</v>
      </c>
      <c r="L6" s="243">
        <v>2324</v>
      </c>
      <c r="M6" s="366">
        <v>-137</v>
      </c>
      <c r="N6" s="243">
        <v>-429</v>
      </c>
      <c r="O6" s="366">
        <v>2193</v>
      </c>
      <c r="P6" s="243">
        <v>1894</v>
      </c>
    </row>
    <row r="7" spans="2:21" s="121" customFormat="1">
      <c r="B7" s="164" t="s">
        <v>213</v>
      </c>
      <c r="C7" s="309">
        <v>0</v>
      </c>
      <c r="D7" s="242">
        <v>0</v>
      </c>
      <c r="E7" s="309">
        <v>235</v>
      </c>
      <c r="F7" s="242">
        <v>319</v>
      </c>
      <c r="G7" s="309">
        <v>507</v>
      </c>
      <c r="H7" s="242">
        <v>405</v>
      </c>
      <c r="I7" s="309">
        <v>128</v>
      </c>
      <c r="J7" s="242">
        <v>155</v>
      </c>
      <c r="K7" s="309">
        <v>870</v>
      </c>
      <c r="L7" s="242">
        <v>879</v>
      </c>
      <c r="M7" s="309">
        <v>-17</v>
      </c>
      <c r="N7" s="242">
        <v>-262</v>
      </c>
      <c r="O7" s="309">
        <v>853</v>
      </c>
      <c r="P7" s="242">
        <v>617</v>
      </c>
    </row>
    <row r="8" spans="2:21" s="121" customFormat="1">
      <c r="B8" s="164" t="s">
        <v>214</v>
      </c>
      <c r="C8" s="309">
        <v>0</v>
      </c>
      <c r="D8" s="242">
        <v>0</v>
      </c>
      <c r="E8" s="309">
        <v>525</v>
      </c>
      <c r="F8" s="242">
        <v>603</v>
      </c>
      <c r="G8" s="309">
        <v>408</v>
      </c>
      <c r="H8" s="242">
        <v>379</v>
      </c>
      <c r="I8" s="309">
        <v>37</v>
      </c>
      <c r="J8" s="242">
        <v>0</v>
      </c>
      <c r="K8" s="309">
        <v>970</v>
      </c>
      <c r="L8" s="242">
        <v>982</v>
      </c>
      <c r="M8" s="309">
        <v>-2</v>
      </c>
      <c r="N8" s="242">
        <v>0</v>
      </c>
      <c r="O8" s="309">
        <v>968</v>
      </c>
      <c r="P8" s="242">
        <v>982</v>
      </c>
    </row>
    <row r="9" spans="2:21" s="121" customFormat="1">
      <c r="B9" s="164" t="s">
        <v>215</v>
      </c>
      <c r="C9" s="309">
        <v>43</v>
      </c>
      <c r="D9" s="242">
        <v>153</v>
      </c>
      <c r="E9" s="309">
        <v>33</v>
      </c>
      <c r="F9" s="242">
        <v>18</v>
      </c>
      <c r="G9" s="309">
        <v>346</v>
      </c>
      <c r="H9" s="242">
        <v>236</v>
      </c>
      <c r="I9" s="309">
        <v>68</v>
      </c>
      <c r="J9" s="242">
        <v>55</v>
      </c>
      <c r="K9" s="309">
        <v>490</v>
      </c>
      <c r="L9" s="242">
        <v>462</v>
      </c>
      <c r="M9" s="309">
        <v>-118</v>
      </c>
      <c r="N9" s="242">
        <v>-167</v>
      </c>
      <c r="O9" s="309">
        <v>372</v>
      </c>
      <c r="P9" s="242">
        <v>295</v>
      </c>
    </row>
    <row r="10" spans="2:21" s="121" customFormat="1">
      <c r="B10" s="164" t="s">
        <v>216</v>
      </c>
      <c r="C10" s="309">
        <v>0</v>
      </c>
      <c r="D10" s="242">
        <v>0</v>
      </c>
      <c r="E10" s="309">
        <v>0</v>
      </c>
      <c r="F10" s="242">
        <v>0</v>
      </c>
      <c r="G10" s="309">
        <v>0</v>
      </c>
      <c r="H10" s="242">
        <v>0</v>
      </c>
      <c r="I10" s="309">
        <v>0</v>
      </c>
      <c r="J10" s="242">
        <v>0</v>
      </c>
      <c r="K10" s="309">
        <v>0</v>
      </c>
      <c r="L10" s="242">
        <v>0</v>
      </c>
      <c r="M10" s="309">
        <v>0</v>
      </c>
      <c r="N10" s="242">
        <v>0</v>
      </c>
      <c r="O10" s="309">
        <v>0</v>
      </c>
      <c r="P10" s="242">
        <v>0</v>
      </c>
    </row>
    <row r="11" spans="2:21" s="121" customFormat="1">
      <c r="B11" s="164"/>
      <c r="C11" s="309"/>
      <c r="D11" s="242"/>
      <c r="E11" s="309"/>
      <c r="F11" s="242"/>
      <c r="G11" s="309"/>
      <c r="H11" s="242"/>
      <c r="I11" s="309"/>
      <c r="J11" s="242"/>
      <c r="K11" s="309"/>
      <c r="L11" s="242"/>
      <c r="M11" s="309"/>
      <c r="N11" s="242"/>
      <c r="O11" s="309"/>
      <c r="P11" s="242"/>
    </row>
    <row r="12" spans="2:21" s="121" customFormat="1" ht="13">
      <c r="B12" s="165" t="s">
        <v>19</v>
      </c>
      <c r="C12" s="366">
        <v>752</v>
      </c>
      <c r="D12" s="243">
        <v>620</v>
      </c>
      <c r="E12" s="366">
        <v>3822</v>
      </c>
      <c r="F12" s="243">
        <v>4391</v>
      </c>
      <c r="G12" s="366">
        <v>739</v>
      </c>
      <c r="H12" s="243">
        <v>658</v>
      </c>
      <c r="I12" s="309">
        <v>0</v>
      </c>
      <c r="J12" s="242">
        <v>0</v>
      </c>
      <c r="K12" s="366">
        <v>5313</v>
      </c>
      <c r="L12" s="243">
        <v>5669</v>
      </c>
      <c r="M12" s="366">
        <v>8</v>
      </c>
      <c r="N12" s="243">
        <v>-2</v>
      </c>
      <c r="O12" s="366">
        <v>5321</v>
      </c>
      <c r="P12" s="243">
        <v>5667</v>
      </c>
    </row>
    <row r="13" spans="2:21" s="121" customFormat="1">
      <c r="B13" s="164" t="s">
        <v>217</v>
      </c>
      <c r="C13" s="309">
        <v>295</v>
      </c>
      <c r="D13" s="242">
        <v>256</v>
      </c>
      <c r="E13" s="309">
        <v>2249</v>
      </c>
      <c r="F13" s="242">
        <v>2543</v>
      </c>
      <c r="G13" s="309">
        <v>383</v>
      </c>
      <c r="H13" s="242">
        <v>345</v>
      </c>
      <c r="I13" s="309">
        <v>0</v>
      </c>
      <c r="J13" s="242">
        <v>0</v>
      </c>
      <c r="K13" s="309">
        <v>2927</v>
      </c>
      <c r="L13" s="242">
        <v>3144</v>
      </c>
      <c r="M13" s="309">
        <v>-1</v>
      </c>
      <c r="N13" s="242">
        <v>0</v>
      </c>
      <c r="O13" s="309">
        <v>2926</v>
      </c>
      <c r="P13" s="242">
        <v>3144</v>
      </c>
    </row>
    <row r="14" spans="2:21" s="121" customFormat="1">
      <c r="B14" s="164" t="s">
        <v>218</v>
      </c>
      <c r="C14" s="309">
        <v>196</v>
      </c>
      <c r="D14" s="242">
        <v>170</v>
      </c>
      <c r="E14" s="309">
        <v>1008</v>
      </c>
      <c r="F14" s="242">
        <v>1125</v>
      </c>
      <c r="G14" s="309">
        <v>209</v>
      </c>
      <c r="H14" s="242">
        <v>186</v>
      </c>
      <c r="I14" s="309">
        <v>0</v>
      </c>
      <c r="J14" s="242">
        <v>0</v>
      </c>
      <c r="K14" s="309">
        <v>1413</v>
      </c>
      <c r="L14" s="242">
        <v>1481</v>
      </c>
      <c r="M14" s="309">
        <v>5</v>
      </c>
      <c r="N14" s="242">
        <v>-2</v>
      </c>
      <c r="O14" s="309">
        <v>1418</v>
      </c>
      <c r="P14" s="242">
        <v>1479</v>
      </c>
    </row>
    <row r="15" spans="2:21" s="121" customFormat="1">
      <c r="B15" s="164" t="s">
        <v>219</v>
      </c>
      <c r="C15" s="309">
        <v>132</v>
      </c>
      <c r="D15" s="242">
        <v>114</v>
      </c>
      <c r="E15" s="309">
        <v>301</v>
      </c>
      <c r="F15" s="242">
        <v>325</v>
      </c>
      <c r="G15" s="309">
        <v>86</v>
      </c>
      <c r="H15" s="242">
        <v>80</v>
      </c>
      <c r="I15" s="309">
        <v>0</v>
      </c>
      <c r="J15" s="242">
        <v>0</v>
      </c>
      <c r="K15" s="309">
        <v>519</v>
      </c>
      <c r="L15" s="242">
        <v>519</v>
      </c>
      <c r="M15" s="309">
        <v>4</v>
      </c>
      <c r="N15" s="242">
        <v>0</v>
      </c>
      <c r="O15" s="309">
        <v>523</v>
      </c>
      <c r="P15" s="242">
        <v>519</v>
      </c>
    </row>
    <row r="16" spans="2:21" s="121" customFormat="1">
      <c r="B16" s="164" t="s">
        <v>220</v>
      </c>
      <c r="C16" s="309">
        <v>129</v>
      </c>
      <c r="D16" s="242">
        <v>80</v>
      </c>
      <c r="E16" s="309">
        <v>264</v>
      </c>
      <c r="F16" s="242">
        <v>398</v>
      </c>
      <c r="G16" s="309">
        <v>61</v>
      </c>
      <c r="H16" s="242">
        <v>47</v>
      </c>
      <c r="I16" s="309">
        <v>0</v>
      </c>
      <c r="J16" s="242">
        <v>0</v>
      </c>
      <c r="K16" s="309">
        <v>454</v>
      </c>
      <c r="L16" s="242">
        <v>525</v>
      </c>
      <c r="M16" s="309">
        <v>0</v>
      </c>
      <c r="N16" s="242">
        <v>0</v>
      </c>
      <c r="O16" s="309">
        <v>454</v>
      </c>
      <c r="P16" s="242">
        <v>525</v>
      </c>
    </row>
    <row r="17" spans="2:18" s="121" customFormat="1">
      <c r="B17" s="164"/>
      <c r="C17" s="309"/>
      <c r="D17" s="242"/>
      <c r="E17" s="309"/>
      <c r="F17" s="242"/>
      <c r="G17" s="309"/>
      <c r="H17" s="242"/>
      <c r="I17" s="309"/>
      <c r="J17" s="242"/>
      <c r="K17" s="309"/>
      <c r="L17" s="242"/>
      <c r="M17" s="309"/>
      <c r="N17" s="242"/>
      <c r="O17" s="309"/>
      <c r="P17" s="242"/>
    </row>
    <row r="18" spans="2:18" s="121" customFormat="1" ht="26">
      <c r="B18" s="785" t="s">
        <v>221</v>
      </c>
      <c r="C18" s="366">
        <v>0</v>
      </c>
      <c r="D18" s="243">
        <v>0</v>
      </c>
      <c r="E18" s="366">
        <v>-18</v>
      </c>
      <c r="F18" s="243">
        <v>-233</v>
      </c>
      <c r="G18" s="366">
        <v>-109</v>
      </c>
      <c r="H18" s="243">
        <v>-198</v>
      </c>
      <c r="I18" s="309">
        <v>0</v>
      </c>
      <c r="J18" s="242">
        <v>0</v>
      </c>
      <c r="K18" s="366">
        <v>-127</v>
      </c>
      <c r="L18" s="243">
        <v>-431</v>
      </c>
      <c r="M18" s="366">
        <v>127</v>
      </c>
      <c r="N18" s="243">
        <v>431</v>
      </c>
      <c r="O18" s="366">
        <v>0</v>
      </c>
      <c r="P18" s="243">
        <v>0</v>
      </c>
    </row>
    <row r="19" spans="2:18" s="121" customFormat="1">
      <c r="B19" s="166"/>
      <c r="C19" s="309"/>
      <c r="D19" s="242"/>
      <c r="E19" s="309"/>
      <c r="F19" s="242"/>
      <c r="G19" s="309"/>
      <c r="H19" s="242"/>
      <c r="I19" s="309"/>
      <c r="J19" s="242"/>
      <c r="K19" s="309"/>
      <c r="L19" s="242"/>
      <c r="M19" s="309"/>
      <c r="N19" s="242"/>
      <c r="O19" s="309"/>
      <c r="P19" s="242"/>
    </row>
    <row r="20" spans="2:18" s="121" customFormat="1" ht="13">
      <c r="B20" s="165" t="s">
        <v>222</v>
      </c>
      <c r="C20" s="366">
        <v>795</v>
      </c>
      <c r="D20" s="243">
        <v>773</v>
      </c>
      <c r="E20" s="366">
        <v>4597</v>
      </c>
      <c r="F20" s="243">
        <v>5098</v>
      </c>
      <c r="G20" s="366">
        <v>1891</v>
      </c>
      <c r="H20" s="243">
        <v>1480</v>
      </c>
      <c r="I20" s="366">
        <v>233</v>
      </c>
      <c r="J20" s="243">
        <v>210</v>
      </c>
      <c r="K20" s="366">
        <v>7516</v>
      </c>
      <c r="L20" s="243">
        <v>7561</v>
      </c>
      <c r="M20" s="366">
        <v>-2</v>
      </c>
      <c r="N20" s="243">
        <v>0</v>
      </c>
      <c r="O20" s="366">
        <v>7514</v>
      </c>
      <c r="P20" s="243">
        <v>7561</v>
      </c>
    </row>
    <row r="21" spans="2:18" s="121" customFormat="1">
      <c r="B21" s="313"/>
      <c r="C21" s="369"/>
      <c r="D21" s="370"/>
      <c r="E21" s="369"/>
      <c r="F21" s="370"/>
      <c r="G21" s="369"/>
      <c r="H21" s="370"/>
      <c r="I21" s="369"/>
      <c r="J21" s="370"/>
      <c r="K21" s="369"/>
      <c r="L21" s="370"/>
      <c r="M21" s="369"/>
      <c r="N21" s="370"/>
      <c r="O21" s="369"/>
      <c r="P21" s="370"/>
    </row>
    <row r="22" spans="2:18" s="125" customFormat="1" ht="13">
      <c r="B22" s="371" t="s">
        <v>223</v>
      </c>
      <c r="C22" s="372">
        <v>22</v>
      </c>
      <c r="D22" s="318">
        <v>-2.8460543337645538E-2</v>
      </c>
      <c r="E22" s="372">
        <v>-501</v>
      </c>
      <c r="F22" s="318">
        <v>-9.8273832875637498E-2</v>
      </c>
      <c r="G22" s="372">
        <v>411</v>
      </c>
      <c r="H22" s="318">
        <v>0.2777027027027027</v>
      </c>
      <c r="I22" s="372">
        <v>23</v>
      </c>
      <c r="J22" s="318">
        <v>0.10952380952380952</v>
      </c>
      <c r="K22" s="372">
        <v>-45</v>
      </c>
      <c r="L22" s="318">
        <v>-5.9515937045364368E-3</v>
      </c>
      <c r="M22" s="372">
        <v>-2</v>
      </c>
      <c r="N22" s="373">
        <v>0</v>
      </c>
      <c r="O22" s="372">
        <v>-47</v>
      </c>
      <c r="P22" s="318">
        <v>-6.2161089802936116E-3</v>
      </c>
    </row>
    <row r="23" spans="2:18" s="121" customFormat="1" ht="12" customHeight="1">
      <c r="B23" s="125"/>
      <c r="C23" s="220"/>
      <c r="D23" s="220"/>
      <c r="E23" s="220"/>
      <c r="F23" s="220"/>
      <c r="G23" s="220"/>
      <c r="H23" s="220"/>
      <c r="I23" s="220"/>
      <c r="J23" s="220"/>
      <c r="K23" s="220"/>
      <c r="L23" s="220"/>
      <c r="M23" s="220"/>
      <c r="N23" s="220"/>
      <c r="O23" s="220"/>
      <c r="P23" s="220"/>
      <c r="Q23" s="220"/>
      <c r="R23" s="220"/>
    </row>
    <row r="24" spans="2:18" s="121" customFormat="1" ht="12.75" customHeight="1">
      <c r="B24" s="125"/>
      <c r="C24" s="367"/>
      <c r="D24" s="367"/>
      <c r="E24" s="367"/>
      <c r="F24" s="367"/>
      <c r="G24" s="367"/>
      <c r="H24" s="367"/>
      <c r="I24" s="367"/>
      <c r="J24" s="367"/>
      <c r="K24" s="367"/>
      <c r="L24" s="367"/>
      <c r="M24" s="367"/>
      <c r="N24" s="367"/>
      <c r="O24" s="367"/>
      <c r="P24" s="367"/>
    </row>
    <row r="25" spans="2:18" ht="13">
      <c r="B25" s="837" t="s">
        <v>209</v>
      </c>
      <c r="C25" s="841" t="s">
        <v>185</v>
      </c>
      <c r="D25" s="841"/>
      <c r="E25" s="841"/>
      <c r="F25" s="841"/>
      <c r="G25" s="841"/>
      <c r="H25" s="841"/>
      <c r="I25" s="841"/>
      <c r="J25" s="841"/>
      <c r="K25" s="841"/>
      <c r="L25" s="841"/>
      <c r="M25" s="841"/>
      <c r="N25" s="841"/>
      <c r="O25" s="841"/>
      <c r="P25" s="841"/>
      <c r="Q25" s="253"/>
      <c r="R25" s="253"/>
    </row>
    <row r="26" spans="2:18" ht="24.75" customHeight="1">
      <c r="B26" s="838"/>
      <c r="C26" s="840" t="s">
        <v>10</v>
      </c>
      <c r="D26" s="840"/>
      <c r="E26" s="840" t="s">
        <v>32</v>
      </c>
      <c r="F26" s="840"/>
      <c r="G26" s="840" t="s">
        <v>14</v>
      </c>
      <c r="H26" s="840"/>
      <c r="I26" s="840" t="s">
        <v>210</v>
      </c>
      <c r="J26" s="840"/>
      <c r="K26" s="840" t="s">
        <v>211</v>
      </c>
      <c r="L26" s="840"/>
      <c r="M26" s="840" t="s">
        <v>40</v>
      </c>
      <c r="N26" s="840"/>
      <c r="O26" s="842" t="s">
        <v>17</v>
      </c>
      <c r="P26" s="842"/>
    </row>
    <row r="27" spans="2:18" ht="13">
      <c r="B27" s="839"/>
      <c r="C27" s="344" t="s">
        <v>227</v>
      </c>
      <c r="D27" s="368" t="s">
        <v>228</v>
      </c>
      <c r="E27" s="344" t="s">
        <v>227</v>
      </c>
      <c r="F27" s="368" t="s">
        <v>228</v>
      </c>
      <c r="G27" s="344" t="s">
        <v>227</v>
      </c>
      <c r="H27" s="368" t="s">
        <v>228</v>
      </c>
      <c r="I27" s="344" t="s">
        <v>227</v>
      </c>
      <c r="J27" s="368" t="s">
        <v>228</v>
      </c>
      <c r="K27" s="344" t="s">
        <v>227</v>
      </c>
      <c r="L27" s="368" t="s">
        <v>228</v>
      </c>
      <c r="M27" s="344" t="s">
        <v>227</v>
      </c>
      <c r="N27" s="368" t="s">
        <v>228</v>
      </c>
      <c r="O27" s="344" t="s">
        <v>227</v>
      </c>
      <c r="P27" s="368" t="s">
        <v>228</v>
      </c>
    </row>
    <row r="28" spans="2:18">
      <c r="B28" s="364"/>
      <c r="C28" s="365"/>
      <c r="D28" s="365"/>
      <c r="E28" s="365"/>
      <c r="F28" s="365"/>
      <c r="G28" s="365"/>
      <c r="H28" s="365"/>
      <c r="I28" s="365"/>
      <c r="J28" s="365"/>
      <c r="K28" s="365"/>
      <c r="L28" s="365"/>
      <c r="M28" s="365"/>
      <c r="N28" s="365"/>
      <c r="O28" s="365"/>
      <c r="P28" s="365"/>
    </row>
    <row r="29" spans="2:18" ht="13">
      <c r="B29" s="165" t="s">
        <v>212</v>
      </c>
      <c r="C29" s="366">
        <v>3</v>
      </c>
      <c r="D29" s="243">
        <v>53</v>
      </c>
      <c r="E29" s="366">
        <v>276</v>
      </c>
      <c r="F29" s="243">
        <v>307</v>
      </c>
      <c r="G29" s="366">
        <v>508</v>
      </c>
      <c r="H29" s="243">
        <v>350</v>
      </c>
      <c r="I29" s="366">
        <v>90</v>
      </c>
      <c r="J29" s="243">
        <v>70</v>
      </c>
      <c r="K29" s="366">
        <v>877</v>
      </c>
      <c r="L29" s="243">
        <v>780</v>
      </c>
      <c r="M29" s="366">
        <v>-53</v>
      </c>
      <c r="N29" s="243">
        <v>-128</v>
      </c>
      <c r="O29" s="366">
        <v>824</v>
      </c>
      <c r="P29" s="243">
        <v>652</v>
      </c>
    </row>
    <row r="30" spans="2:18">
      <c r="B30" s="164" t="s">
        <v>213</v>
      </c>
      <c r="C30" s="309">
        <v>0</v>
      </c>
      <c r="D30" s="242">
        <v>0</v>
      </c>
      <c r="E30" s="309">
        <v>88</v>
      </c>
      <c r="F30" s="242">
        <v>85</v>
      </c>
      <c r="G30" s="309">
        <v>198</v>
      </c>
      <c r="H30" s="242">
        <v>132</v>
      </c>
      <c r="I30" s="309">
        <v>44</v>
      </c>
      <c r="J30" s="242">
        <v>53</v>
      </c>
      <c r="K30" s="309">
        <v>330</v>
      </c>
      <c r="L30" s="242">
        <v>270</v>
      </c>
      <c r="M30" s="309">
        <v>-6</v>
      </c>
      <c r="N30" s="242">
        <v>-49</v>
      </c>
      <c r="O30" s="309">
        <v>324</v>
      </c>
      <c r="P30" s="242">
        <v>221</v>
      </c>
    </row>
    <row r="31" spans="2:18">
      <c r="B31" s="164" t="s">
        <v>214</v>
      </c>
      <c r="C31" s="309">
        <v>0</v>
      </c>
      <c r="D31" s="242">
        <v>0</v>
      </c>
      <c r="E31" s="309">
        <v>187</v>
      </c>
      <c r="F31" s="242">
        <v>220</v>
      </c>
      <c r="G31" s="309">
        <v>153</v>
      </c>
      <c r="H31" s="242">
        <v>129</v>
      </c>
      <c r="I31" s="309">
        <v>20</v>
      </c>
      <c r="J31" s="242">
        <v>0</v>
      </c>
      <c r="K31" s="309">
        <v>360</v>
      </c>
      <c r="L31" s="242">
        <v>349</v>
      </c>
      <c r="M31" s="309">
        <v>-1</v>
      </c>
      <c r="N31" s="242">
        <v>0</v>
      </c>
      <c r="O31" s="309">
        <v>359</v>
      </c>
      <c r="P31" s="242">
        <v>349</v>
      </c>
    </row>
    <row r="32" spans="2:18">
      <c r="B32" s="164" t="s">
        <v>215</v>
      </c>
      <c r="C32" s="309">
        <v>3</v>
      </c>
      <c r="D32" s="242">
        <v>53</v>
      </c>
      <c r="E32" s="309">
        <v>1</v>
      </c>
      <c r="F32" s="242">
        <v>2</v>
      </c>
      <c r="G32" s="309">
        <v>157</v>
      </c>
      <c r="H32" s="242">
        <v>89</v>
      </c>
      <c r="I32" s="309">
        <v>26</v>
      </c>
      <c r="J32" s="242">
        <v>17</v>
      </c>
      <c r="K32" s="309">
        <v>187</v>
      </c>
      <c r="L32" s="242">
        <v>161</v>
      </c>
      <c r="M32" s="309">
        <v>-46</v>
      </c>
      <c r="N32" s="242">
        <v>-79</v>
      </c>
      <c r="O32" s="309">
        <v>141</v>
      </c>
      <c r="P32" s="242">
        <v>82</v>
      </c>
    </row>
    <row r="33" spans="2:16">
      <c r="B33" s="164" t="s">
        <v>216</v>
      </c>
      <c r="C33" s="309">
        <v>0</v>
      </c>
      <c r="D33" s="242">
        <v>0</v>
      </c>
      <c r="E33" s="309">
        <v>0</v>
      </c>
      <c r="F33" s="242">
        <v>0</v>
      </c>
      <c r="G33" s="309">
        <v>0</v>
      </c>
      <c r="H33" s="242">
        <v>0</v>
      </c>
      <c r="I33" s="309">
        <v>0</v>
      </c>
      <c r="J33" s="242">
        <v>0</v>
      </c>
      <c r="K33" s="309">
        <v>0</v>
      </c>
      <c r="L33" s="242">
        <v>0</v>
      </c>
      <c r="M33" s="309">
        <v>0</v>
      </c>
      <c r="N33" s="242">
        <v>0</v>
      </c>
      <c r="O33" s="309">
        <v>0</v>
      </c>
      <c r="P33" s="242">
        <v>0</v>
      </c>
    </row>
    <row r="34" spans="2:16">
      <c r="B34" s="164"/>
      <c r="C34" s="309"/>
      <c r="D34" s="242"/>
      <c r="E34" s="309"/>
      <c r="F34" s="242"/>
      <c r="G34" s="309"/>
      <c r="H34" s="242"/>
      <c r="I34" s="309"/>
      <c r="J34" s="242"/>
      <c r="K34" s="309"/>
      <c r="L34" s="242"/>
      <c r="M34" s="309"/>
      <c r="N34" s="242"/>
      <c r="O34" s="309"/>
      <c r="P34" s="242"/>
    </row>
    <row r="35" spans="2:16" ht="13">
      <c r="B35" s="165" t="s">
        <v>19</v>
      </c>
      <c r="C35" s="366">
        <v>261</v>
      </c>
      <c r="D35" s="243">
        <v>232</v>
      </c>
      <c r="E35" s="366">
        <v>1309</v>
      </c>
      <c r="F35" s="243">
        <v>1517</v>
      </c>
      <c r="G35" s="366">
        <v>292</v>
      </c>
      <c r="H35" s="243">
        <v>195</v>
      </c>
      <c r="I35" s="309">
        <v>0</v>
      </c>
      <c r="J35" s="242">
        <v>0</v>
      </c>
      <c r="K35" s="366">
        <v>1862</v>
      </c>
      <c r="L35" s="243">
        <v>1944</v>
      </c>
      <c r="M35" s="366">
        <v>4</v>
      </c>
      <c r="N35" s="243">
        <v>-2</v>
      </c>
      <c r="O35" s="366">
        <v>1866</v>
      </c>
      <c r="P35" s="243">
        <v>1942</v>
      </c>
    </row>
    <row r="36" spans="2:16">
      <c r="B36" s="164" t="s">
        <v>217</v>
      </c>
      <c r="C36" s="309">
        <v>113</v>
      </c>
      <c r="D36" s="242">
        <v>101</v>
      </c>
      <c r="E36" s="309">
        <v>814</v>
      </c>
      <c r="F36" s="242">
        <v>907</v>
      </c>
      <c r="G36" s="309">
        <v>133</v>
      </c>
      <c r="H36" s="242">
        <v>116</v>
      </c>
      <c r="I36" s="309">
        <v>0</v>
      </c>
      <c r="J36" s="242">
        <v>0</v>
      </c>
      <c r="K36" s="309">
        <v>1060</v>
      </c>
      <c r="L36" s="242">
        <v>1124</v>
      </c>
      <c r="M36" s="309">
        <v>-1</v>
      </c>
      <c r="N36" s="242">
        <v>0</v>
      </c>
      <c r="O36" s="309">
        <v>1059</v>
      </c>
      <c r="P36" s="242">
        <v>1124</v>
      </c>
    </row>
    <row r="37" spans="2:16">
      <c r="B37" s="164" t="s">
        <v>218</v>
      </c>
      <c r="C37" s="309">
        <v>75</v>
      </c>
      <c r="D37" s="242">
        <v>67</v>
      </c>
      <c r="E37" s="309">
        <v>356</v>
      </c>
      <c r="F37" s="242">
        <v>370</v>
      </c>
      <c r="G37" s="309">
        <v>99</v>
      </c>
      <c r="H37" s="242">
        <v>50</v>
      </c>
      <c r="I37" s="309">
        <v>0</v>
      </c>
      <c r="J37" s="242">
        <v>0</v>
      </c>
      <c r="K37" s="309">
        <v>530</v>
      </c>
      <c r="L37" s="242">
        <v>487</v>
      </c>
      <c r="M37" s="309">
        <v>3</v>
      </c>
      <c r="N37" s="242">
        <v>-2</v>
      </c>
      <c r="O37" s="309">
        <v>533</v>
      </c>
      <c r="P37" s="242">
        <v>485</v>
      </c>
    </row>
    <row r="38" spans="2:16">
      <c r="B38" s="164" t="s">
        <v>219</v>
      </c>
      <c r="C38" s="309">
        <v>50</v>
      </c>
      <c r="D38" s="242">
        <v>45</v>
      </c>
      <c r="E38" s="309">
        <v>107</v>
      </c>
      <c r="F38" s="242">
        <v>112</v>
      </c>
      <c r="G38" s="309">
        <v>41</v>
      </c>
      <c r="H38" s="242">
        <v>21</v>
      </c>
      <c r="I38" s="309">
        <v>0</v>
      </c>
      <c r="J38" s="242">
        <v>0</v>
      </c>
      <c r="K38" s="309">
        <v>198</v>
      </c>
      <c r="L38" s="242">
        <v>178</v>
      </c>
      <c r="M38" s="309">
        <v>3</v>
      </c>
      <c r="N38" s="242">
        <v>0</v>
      </c>
      <c r="O38" s="309">
        <v>201</v>
      </c>
      <c r="P38" s="242">
        <v>178</v>
      </c>
    </row>
    <row r="39" spans="2:16">
      <c r="B39" s="164" t="s">
        <v>220</v>
      </c>
      <c r="C39" s="309">
        <v>23</v>
      </c>
      <c r="D39" s="242">
        <v>19</v>
      </c>
      <c r="E39" s="309">
        <v>32</v>
      </c>
      <c r="F39" s="242">
        <v>128</v>
      </c>
      <c r="G39" s="309">
        <v>19</v>
      </c>
      <c r="H39" s="242">
        <v>8</v>
      </c>
      <c r="I39" s="309">
        <v>0</v>
      </c>
      <c r="J39" s="242">
        <v>0</v>
      </c>
      <c r="K39" s="309">
        <v>74</v>
      </c>
      <c r="L39" s="242">
        <v>155</v>
      </c>
      <c r="M39" s="309">
        <v>-1</v>
      </c>
      <c r="N39" s="242">
        <v>0</v>
      </c>
      <c r="O39" s="309">
        <v>73</v>
      </c>
      <c r="P39" s="242">
        <v>155</v>
      </c>
    </row>
    <row r="40" spans="2:16">
      <c r="B40" s="164"/>
      <c r="C40" s="309"/>
      <c r="D40" s="242"/>
      <c r="E40" s="309"/>
      <c r="F40" s="242"/>
      <c r="G40" s="309"/>
      <c r="H40" s="242"/>
      <c r="I40" s="309"/>
      <c r="J40" s="242"/>
      <c r="K40" s="309"/>
      <c r="L40" s="242"/>
      <c r="M40" s="309"/>
      <c r="N40" s="242"/>
      <c r="O40" s="309"/>
      <c r="P40" s="242"/>
    </row>
    <row r="41" spans="2:16" ht="26">
      <c r="B41" s="785" t="s">
        <v>221</v>
      </c>
      <c r="C41" s="366">
        <v>0</v>
      </c>
      <c r="D41" s="243">
        <v>0</v>
      </c>
      <c r="E41" s="366">
        <v>-7</v>
      </c>
      <c r="F41" s="243">
        <v>-58</v>
      </c>
      <c r="G41" s="366">
        <v>-40</v>
      </c>
      <c r="H41" s="243">
        <v>-72</v>
      </c>
      <c r="I41" s="309">
        <v>0</v>
      </c>
      <c r="J41" s="242">
        <v>0</v>
      </c>
      <c r="K41" s="366">
        <v>-47</v>
      </c>
      <c r="L41" s="243">
        <v>-130</v>
      </c>
      <c r="M41" s="366">
        <v>47</v>
      </c>
      <c r="N41" s="243">
        <v>130</v>
      </c>
      <c r="O41" s="366">
        <v>0</v>
      </c>
      <c r="P41" s="243">
        <v>0</v>
      </c>
    </row>
    <row r="42" spans="2:16">
      <c r="B42" s="166"/>
      <c r="C42" s="309"/>
      <c r="D42" s="242"/>
      <c r="E42" s="309"/>
      <c r="F42" s="242"/>
      <c r="G42" s="309"/>
      <c r="H42" s="242"/>
      <c r="I42" s="309"/>
      <c r="J42" s="242"/>
      <c r="K42" s="309"/>
      <c r="L42" s="242"/>
      <c r="M42" s="309"/>
      <c r="N42" s="242"/>
      <c r="O42" s="309"/>
      <c r="P42" s="242"/>
    </row>
    <row r="43" spans="2:16" ht="13">
      <c r="B43" s="165" t="s">
        <v>222</v>
      </c>
      <c r="C43" s="366">
        <v>264</v>
      </c>
      <c r="D43" s="243">
        <v>285</v>
      </c>
      <c r="E43" s="366">
        <v>1578</v>
      </c>
      <c r="F43" s="243">
        <v>1766</v>
      </c>
      <c r="G43" s="366">
        <v>760</v>
      </c>
      <c r="H43" s="243">
        <v>473</v>
      </c>
      <c r="I43" s="366">
        <v>90</v>
      </c>
      <c r="J43" s="243">
        <v>70</v>
      </c>
      <c r="K43" s="366">
        <v>2692</v>
      </c>
      <c r="L43" s="243">
        <v>2594</v>
      </c>
      <c r="M43" s="366">
        <v>-2</v>
      </c>
      <c r="N43" s="243">
        <v>0</v>
      </c>
      <c r="O43" s="366">
        <v>2690</v>
      </c>
      <c r="P43" s="243">
        <v>2594</v>
      </c>
    </row>
    <row r="44" spans="2:16">
      <c r="B44" s="313"/>
      <c r="C44" s="369"/>
      <c r="D44" s="370"/>
      <c r="E44" s="369"/>
      <c r="F44" s="370"/>
      <c r="G44" s="369"/>
      <c r="H44" s="370"/>
      <c r="I44" s="369"/>
      <c r="J44" s="370"/>
      <c r="K44" s="369"/>
      <c r="L44" s="370"/>
      <c r="M44" s="369"/>
      <c r="N44" s="370"/>
      <c r="O44" s="369"/>
      <c r="P44" s="370"/>
    </row>
    <row r="45" spans="2:16" ht="13">
      <c r="B45" s="371" t="s">
        <v>223</v>
      </c>
      <c r="C45" s="372">
        <v>-21</v>
      </c>
      <c r="D45" s="318">
        <v>-7.3684210526315783E-2</v>
      </c>
      <c r="E45" s="372">
        <v>-188</v>
      </c>
      <c r="F45" s="318">
        <v>-0.10645526613816535</v>
      </c>
      <c r="G45" s="372">
        <v>287</v>
      </c>
      <c r="H45" s="318">
        <v>0.60676532769556024</v>
      </c>
      <c r="I45" s="372">
        <v>20</v>
      </c>
      <c r="J45" s="318">
        <v>0.2857142857142857</v>
      </c>
      <c r="K45" s="372">
        <v>98</v>
      </c>
      <c r="L45" s="318">
        <v>3.7779491133384732E-2</v>
      </c>
      <c r="M45" s="372">
        <v>-2</v>
      </c>
      <c r="N45" s="697" t="s">
        <v>104</v>
      </c>
      <c r="O45" s="372">
        <v>96</v>
      </c>
      <c r="P45" s="318">
        <v>3.7008481110254433E-2</v>
      </c>
    </row>
  </sheetData>
  <mergeCells count="18">
    <mergeCell ref="B25:B27"/>
    <mergeCell ref="C25:P25"/>
    <mergeCell ref="C26:D26"/>
    <mergeCell ref="E26:F26"/>
    <mergeCell ref="G26:H26"/>
    <mergeCell ref="I26:J26"/>
    <mergeCell ref="K26:L26"/>
    <mergeCell ref="M26:N26"/>
    <mergeCell ref="O26:P26"/>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9"/>
  <sheetViews>
    <sheetView showGridLines="0" zoomScale="95" zoomScaleNormal="95" workbookViewId="0"/>
  </sheetViews>
  <sheetFormatPr baseColWidth="10" defaultColWidth="7.26953125" defaultRowHeight="12.5"/>
  <cols>
    <col min="1" max="1" width="4.26953125" style="114" customWidth="1"/>
    <col min="2" max="2" width="64.54296875" style="114" customWidth="1"/>
    <col min="3" max="3" width="16.453125" style="115" bestFit="1" customWidth="1"/>
    <col min="4" max="4" width="17.6328125" style="115" bestFit="1" customWidth="1"/>
    <col min="5" max="5" width="10.1796875" style="115" customWidth="1"/>
    <col min="6" max="6" width="10" style="115" bestFit="1" customWidth="1"/>
    <col min="7" max="7" width="1.26953125" style="218" customWidth="1"/>
    <col min="8" max="8" width="11.26953125" style="114" customWidth="1"/>
    <col min="9" max="9" width="14" style="114" customWidth="1"/>
    <col min="10" max="10" width="12.26953125" style="114" customWidth="1"/>
    <col min="11" max="11" width="9.54296875" style="114" customWidth="1"/>
    <col min="12" max="16384" width="7.26953125" style="114"/>
  </cols>
  <sheetData>
    <row r="1" spans="1:11">
      <c r="A1" s="230"/>
      <c r="B1" s="169"/>
      <c r="H1" s="116"/>
    </row>
    <row r="2" spans="1:11">
      <c r="A2" s="89"/>
      <c r="B2" s="400"/>
      <c r="C2" s="401"/>
      <c r="D2" s="401"/>
      <c r="E2" s="401"/>
      <c r="F2" s="401"/>
      <c r="H2" s="116"/>
    </row>
    <row r="3" spans="1:11" ht="19" customHeight="1">
      <c r="A3" s="89"/>
      <c r="B3" s="845" t="s">
        <v>224</v>
      </c>
      <c r="C3" s="844" t="s">
        <v>183</v>
      </c>
      <c r="D3" s="844"/>
      <c r="E3" s="844"/>
      <c r="F3" s="844"/>
      <c r="G3" s="88"/>
      <c r="H3" s="844" t="s">
        <v>185</v>
      </c>
      <c r="I3" s="844"/>
      <c r="J3" s="844"/>
      <c r="K3" s="844"/>
    </row>
    <row r="4" spans="1:11" s="168" customFormat="1" ht="23" customHeight="1">
      <c r="A4" s="167"/>
      <c r="B4" s="846"/>
      <c r="C4" s="402">
        <v>45170</v>
      </c>
      <c r="D4" s="403" t="s">
        <v>225</v>
      </c>
      <c r="E4" s="404" t="s">
        <v>226</v>
      </c>
      <c r="F4" s="404" t="s">
        <v>166</v>
      </c>
      <c r="G4" s="126"/>
      <c r="H4" s="402" t="s">
        <v>227</v>
      </c>
      <c r="I4" s="403" t="s">
        <v>229</v>
      </c>
      <c r="J4" s="404" t="s">
        <v>226</v>
      </c>
      <c r="K4" s="404" t="s">
        <v>166</v>
      </c>
    </row>
    <row r="5" spans="1:11" s="104" customFormat="1" ht="7.5" customHeight="1">
      <c r="A5" s="88"/>
      <c r="B5" s="376"/>
      <c r="C5" s="398"/>
      <c r="D5" s="399"/>
      <c r="E5" s="399"/>
      <c r="F5" s="399"/>
      <c r="G5" s="215"/>
    </row>
    <row r="6" spans="1:11" s="169" customFormat="1" ht="13">
      <c r="A6" s="88"/>
      <c r="B6" s="376" t="s">
        <v>230</v>
      </c>
      <c r="C6" s="386">
        <v>9807.5820000000003</v>
      </c>
      <c r="D6" s="387">
        <v>10488.763999999999</v>
      </c>
      <c r="E6" s="387">
        <v>-681.18199999999888</v>
      </c>
      <c r="F6" s="379">
        <v>-6.4943972426112273E-2</v>
      </c>
      <c r="G6" s="213"/>
      <c r="H6" s="386">
        <v>3437.2430000000004</v>
      </c>
      <c r="I6" s="387">
        <v>3487.5329999999994</v>
      </c>
      <c r="J6" s="387">
        <v>-50.289999999999054</v>
      </c>
      <c r="K6" s="379">
        <v>-1.4419935237888537E-2</v>
      </c>
    </row>
    <row r="7" spans="1:11" s="169" customFormat="1">
      <c r="A7" s="88"/>
      <c r="B7" s="161" t="s">
        <v>231</v>
      </c>
      <c r="C7" s="374">
        <v>8931.25</v>
      </c>
      <c r="D7" s="81">
        <v>9059.3179999999993</v>
      </c>
      <c r="E7" s="81">
        <v>-128.0679999999993</v>
      </c>
      <c r="F7" s="212">
        <v>-1.413660498505509E-2</v>
      </c>
      <c r="G7" s="212"/>
      <c r="H7" s="374">
        <v>3171.2870000000003</v>
      </c>
      <c r="I7" s="81">
        <v>3085.6079999999993</v>
      </c>
      <c r="J7" s="81">
        <v>85.679000000000997</v>
      </c>
      <c r="K7" s="212">
        <v>2.7767299021781433E-2</v>
      </c>
    </row>
    <row r="8" spans="1:11" s="169" customFormat="1">
      <c r="A8" s="88"/>
      <c r="B8" s="348" t="s">
        <v>232</v>
      </c>
      <c r="C8" s="384">
        <v>876.33199999999999</v>
      </c>
      <c r="D8" s="385">
        <v>1429.4459999999999</v>
      </c>
      <c r="E8" s="385">
        <v>-553.11399999999992</v>
      </c>
      <c r="F8" s="314">
        <v>-0.38694291354832566</v>
      </c>
      <c r="G8" s="212"/>
      <c r="H8" s="384">
        <v>265.95600000000002</v>
      </c>
      <c r="I8" s="385">
        <v>401.92499999999995</v>
      </c>
      <c r="J8" s="385">
        <v>-135.96899999999994</v>
      </c>
      <c r="K8" s="314">
        <v>-0.3382944579212539</v>
      </c>
    </row>
    <row r="9" spans="1:11" s="169" customFormat="1" ht="13">
      <c r="A9" s="88"/>
      <c r="B9" s="376" t="s">
        <v>233</v>
      </c>
      <c r="C9" s="386">
        <v>-5759.3729999999996</v>
      </c>
      <c r="D9" s="387">
        <v>-6309.4349999999995</v>
      </c>
      <c r="E9" s="387">
        <v>550.0619999999999</v>
      </c>
      <c r="F9" s="379">
        <v>8.7180864847644868E-2</v>
      </c>
      <c r="G9" s="213"/>
      <c r="H9" s="386">
        <v>-2056.3090000000002</v>
      </c>
      <c r="I9" s="387">
        <v>-2174.8279999999995</v>
      </c>
      <c r="J9" s="387">
        <v>118.51899999999932</v>
      </c>
      <c r="K9" s="379">
        <v>5.4495803806093757E-2</v>
      </c>
    </row>
    <row r="10" spans="1:11" s="169" customFormat="1">
      <c r="A10" s="88"/>
      <c r="B10" s="161" t="s">
        <v>234</v>
      </c>
      <c r="C10" s="374">
        <v>-3934.8139999999999</v>
      </c>
      <c r="D10" s="81">
        <v>-3989.5509999999999</v>
      </c>
      <c r="E10" s="81">
        <v>54.73700000000008</v>
      </c>
      <c r="F10" s="212">
        <v>1.37200903059016E-2</v>
      </c>
      <c r="G10" s="212"/>
      <c r="H10" s="374">
        <v>-1421.502</v>
      </c>
      <c r="I10" s="81">
        <v>-1349.5909999999999</v>
      </c>
      <c r="J10" s="81">
        <v>-71.911000000000058</v>
      </c>
      <c r="K10" s="212">
        <v>-5.3283550349698672E-2</v>
      </c>
    </row>
    <row r="11" spans="1:11" s="169" customFormat="1">
      <c r="A11" s="88"/>
      <c r="B11" s="161" t="s">
        <v>235</v>
      </c>
      <c r="C11" s="374">
        <v>-50.344999999999999</v>
      </c>
      <c r="D11" s="81">
        <v>-64.412999999999997</v>
      </c>
      <c r="E11" s="81">
        <v>14.067999999999998</v>
      </c>
      <c r="F11" s="212">
        <v>0.21840311738313689</v>
      </c>
      <c r="G11" s="212"/>
      <c r="H11" s="374">
        <v>-24.468</v>
      </c>
      <c r="I11" s="81">
        <v>-19.840999999999994</v>
      </c>
      <c r="J11" s="81">
        <v>-4.627000000000006</v>
      </c>
      <c r="K11" s="212">
        <v>-0.23320397157401374</v>
      </c>
    </row>
    <row r="12" spans="1:11" s="169" customFormat="1">
      <c r="A12" s="88"/>
      <c r="B12" s="161" t="s">
        <v>236</v>
      </c>
      <c r="C12" s="374">
        <v>-861.476</v>
      </c>
      <c r="D12" s="81">
        <v>-834.64300000000003</v>
      </c>
      <c r="E12" s="81">
        <v>-26.83299999999997</v>
      </c>
      <c r="F12" s="212">
        <v>-3.2149074514493003E-2</v>
      </c>
      <c r="G12" s="212"/>
      <c r="H12" s="374">
        <v>-312.31299999999999</v>
      </c>
      <c r="I12" s="81">
        <v>-309.65300000000002</v>
      </c>
      <c r="J12" s="81">
        <v>-2.6599999999999682</v>
      </c>
      <c r="K12" s="212">
        <v>-8.5902607111829621E-3</v>
      </c>
    </row>
    <row r="13" spans="1:11" s="169" customFormat="1">
      <c r="A13" s="88"/>
      <c r="B13" s="348" t="s">
        <v>237</v>
      </c>
      <c r="C13" s="384">
        <v>-912.73800000000006</v>
      </c>
      <c r="D13" s="385">
        <v>-1420.828</v>
      </c>
      <c r="E13" s="385">
        <v>508.08999999999992</v>
      </c>
      <c r="F13" s="314">
        <v>0.35760134231588903</v>
      </c>
      <c r="G13" s="314"/>
      <c r="H13" s="384">
        <v>-298.02600000000007</v>
      </c>
      <c r="I13" s="385">
        <v>-495.74299999999994</v>
      </c>
      <c r="J13" s="385">
        <v>197.71699999999987</v>
      </c>
      <c r="K13" s="314">
        <v>0.39882963551678974</v>
      </c>
    </row>
    <row r="14" spans="1:11" s="169" customFormat="1" ht="13">
      <c r="A14" s="88"/>
      <c r="B14" s="376" t="s">
        <v>238</v>
      </c>
      <c r="C14" s="386">
        <v>4048.2090000000007</v>
      </c>
      <c r="D14" s="387">
        <v>4179.3289999999997</v>
      </c>
      <c r="E14" s="387">
        <v>-131.11999999999898</v>
      </c>
      <c r="F14" s="379">
        <v>-3.1373457318148223E-2</v>
      </c>
      <c r="G14" s="213"/>
      <c r="H14" s="386">
        <v>1380.9340000000002</v>
      </c>
      <c r="I14" s="387">
        <v>1312.7049999999999</v>
      </c>
      <c r="J14" s="387">
        <v>68.229000000000269</v>
      </c>
      <c r="K14" s="379">
        <v>5.1975881862261764E-2</v>
      </c>
    </row>
    <row r="15" spans="1:11" s="169" customFormat="1">
      <c r="A15" s="88"/>
      <c r="B15" s="161" t="s">
        <v>239</v>
      </c>
      <c r="C15" s="374">
        <v>-378.05200000000002</v>
      </c>
      <c r="D15" s="81">
        <v>-376.37299999999999</v>
      </c>
      <c r="E15" s="81">
        <v>-1.6790000000000305</v>
      </c>
      <c r="F15" s="212">
        <v>-4.4610001248761577E-3</v>
      </c>
      <c r="G15" s="212"/>
      <c r="H15" s="374">
        <v>-124.94400000000002</v>
      </c>
      <c r="I15" s="81">
        <v>-120.869</v>
      </c>
      <c r="J15" s="81">
        <v>-4.0750000000000171</v>
      </c>
      <c r="K15" s="212">
        <v>-3.3714186433245974E-2</v>
      </c>
    </row>
    <row r="16" spans="1:11" s="169" customFormat="1">
      <c r="A16" s="88"/>
      <c r="B16" s="348" t="s">
        <v>240</v>
      </c>
      <c r="C16" s="384">
        <v>-770.80899999999997</v>
      </c>
      <c r="D16" s="385">
        <v>-872.9</v>
      </c>
      <c r="E16" s="385">
        <v>102.09100000000001</v>
      </c>
      <c r="F16" s="314">
        <v>0.11695612326727001</v>
      </c>
      <c r="G16" s="212"/>
      <c r="H16" s="384">
        <v>-256.13599999999997</v>
      </c>
      <c r="I16" s="385">
        <v>-297.81600000000003</v>
      </c>
      <c r="J16" s="385">
        <v>41.680000000000064</v>
      </c>
      <c r="K16" s="314">
        <v>0.13995218524189457</v>
      </c>
    </row>
    <row r="17" spans="1:11" s="169" customFormat="1" ht="13">
      <c r="A17" s="88"/>
      <c r="B17" s="376" t="s">
        <v>241</v>
      </c>
      <c r="C17" s="386">
        <v>2899.3480000000009</v>
      </c>
      <c r="D17" s="387">
        <v>2930.0559999999996</v>
      </c>
      <c r="E17" s="387">
        <v>-30.707999999998719</v>
      </c>
      <c r="F17" s="379">
        <v>-1.0480345768135058E-2</v>
      </c>
      <c r="G17" s="213"/>
      <c r="H17" s="386">
        <v>999.85400000000027</v>
      </c>
      <c r="I17" s="387">
        <v>894.02</v>
      </c>
      <c r="J17" s="387">
        <v>105.83400000000029</v>
      </c>
      <c r="K17" s="379">
        <v>0.1183799020156151</v>
      </c>
    </row>
    <row r="18" spans="1:11" s="169" customFormat="1">
      <c r="A18" s="88"/>
      <c r="B18" s="161" t="s">
        <v>242</v>
      </c>
      <c r="C18" s="374">
        <v>-730.96100000000001</v>
      </c>
      <c r="D18" s="81">
        <v>-734.54499999999996</v>
      </c>
      <c r="E18" s="81">
        <v>3.5839999999999463</v>
      </c>
      <c r="F18" s="212">
        <v>4.8792109401056827E-3</v>
      </c>
      <c r="G18" s="212"/>
      <c r="H18" s="374">
        <v>-246.45300000000003</v>
      </c>
      <c r="I18" s="81">
        <v>-249.79699999999997</v>
      </c>
      <c r="J18" s="81">
        <v>3.3439999999999372</v>
      </c>
      <c r="K18" s="212">
        <v>1.338687013855222E-2</v>
      </c>
    </row>
    <row r="19" spans="1:11" s="169" customFormat="1">
      <c r="A19" s="88"/>
      <c r="B19" s="388" t="s">
        <v>243</v>
      </c>
      <c r="C19" s="384">
        <v>-170.637</v>
      </c>
      <c r="D19" s="385">
        <v>-1129.5319999999999</v>
      </c>
      <c r="E19" s="385">
        <v>958.89499999999998</v>
      </c>
      <c r="F19" s="314">
        <v>0.84893123877853838</v>
      </c>
      <c r="G19" s="212"/>
      <c r="H19" s="384">
        <v>-40.22399999999999</v>
      </c>
      <c r="I19" s="385">
        <v>-843.77799999999991</v>
      </c>
      <c r="J19" s="385">
        <v>803.55399999999986</v>
      </c>
      <c r="K19" s="314">
        <v>0.95232869309225887</v>
      </c>
    </row>
    <row r="20" spans="1:11" s="169" customFormat="1" ht="13">
      <c r="A20" s="88"/>
      <c r="B20" s="376" t="s">
        <v>244</v>
      </c>
      <c r="C20" s="386">
        <v>1997.7500000000007</v>
      </c>
      <c r="D20" s="387">
        <v>1065.9789999999996</v>
      </c>
      <c r="E20" s="387">
        <v>931.77100000000121</v>
      </c>
      <c r="F20" s="379">
        <v>0.87409883309146008</v>
      </c>
      <c r="G20" s="213"/>
      <c r="H20" s="386">
        <v>713.17700000000036</v>
      </c>
      <c r="I20" s="387">
        <v>-199.55499999999995</v>
      </c>
      <c r="J20" s="387">
        <v>912.73200000000031</v>
      </c>
      <c r="K20" s="379" t="s">
        <v>146</v>
      </c>
    </row>
    <row r="21" spans="1:11" s="169" customFormat="1" ht="13">
      <c r="A21" s="88"/>
      <c r="B21" s="376" t="s">
        <v>245</v>
      </c>
      <c r="C21" s="386">
        <v>-508.27099999999996</v>
      </c>
      <c r="D21" s="387">
        <v>-477.52799999999991</v>
      </c>
      <c r="E21" s="387">
        <v>-30.743000000000052</v>
      </c>
      <c r="F21" s="379">
        <v>6.4379470942018235E-2</v>
      </c>
      <c r="G21" s="213"/>
      <c r="H21" s="386">
        <v>-214.63099999999986</v>
      </c>
      <c r="I21" s="387">
        <v>-155.42299999999994</v>
      </c>
      <c r="J21" s="387">
        <v>-59.207999999999913</v>
      </c>
      <c r="K21" s="379">
        <v>-0.38094747881587621</v>
      </c>
    </row>
    <row r="22" spans="1:11" s="169" customFormat="1">
      <c r="A22" s="88"/>
      <c r="B22" s="161" t="s">
        <v>246</v>
      </c>
      <c r="C22" s="374">
        <v>364.66399999999999</v>
      </c>
      <c r="D22" s="81">
        <v>381.19099999999997</v>
      </c>
      <c r="E22" s="81">
        <v>-16.526999999999987</v>
      </c>
      <c r="F22" s="212">
        <v>-4.3356217749107362E-2</v>
      </c>
      <c r="G22" s="212"/>
      <c r="H22" s="374">
        <v>75.567999999999984</v>
      </c>
      <c r="I22" s="81">
        <v>125.07</v>
      </c>
      <c r="J22" s="81">
        <v>-49.50200000000001</v>
      </c>
      <c r="K22" s="212">
        <v>-0.39579435516110983</v>
      </c>
    </row>
    <row r="23" spans="1:11" s="169" customFormat="1">
      <c r="A23" s="88"/>
      <c r="B23" s="170" t="s">
        <v>247</v>
      </c>
      <c r="C23" s="374">
        <v>-1253.0519999999999</v>
      </c>
      <c r="D23" s="81">
        <v>-1155.3019999999999</v>
      </c>
      <c r="E23" s="81">
        <v>-97.75</v>
      </c>
      <c r="F23" s="212">
        <v>-8.4609911520970194E-2</v>
      </c>
      <c r="G23" s="212"/>
      <c r="H23" s="374">
        <v>-418.57799999999986</v>
      </c>
      <c r="I23" s="81">
        <v>-393.46399999999994</v>
      </c>
      <c r="J23" s="81">
        <v>-25.113999999999919</v>
      </c>
      <c r="K23" s="212">
        <v>-6.3827948681454805E-2</v>
      </c>
    </row>
    <row r="24" spans="1:11" s="169" customFormat="1">
      <c r="A24" s="88"/>
      <c r="B24" s="170" t="s">
        <v>248</v>
      </c>
      <c r="C24" s="374">
        <v>313.483</v>
      </c>
      <c r="D24" s="81">
        <v>261.75</v>
      </c>
      <c r="E24" s="81">
        <v>51.733000000000004</v>
      </c>
      <c r="F24" s="212">
        <v>0.19764278892072595</v>
      </c>
      <c r="G24" s="212"/>
      <c r="H24" s="374">
        <v>143.53300000000002</v>
      </c>
      <c r="I24" s="81">
        <v>114.72999999999999</v>
      </c>
      <c r="J24" s="81">
        <v>28.803000000000026</v>
      </c>
      <c r="K24" s="212">
        <v>0.2510502919898896</v>
      </c>
    </row>
    <row r="25" spans="1:11" s="169" customFormat="1">
      <c r="A25" s="88"/>
      <c r="B25" s="388" t="s">
        <v>249</v>
      </c>
      <c r="C25" s="384">
        <v>66.634</v>
      </c>
      <c r="D25" s="385">
        <v>34.832999999999998</v>
      </c>
      <c r="E25" s="385">
        <v>31.801000000000002</v>
      </c>
      <c r="F25" s="314">
        <v>0.91295610484310874</v>
      </c>
      <c r="G25" s="212"/>
      <c r="H25" s="384">
        <v>-15.153999999999996</v>
      </c>
      <c r="I25" s="385">
        <v>-1.7590000000000003</v>
      </c>
      <c r="J25" s="385">
        <v>-13.394999999999996</v>
      </c>
      <c r="K25" s="314">
        <v>-7.6151222285389384</v>
      </c>
    </row>
    <row r="26" spans="1:11" s="169" customFormat="1" ht="13">
      <c r="A26" s="88"/>
      <c r="B26" s="376" t="s">
        <v>250</v>
      </c>
      <c r="C26" s="386">
        <v>-173.72900000000001</v>
      </c>
      <c r="D26" s="387">
        <v>-124.679</v>
      </c>
      <c r="E26" s="387">
        <v>-49.050000000000011</v>
      </c>
      <c r="F26" s="379">
        <v>-0.39341027759285851</v>
      </c>
      <c r="G26" s="213"/>
      <c r="H26" s="386">
        <v>-2.6480000000000032</v>
      </c>
      <c r="I26" s="387">
        <v>-128.672</v>
      </c>
      <c r="J26" s="387">
        <v>126.024</v>
      </c>
      <c r="K26" s="379">
        <v>-0.97942054215369312</v>
      </c>
    </row>
    <row r="27" spans="1:11" s="169" customFormat="1">
      <c r="A27" s="88"/>
      <c r="B27" s="348" t="s">
        <v>251</v>
      </c>
      <c r="C27" s="384">
        <v>-174.68700000000001</v>
      </c>
      <c r="D27" s="385">
        <v>-125.836</v>
      </c>
      <c r="E27" s="385">
        <v>-48.851000000000013</v>
      </c>
      <c r="F27" s="314">
        <v>-0.38821164054801494</v>
      </c>
      <c r="G27" s="212"/>
      <c r="H27" s="384">
        <v>-0.46500000000000341</v>
      </c>
      <c r="I27" s="385">
        <v>-128.929</v>
      </c>
      <c r="J27" s="385">
        <v>128.464</v>
      </c>
      <c r="K27" s="314" t="s">
        <v>167</v>
      </c>
    </row>
    <row r="28" spans="1:11" s="169" customFormat="1">
      <c r="A28" s="88"/>
      <c r="B28" s="348" t="s">
        <v>252</v>
      </c>
      <c r="C28" s="384">
        <v>0.95799999999999996</v>
      </c>
      <c r="D28" s="405">
        <v>1.157</v>
      </c>
      <c r="E28" s="385">
        <v>-0.19900000000000007</v>
      </c>
      <c r="F28" s="314" t="s">
        <v>167</v>
      </c>
      <c r="G28" s="212"/>
      <c r="H28" s="384">
        <v>-2.1829999999999998</v>
      </c>
      <c r="I28" s="405">
        <v>0.25700000000000001</v>
      </c>
      <c r="J28" s="385">
        <v>-2.44</v>
      </c>
      <c r="K28" s="314" t="s">
        <v>146</v>
      </c>
    </row>
    <row r="29" spans="1:11" s="169" customFormat="1" ht="13">
      <c r="A29" s="88"/>
      <c r="B29" s="376" t="s">
        <v>253</v>
      </c>
      <c r="C29" s="386">
        <v>1315.7500000000007</v>
      </c>
      <c r="D29" s="387">
        <v>463.77199999999971</v>
      </c>
      <c r="E29" s="387">
        <v>851.97800000000097</v>
      </c>
      <c r="F29" s="379">
        <v>-1.8370621771042699</v>
      </c>
      <c r="G29" s="213"/>
      <c r="H29" s="386">
        <v>495.89800000000048</v>
      </c>
      <c r="I29" s="387">
        <v>-483.64999999999986</v>
      </c>
      <c r="J29" s="387">
        <v>979.54800000000034</v>
      </c>
      <c r="K29" s="379" t="s">
        <v>146</v>
      </c>
    </row>
    <row r="30" spans="1:11" s="169" customFormat="1">
      <c r="A30" s="88"/>
      <c r="B30" s="348" t="s">
        <v>254</v>
      </c>
      <c r="C30" s="384">
        <v>-511.286</v>
      </c>
      <c r="D30" s="385">
        <v>-495.99400000000003</v>
      </c>
      <c r="E30" s="385">
        <v>-15.291999999999973</v>
      </c>
      <c r="F30" s="314">
        <v>-3.0831018117154496E-2</v>
      </c>
      <c r="G30" s="212"/>
      <c r="H30" s="384">
        <v>-150.46499999999997</v>
      </c>
      <c r="I30" s="385">
        <v>-170.80700000000002</v>
      </c>
      <c r="J30" s="385">
        <v>20.342000000000041</v>
      </c>
      <c r="K30" s="314">
        <v>0.11909347977541929</v>
      </c>
    </row>
    <row r="31" spans="1:11" s="169" customFormat="1" ht="13">
      <c r="A31" s="88"/>
      <c r="B31" s="376" t="s">
        <v>255</v>
      </c>
      <c r="C31" s="380">
        <v>804.46400000000062</v>
      </c>
      <c r="D31" s="381">
        <v>-32.222000000000321</v>
      </c>
      <c r="E31" s="381">
        <v>836.68600000000094</v>
      </c>
      <c r="F31" s="383" t="s">
        <v>167</v>
      </c>
      <c r="G31" s="212"/>
      <c r="H31" s="380">
        <v>345.4330000000005</v>
      </c>
      <c r="I31" s="381">
        <v>-654.45699999999988</v>
      </c>
      <c r="J31" s="381">
        <v>999.89000000000033</v>
      </c>
      <c r="K31" s="383" t="s">
        <v>146</v>
      </c>
    </row>
    <row r="32" spans="1:11" s="169" customFormat="1">
      <c r="A32" s="88"/>
      <c r="B32" s="348" t="s">
        <v>256</v>
      </c>
      <c r="C32" s="349">
        <v>281.95999999999998</v>
      </c>
      <c r="D32" s="707">
        <v>261.839</v>
      </c>
      <c r="E32" s="707">
        <v>20.120999999999981</v>
      </c>
      <c r="F32" s="708">
        <v>7.6844931427327401E-2</v>
      </c>
      <c r="G32" s="212"/>
      <c r="H32" s="349">
        <v>84.290999999999968</v>
      </c>
      <c r="I32" s="707">
        <v>80.62299999999999</v>
      </c>
      <c r="J32" s="707">
        <v>3.6679999999999779</v>
      </c>
      <c r="K32" s="708">
        <v>4.549570221896948E-2</v>
      </c>
    </row>
    <row r="33" spans="1:11" s="169" customFormat="1" ht="13">
      <c r="A33" s="88"/>
      <c r="B33" s="376" t="s">
        <v>257</v>
      </c>
      <c r="C33" s="380">
        <v>1086.4240000000007</v>
      </c>
      <c r="D33" s="381">
        <v>229.61699999999968</v>
      </c>
      <c r="E33" s="381">
        <v>856.80700000000002</v>
      </c>
      <c r="F33" s="382">
        <v>-3.7314615207062287</v>
      </c>
      <c r="G33" s="212"/>
      <c r="H33" s="380">
        <v>429.72400000000005</v>
      </c>
      <c r="I33" s="381">
        <v>-573.83400000000006</v>
      </c>
      <c r="J33" s="381">
        <v>1003.8580000000001</v>
      </c>
      <c r="K33" s="382" t="s">
        <v>146</v>
      </c>
    </row>
    <row r="34" spans="1:11" s="169" customFormat="1" ht="13">
      <c r="A34" s="88"/>
      <c r="B34" s="376" t="s">
        <v>258</v>
      </c>
      <c r="C34" s="377">
        <v>782.73800000000006</v>
      </c>
      <c r="D34" s="378">
        <v>-102.98</v>
      </c>
      <c r="E34" s="378">
        <v>885.71800000000007</v>
      </c>
      <c r="F34" s="379" t="s">
        <v>167</v>
      </c>
      <c r="G34" s="213"/>
      <c r="H34" s="377">
        <v>306.60100000000006</v>
      </c>
      <c r="I34" s="378">
        <v>-679.64400000000001</v>
      </c>
      <c r="J34" s="378">
        <v>986.54500000000007</v>
      </c>
      <c r="K34" s="379" t="s">
        <v>146</v>
      </c>
    </row>
    <row r="35" spans="1:11" s="169" customFormat="1">
      <c r="A35" s="88"/>
      <c r="B35" s="395" t="s">
        <v>259</v>
      </c>
      <c r="C35" s="705">
        <v>303.68599999999998</v>
      </c>
      <c r="D35" s="706">
        <v>332.59699999999998</v>
      </c>
      <c r="E35" s="706">
        <v>-28.911000000000001</v>
      </c>
      <c r="F35" s="425">
        <v>-8.6925017363355672E-2</v>
      </c>
      <c r="G35" s="212"/>
      <c r="H35" s="705">
        <v>123.12299999999999</v>
      </c>
      <c r="I35" s="706">
        <v>105.80999999999997</v>
      </c>
      <c r="J35" s="706">
        <v>17.313000000000017</v>
      </c>
      <c r="K35" s="425">
        <v>0.16362347604196215</v>
      </c>
    </row>
    <row r="36" spans="1:11" ht="14.25" customHeight="1">
      <c r="A36" s="89"/>
      <c r="B36" s="389"/>
      <c r="C36" s="385"/>
      <c r="D36" s="385"/>
      <c r="E36" s="385"/>
      <c r="F36" s="314"/>
      <c r="G36" s="212"/>
      <c r="H36" s="385"/>
      <c r="I36" s="385"/>
      <c r="J36" s="385"/>
      <c r="K36" s="314"/>
    </row>
    <row r="37" spans="1:11" ht="13">
      <c r="A37" s="89"/>
      <c r="B37" s="390" t="s">
        <v>262</v>
      </c>
      <c r="C37" s="391">
        <v>5.3371997642166109E-3</v>
      </c>
      <c r="D37" s="392">
        <v>-2.985146620676065E-3</v>
      </c>
      <c r="E37" s="392">
        <v>8.3223463848926763E-3</v>
      </c>
      <c r="F37" s="393" t="s">
        <v>146</v>
      </c>
      <c r="G37" s="375"/>
      <c r="H37" s="391">
        <v>2.4075640107037314E-3</v>
      </c>
      <c r="I37" s="392">
        <v>-6.9634206547479569E-3</v>
      </c>
      <c r="J37" s="392">
        <v>9.3709846654516891E-3</v>
      </c>
      <c r="K37" s="393" t="s">
        <v>146</v>
      </c>
    </row>
    <row r="38" spans="1:11" ht="13">
      <c r="A38" s="89"/>
      <c r="B38" s="390" t="s">
        <v>260</v>
      </c>
      <c r="C38" s="391">
        <v>1.9490232597744175E-3</v>
      </c>
      <c r="D38" s="392">
        <v>2.0252276647561812E-3</v>
      </c>
      <c r="E38" s="392">
        <v>-7.6204404981763691E-5</v>
      </c>
      <c r="F38" s="394">
        <v>-3.7627574572431044E-2</v>
      </c>
      <c r="G38" s="216"/>
      <c r="H38" s="391">
        <v>4.4039008808625154E-4</v>
      </c>
      <c r="I38" s="392">
        <v>6.2817923600301268E-4</v>
      </c>
      <c r="J38" s="392">
        <v>-1.8778914791676114E-4</v>
      </c>
      <c r="K38" s="394">
        <v>-0.2989419852710008</v>
      </c>
    </row>
    <row r="39" spans="1:11" ht="13">
      <c r="A39" s="89"/>
      <c r="B39" s="390" t="s">
        <v>261</v>
      </c>
      <c r="C39" s="391">
        <v>7.296223023991028E-3</v>
      </c>
      <c r="D39" s="392">
        <v>-9.5991895591988397E-4</v>
      </c>
      <c r="E39" s="392">
        <v>8.2561419799109127E-3</v>
      </c>
      <c r="F39" s="394" t="s">
        <v>167</v>
      </c>
      <c r="G39" s="216"/>
      <c r="H39" s="391">
        <v>2.8579540987899825E-3</v>
      </c>
      <c r="I39" s="392">
        <v>-6.3352414187449442E-3</v>
      </c>
      <c r="J39" s="392">
        <v>9.1931955175349259E-3</v>
      </c>
      <c r="K39" s="394" t="s">
        <v>167</v>
      </c>
    </row>
    <row r="40" spans="1:11">
      <c r="A40" s="89"/>
      <c r="C40" s="114"/>
      <c r="D40" s="114"/>
      <c r="E40" s="114"/>
      <c r="F40" s="114"/>
      <c r="G40" s="114"/>
      <c r="J40" s="169"/>
    </row>
    <row r="41" spans="1:11" ht="49" customHeight="1">
      <c r="A41" s="89"/>
      <c r="B41" s="843" t="s">
        <v>263</v>
      </c>
      <c r="C41" s="843"/>
      <c r="D41" s="843"/>
      <c r="E41" s="843"/>
      <c r="F41" s="843"/>
      <c r="G41" s="843"/>
      <c r="H41" s="843"/>
      <c r="I41" s="843"/>
      <c r="J41" s="843"/>
      <c r="K41" s="843"/>
    </row>
    <row r="42" spans="1:11">
      <c r="A42" s="89"/>
      <c r="C42" s="114"/>
      <c r="D42" s="114"/>
      <c r="E42" s="114"/>
      <c r="F42" s="114"/>
      <c r="G42" s="114"/>
      <c r="J42" s="169"/>
    </row>
    <row r="43" spans="1:11">
      <c r="B43" s="843" t="s">
        <v>264</v>
      </c>
      <c r="C43" s="843"/>
      <c r="D43" s="843"/>
      <c r="E43" s="843"/>
      <c r="F43" s="843"/>
      <c r="G43" s="843"/>
    </row>
    <row r="44" spans="1:11" ht="14">
      <c r="B44" s="118"/>
      <c r="C44" s="77"/>
      <c r="D44" s="78"/>
      <c r="E44" s="78"/>
      <c r="F44" s="78"/>
      <c r="G44" s="217"/>
    </row>
    <row r="45" spans="1:11" ht="14">
      <c r="B45" s="118"/>
      <c r="C45" s="77"/>
      <c r="D45" s="78"/>
      <c r="E45" s="78"/>
      <c r="F45" s="78"/>
      <c r="G45" s="217"/>
    </row>
    <row r="46" spans="1:11" ht="14">
      <c r="B46" s="118"/>
      <c r="C46" s="77"/>
      <c r="D46" s="78"/>
      <c r="E46" s="78"/>
      <c r="F46" s="78"/>
      <c r="G46" s="217"/>
    </row>
    <row r="47" spans="1:11" ht="14">
      <c r="B47" s="118"/>
      <c r="C47" s="77"/>
      <c r="D47" s="78"/>
      <c r="E47" s="78"/>
      <c r="F47" s="78"/>
      <c r="G47" s="217"/>
      <c r="H47" s="77"/>
    </row>
    <row r="48" spans="1:11" s="103" customFormat="1" ht="6" customHeight="1">
      <c r="C48" s="77"/>
      <c r="D48" s="78"/>
      <c r="E48" s="78"/>
      <c r="F48" s="78"/>
      <c r="G48" s="217"/>
    </row>
    <row r="49" spans="2:7" s="103" customFormat="1" ht="18" hidden="1" customHeight="1">
      <c r="B49" s="119" t="s">
        <v>37</v>
      </c>
      <c r="C49" s="77"/>
      <c r="D49" s="78"/>
      <c r="E49" s="78"/>
      <c r="F49" s="78"/>
      <c r="G49" s="217"/>
    </row>
    <row r="50" spans="2:7" ht="6" customHeight="1">
      <c r="C50" s="77"/>
      <c r="D50" s="78"/>
      <c r="E50" s="78"/>
      <c r="F50" s="78"/>
      <c r="G50" s="217"/>
    </row>
    <row r="51" spans="2:7" ht="14">
      <c r="C51" s="77"/>
      <c r="D51" s="78"/>
      <c r="E51" s="78"/>
      <c r="F51" s="78"/>
      <c r="G51" s="217"/>
    </row>
    <row r="52" spans="2:7" ht="14">
      <c r="C52" s="77"/>
      <c r="D52" s="78"/>
      <c r="E52" s="78"/>
      <c r="F52" s="78"/>
      <c r="G52" s="217"/>
    </row>
    <row r="53" spans="2:7" ht="14">
      <c r="C53" s="77"/>
      <c r="D53" s="78"/>
      <c r="E53" s="78"/>
      <c r="F53" s="78"/>
      <c r="G53" s="217"/>
    </row>
    <row r="54" spans="2:7" ht="14">
      <c r="C54" s="77"/>
      <c r="D54" s="78"/>
      <c r="E54" s="78"/>
      <c r="F54" s="78"/>
      <c r="G54" s="217"/>
    </row>
    <row r="55" spans="2:7" ht="14">
      <c r="C55" s="77"/>
      <c r="D55" s="78"/>
      <c r="E55" s="78"/>
      <c r="F55" s="78"/>
      <c r="G55" s="217"/>
    </row>
    <row r="56" spans="2:7" ht="14">
      <c r="C56" s="77"/>
      <c r="D56" s="78"/>
      <c r="E56" s="78"/>
      <c r="F56" s="78"/>
      <c r="G56" s="217"/>
    </row>
    <row r="57" spans="2:7" ht="14">
      <c r="C57" s="77"/>
      <c r="D57" s="78"/>
      <c r="E57" s="78"/>
      <c r="F57" s="78"/>
      <c r="G57" s="217"/>
    </row>
    <row r="58" spans="2:7" ht="14">
      <c r="C58" s="77"/>
      <c r="D58" s="78"/>
      <c r="E58" s="78"/>
      <c r="F58" s="78"/>
      <c r="G58" s="217"/>
    </row>
    <row r="59" spans="2:7" ht="14">
      <c r="C59" s="77"/>
      <c r="D59" s="78"/>
      <c r="E59" s="78"/>
      <c r="F59" s="78"/>
      <c r="G59" s="217"/>
    </row>
    <row r="60" spans="2:7" ht="14">
      <c r="C60" s="77"/>
      <c r="D60" s="78"/>
      <c r="E60" s="78"/>
      <c r="F60" s="78"/>
      <c r="G60" s="217"/>
    </row>
    <row r="61" spans="2:7">
      <c r="C61" s="114"/>
      <c r="D61" s="114"/>
      <c r="E61" s="114"/>
      <c r="F61" s="114"/>
      <c r="G61" s="169"/>
    </row>
    <row r="62" spans="2:7">
      <c r="C62" s="114"/>
      <c r="D62" s="114"/>
      <c r="E62" s="114"/>
      <c r="F62" s="114"/>
      <c r="G62" s="169"/>
    </row>
    <row r="63" spans="2:7">
      <c r="C63" s="114"/>
      <c r="D63" s="114"/>
      <c r="E63" s="114"/>
      <c r="F63" s="114"/>
      <c r="G63" s="169"/>
    </row>
    <row r="64" spans="2:7">
      <c r="C64" s="114"/>
      <c r="D64" s="114"/>
      <c r="E64" s="114"/>
      <c r="F64" s="114"/>
      <c r="G64" s="169"/>
    </row>
    <row r="65" spans="3:7">
      <c r="C65" s="114"/>
      <c r="D65" s="114"/>
      <c r="E65" s="114"/>
      <c r="F65" s="114"/>
      <c r="G65" s="169"/>
    </row>
    <row r="66" spans="3:7">
      <c r="C66" s="114"/>
      <c r="D66" s="114"/>
      <c r="E66" s="114"/>
      <c r="F66" s="114"/>
      <c r="G66" s="169"/>
    </row>
    <row r="67" spans="3:7">
      <c r="C67" s="114"/>
      <c r="D67" s="114"/>
      <c r="E67" s="114"/>
      <c r="F67" s="114"/>
      <c r="G67" s="169"/>
    </row>
    <row r="68" spans="3:7">
      <c r="C68" s="114"/>
      <c r="D68" s="114"/>
      <c r="E68" s="114"/>
      <c r="F68" s="114"/>
      <c r="G68" s="169"/>
    </row>
    <row r="69" spans="3:7">
      <c r="C69" s="114"/>
      <c r="D69" s="114"/>
      <c r="E69" s="114"/>
      <c r="F69" s="114"/>
      <c r="G69" s="169"/>
    </row>
    <row r="70" spans="3:7">
      <c r="C70" s="114"/>
      <c r="D70" s="114"/>
      <c r="E70" s="114"/>
      <c r="F70" s="114"/>
      <c r="G70" s="169"/>
    </row>
    <row r="71" spans="3:7">
      <c r="C71" s="114"/>
      <c r="D71" s="114"/>
      <c r="E71" s="114"/>
      <c r="F71" s="114"/>
      <c r="G71" s="169"/>
    </row>
    <row r="72" spans="3:7">
      <c r="C72" s="114"/>
      <c r="D72" s="114"/>
      <c r="E72" s="114"/>
      <c r="F72" s="114"/>
      <c r="G72" s="169"/>
    </row>
    <row r="73" spans="3:7">
      <c r="C73" s="114"/>
      <c r="D73" s="114"/>
      <c r="E73" s="114"/>
      <c r="F73" s="114"/>
      <c r="G73" s="169"/>
    </row>
    <row r="74" spans="3:7">
      <c r="C74" s="114"/>
      <c r="D74" s="114"/>
      <c r="E74" s="114"/>
      <c r="F74" s="114"/>
      <c r="G74" s="169"/>
    </row>
    <row r="75" spans="3:7">
      <c r="C75" s="114"/>
      <c r="D75" s="114"/>
      <c r="E75" s="114"/>
      <c r="F75" s="114"/>
      <c r="G75" s="169"/>
    </row>
    <row r="76" spans="3:7">
      <c r="C76" s="114"/>
      <c r="D76" s="114"/>
      <c r="E76" s="114"/>
      <c r="F76" s="114"/>
      <c r="G76" s="169"/>
    </row>
    <row r="77" spans="3:7">
      <c r="C77" s="114"/>
      <c r="D77" s="114"/>
      <c r="E77" s="114"/>
      <c r="F77" s="114"/>
      <c r="G77" s="169"/>
    </row>
    <row r="78" spans="3:7">
      <c r="C78" s="114"/>
      <c r="D78" s="114"/>
      <c r="E78" s="114"/>
      <c r="F78" s="114"/>
      <c r="G78" s="169"/>
    </row>
    <row r="79" spans="3:7">
      <c r="C79" s="114"/>
      <c r="D79" s="114"/>
      <c r="E79" s="114"/>
      <c r="F79" s="114"/>
      <c r="G79" s="169"/>
    </row>
  </sheetData>
  <mergeCells count="5">
    <mergeCell ref="B43:G43"/>
    <mergeCell ref="C3:F3"/>
    <mergeCell ref="B3:B4"/>
    <mergeCell ref="H3:K3"/>
    <mergeCell ref="B41:K41"/>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zoomScale="95" zoomScaleNormal="95" workbookViewId="0"/>
  </sheetViews>
  <sheetFormatPr baseColWidth="10" defaultColWidth="11.453125" defaultRowHeight="12.5"/>
  <cols>
    <col min="1" max="1" width="9.26953125" style="103" customWidth="1"/>
    <col min="2" max="2" width="65.81640625" style="103" customWidth="1"/>
    <col min="3" max="4" width="16.453125" style="103" bestFit="1" customWidth="1"/>
    <col min="5" max="6" width="11.453125" style="103"/>
    <col min="7" max="7" width="2" style="103" customWidth="1"/>
    <col min="8" max="16384" width="11.453125" style="103"/>
  </cols>
  <sheetData>
    <row r="1" spans="1:11">
      <c r="A1" s="89"/>
      <c r="B1" s="89"/>
      <c r="C1" s="89"/>
      <c r="D1" s="89"/>
      <c r="E1" s="89"/>
      <c r="F1" s="89"/>
      <c r="G1" s="89"/>
    </row>
    <row r="2" spans="1:11">
      <c r="A2" s="89"/>
      <c r="B2" s="850"/>
      <c r="C2" s="850"/>
      <c r="D2" s="850"/>
      <c r="E2" s="850"/>
      <c r="F2" s="850"/>
      <c r="G2" s="89"/>
    </row>
    <row r="3" spans="1:11" ht="20.25" customHeight="1">
      <c r="A3" s="89"/>
      <c r="B3" s="848" t="s">
        <v>265</v>
      </c>
      <c r="C3" s="847" t="s">
        <v>183</v>
      </c>
      <c r="D3" s="847"/>
      <c r="E3" s="847"/>
      <c r="F3" s="847"/>
      <c r="G3" s="89"/>
      <c r="H3" s="847" t="s">
        <v>185</v>
      </c>
      <c r="I3" s="847"/>
      <c r="J3" s="847"/>
      <c r="K3" s="847"/>
    </row>
    <row r="4" spans="1:11" ht="20.25" customHeight="1">
      <c r="A4" s="89"/>
      <c r="B4" s="849"/>
      <c r="C4" s="407">
        <v>45170</v>
      </c>
      <c r="D4" s="408">
        <v>44805</v>
      </c>
      <c r="E4" s="409" t="s">
        <v>226</v>
      </c>
      <c r="F4" s="409" t="s">
        <v>18</v>
      </c>
      <c r="G4" s="89"/>
      <c r="H4" s="407" t="s">
        <v>227</v>
      </c>
      <c r="I4" s="408" t="s">
        <v>228</v>
      </c>
      <c r="J4" s="409" t="s">
        <v>226</v>
      </c>
      <c r="K4" s="409" t="s">
        <v>18</v>
      </c>
    </row>
    <row r="5" spans="1:11" ht="13">
      <c r="A5" s="89"/>
      <c r="B5" s="410"/>
      <c r="C5" s="411"/>
      <c r="D5" s="412"/>
      <c r="E5" s="412"/>
      <c r="F5" s="412"/>
      <c r="G5" s="89"/>
      <c r="H5" s="411"/>
      <c r="I5" s="412"/>
      <c r="J5" s="412"/>
      <c r="K5" s="412"/>
    </row>
    <row r="6" spans="1:11" ht="13">
      <c r="A6" s="89"/>
      <c r="B6" s="413" t="s">
        <v>266</v>
      </c>
      <c r="C6" s="414"/>
      <c r="D6" s="414"/>
      <c r="E6" s="414"/>
      <c r="F6" s="415"/>
      <c r="G6" s="89"/>
      <c r="H6" s="414"/>
      <c r="I6" s="414"/>
      <c r="J6" s="414"/>
      <c r="K6" s="415"/>
    </row>
    <row r="7" spans="1:11">
      <c r="A7" s="89"/>
      <c r="B7" s="97" t="s">
        <v>10</v>
      </c>
      <c r="C7" s="406">
        <v>47.561999999999998</v>
      </c>
      <c r="D7" s="233">
        <v>159.36699999999999</v>
      </c>
      <c r="E7" s="233">
        <v>-111.80499999999999</v>
      </c>
      <c r="F7" s="212">
        <v>-0.70155678402680599</v>
      </c>
      <c r="G7" s="233"/>
      <c r="H7" s="406">
        <v>2.2369999999999948</v>
      </c>
      <c r="I7" s="233">
        <v>55.061999999999983</v>
      </c>
      <c r="J7" s="233">
        <v>-52.824999999999989</v>
      </c>
      <c r="K7" s="212">
        <v>-0.9593730703570521</v>
      </c>
    </row>
    <row r="8" spans="1:11">
      <c r="A8" s="89"/>
      <c r="B8" s="97" t="s">
        <v>32</v>
      </c>
      <c r="C8" s="406">
        <v>819.09</v>
      </c>
      <c r="D8" s="233">
        <v>1005.1300000000001</v>
      </c>
      <c r="E8" s="233">
        <v>-186.04000000000008</v>
      </c>
      <c r="F8" s="212">
        <v>-0.18509048580780596</v>
      </c>
      <c r="G8" s="233"/>
      <c r="H8" s="406">
        <v>276.73500000000001</v>
      </c>
      <c r="I8" s="233">
        <v>327.54600000000016</v>
      </c>
      <c r="J8" s="233">
        <v>-50.811000000000149</v>
      </c>
      <c r="K8" s="212">
        <v>-0.15512630287043694</v>
      </c>
    </row>
    <row r="9" spans="1:11">
      <c r="A9" s="89"/>
      <c r="B9" s="97" t="s">
        <v>14</v>
      </c>
      <c r="C9" s="406">
        <v>1286.9549999999999</v>
      </c>
      <c r="D9" s="233">
        <v>1047.4970000000001</v>
      </c>
      <c r="E9" s="233">
        <v>239.45799999999986</v>
      </c>
      <c r="F9" s="212">
        <v>0.22860017737520955</v>
      </c>
      <c r="G9" s="233"/>
      <c r="H9" s="406">
        <v>518.46699999999987</v>
      </c>
      <c r="I9" s="233">
        <v>367.61900000000003</v>
      </c>
      <c r="J9" s="233">
        <v>150.84799999999984</v>
      </c>
      <c r="K9" s="212">
        <v>0.41033787698677116</v>
      </c>
    </row>
    <row r="10" spans="1:11">
      <c r="A10" s="89"/>
      <c r="B10" s="419" t="s">
        <v>210</v>
      </c>
      <c r="C10" s="420">
        <v>233.779</v>
      </c>
      <c r="D10" s="421">
        <v>213.95</v>
      </c>
      <c r="E10" s="421">
        <v>19.829000000000008</v>
      </c>
      <c r="F10" s="314">
        <v>9.268053283477462E-2</v>
      </c>
      <c r="G10" s="233"/>
      <c r="H10" s="420">
        <v>90.548000000000002</v>
      </c>
      <c r="I10" s="421">
        <v>71.788999999999987</v>
      </c>
      <c r="J10" s="421">
        <v>18.759000000000015</v>
      </c>
      <c r="K10" s="314">
        <v>0.26130744264441663</v>
      </c>
    </row>
    <row r="11" spans="1:11" s="173" customFormat="1" ht="13">
      <c r="B11" s="416" t="s">
        <v>267</v>
      </c>
      <c r="C11" s="417">
        <v>2387.386</v>
      </c>
      <c r="D11" s="418">
        <v>2425.944</v>
      </c>
      <c r="E11" s="418">
        <v>-38.55800000000022</v>
      </c>
      <c r="F11" s="379">
        <v>-1.58940189880723E-2</v>
      </c>
      <c r="G11" s="244"/>
      <c r="H11" s="417">
        <v>887.98699999999985</v>
      </c>
      <c r="I11" s="418">
        <v>822.01600000000019</v>
      </c>
      <c r="J11" s="418">
        <v>65.970999999999719</v>
      </c>
      <c r="K11" s="379">
        <v>-8.0255128853939262E-2</v>
      </c>
    </row>
    <row r="12" spans="1:11" s="104" customFormat="1" ht="13">
      <c r="A12" s="88"/>
      <c r="B12" s="412"/>
      <c r="C12" s="424"/>
      <c r="D12" s="433"/>
      <c r="E12" s="433"/>
      <c r="F12" s="434"/>
      <c r="G12" s="233"/>
      <c r="H12" s="424"/>
      <c r="I12" s="433"/>
      <c r="J12" s="433"/>
      <c r="K12" s="434"/>
    </row>
    <row r="13" spans="1:11" ht="13">
      <c r="A13" s="89"/>
      <c r="B13" s="429" t="s">
        <v>10</v>
      </c>
      <c r="C13" s="430"/>
      <c r="D13" s="430"/>
      <c r="E13" s="430"/>
      <c r="F13" s="431"/>
      <c r="G13" s="244"/>
      <c r="H13" s="430"/>
      <c r="I13" s="430"/>
      <c r="J13" s="430"/>
      <c r="K13" s="431"/>
    </row>
    <row r="14" spans="1:11">
      <c r="A14" s="89"/>
      <c r="B14" s="97" t="s">
        <v>32</v>
      </c>
      <c r="C14" s="406">
        <v>771.41600000000005</v>
      </c>
      <c r="D14" s="233">
        <v>669.51700000000005</v>
      </c>
      <c r="E14" s="233">
        <v>101.899</v>
      </c>
      <c r="F14" s="212">
        <v>0.15219777839845738</v>
      </c>
      <c r="G14" s="233"/>
      <c r="H14" s="406">
        <v>270.81700000000006</v>
      </c>
      <c r="I14" s="233">
        <v>251.09100000000007</v>
      </c>
      <c r="J14" s="233">
        <v>19.725999999999999</v>
      </c>
      <c r="K14" s="212">
        <v>7.8561159101680156E-2</v>
      </c>
    </row>
    <row r="15" spans="1:11">
      <c r="A15" s="89"/>
      <c r="B15" s="97" t="s">
        <v>14</v>
      </c>
      <c r="C15" s="406">
        <v>5329.9089999999997</v>
      </c>
      <c r="D15" s="233">
        <v>6387.241</v>
      </c>
      <c r="E15" s="233">
        <v>-1057.3320000000003</v>
      </c>
      <c r="F15" s="212">
        <v>-0.16553814080289131</v>
      </c>
      <c r="G15" s="233"/>
      <c r="H15" s="406">
        <v>1789.1449999999995</v>
      </c>
      <c r="I15" s="233">
        <v>2136.6469999999999</v>
      </c>
      <c r="J15" s="233">
        <v>-347.50200000000041</v>
      </c>
      <c r="K15" s="212">
        <v>-0.16263893848632949</v>
      </c>
    </row>
    <row r="16" spans="1:11">
      <c r="A16" s="89"/>
      <c r="B16" s="419" t="s">
        <v>14</v>
      </c>
      <c r="C16" s="420">
        <v>1442.5820000000001</v>
      </c>
      <c r="D16" s="421">
        <v>1366.02</v>
      </c>
      <c r="E16" s="421">
        <v>76.562000000000126</v>
      </c>
      <c r="F16" s="314">
        <v>5.6047495644280465E-2</v>
      </c>
      <c r="G16" s="233"/>
      <c r="H16" s="420">
        <v>534.81600000000014</v>
      </c>
      <c r="I16" s="421">
        <v>415.46399999999994</v>
      </c>
      <c r="J16" s="421">
        <v>119.3520000000002</v>
      </c>
      <c r="K16" s="314">
        <v>0.28727398763791867</v>
      </c>
    </row>
    <row r="17" spans="1:11" s="104" customFormat="1" ht="13">
      <c r="A17" s="88"/>
      <c r="B17" s="416" t="s">
        <v>268</v>
      </c>
      <c r="C17" s="417">
        <v>7543.9070000000002</v>
      </c>
      <c r="D17" s="418">
        <v>8422.7780000000002</v>
      </c>
      <c r="E17" s="418">
        <v>-878.87100000000021</v>
      </c>
      <c r="F17" s="379">
        <v>-0.10434455235552931</v>
      </c>
      <c r="G17" s="236"/>
      <c r="H17" s="417">
        <v>2594.7779999999998</v>
      </c>
      <c r="I17" s="418">
        <v>2803.2019999999998</v>
      </c>
      <c r="J17" s="418">
        <v>-208.42400000000021</v>
      </c>
      <c r="K17" s="379">
        <v>-7.4352115901743843E-2</v>
      </c>
    </row>
    <row r="18" spans="1:11" s="104" customFormat="1" ht="13">
      <c r="A18" s="88"/>
      <c r="B18" s="412"/>
      <c r="C18" s="422"/>
      <c r="D18" s="422"/>
      <c r="E18" s="422"/>
      <c r="F18" s="318"/>
      <c r="G18" s="236"/>
      <c r="H18" s="422"/>
      <c r="I18" s="422"/>
      <c r="J18" s="422"/>
      <c r="K18" s="318"/>
    </row>
    <row r="19" spans="1:11" ht="13">
      <c r="A19" s="89"/>
      <c r="B19" s="423" t="s">
        <v>269</v>
      </c>
      <c r="C19" s="435">
        <v>-123.711</v>
      </c>
      <c r="D19" s="424">
        <v>-359.95800000000003</v>
      </c>
      <c r="E19" s="424">
        <v>236.24700000000001</v>
      </c>
      <c r="F19" s="425">
        <v>0.65631823712766491</v>
      </c>
      <c r="G19" s="236"/>
      <c r="H19" s="435">
        <v>-45.522000000000006</v>
      </c>
      <c r="I19" s="424">
        <v>-137.68500000000003</v>
      </c>
      <c r="J19" s="424">
        <v>92.163000000000025</v>
      </c>
      <c r="K19" s="425">
        <v>0.66937574899226493</v>
      </c>
    </row>
    <row r="20" spans="1:11" ht="13">
      <c r="A20" s="89"/>
      <c r="B20" s="423"/>
      <c r="C20" s="424"/>
      <c r="D20" s="424"/>
      <c r="E20" s="424"/>
      <c r="F20" s="424"/>
      <c r="G20" s="236"/>
      <c r="H20" s="424"/>
      <c r="I20" s="424"/>
      <c r="J20" s="424"/>
      <c r="K20" s="424"/>
    </row>
    <row r="21" spans="1:11" s="121" customFormat="1" ht="13">
      <c r="B21" s="432" t="s">
        <v>270</v>
      </c>
      <c r="C21" s="380">
        <v>9807.5820000000003</v>
      </c>
      <c r="D21" s="381">
        <v>10488.763999999999</v>
      </c>
      <c r="E21" s="381">
        <v>-681.18199999999888</v>
      </c>
      <c r="F21" s="318">
        <v>-6.4943972426112273E-2</v>
      </c>
      <c r="G21" s="233"/>
      <c r="H21" s="380">
        <v>3437.2429999999995</v>
      </c>
      <c r="I21" s="381">
        <v>3487.5329999999999</v>
      </c>
      <c r="J21" s="381">
        <v>-50.290000000000461</v>
      </c>
      <c r="K21" s="318">
        <v>-1.441993523788887E-2</v>
      </c>
    </row>
    <row r="22" spans="1:11" ht="13">
      <c r="A22" s="89"/>
      <c r="B22" s="426"/>
      <c r="C22" s="427"/>
      <c r="D22" s="427"/>
      <c r="E22" s="427"/>
      <c r="F22" s="428"/>
      <c r="G22" s="233"/>
      <c r="H22" s="427"/>
      <c r="I22" s="427"/>
      <c r="J22" s="427"/>
      <c r="K22" s="428"/>
    </row>
    <row r="23" spans="1:11" ht="13">
      <c r="A23" s="89"/>
      <c r="B23" s="413" t="s">
        <v>266</v>
      </c>
      <c r="C23" s="414"/>
      <c r="D23" s="414"/>
      <c r="E23" s="414"/>
      <c r="F23" s="415"/>
      <c r="G23" s="244"/>
      <c r="H23" s="414"/>
      <c r="I23" s="414"/>
      <c r="J23" s="414"/>
      <c r="K23" s="415"/>
    </row>
    <row r="24" spans="1:11">
      <c r="A24" s="89"/>
      <c r="B24" s="97" t="s">
        <v>10</v>
      </c>
      <c r="C24" s="406">
        <v>-4.069</v>
      </c>
      <c r="D24" s="233">
        <v>-7.9509999999999996</v>
      </c>
      <c r="E24" s="233">
        <v>3.8819999999999997</v>
      </c>
      <c r="F24" s="212">
        <v>0.48824047289649097</v>
      </c>
      <c r="G24" s="233"/>
      <c r="H24" s="406">
        <v>-1.5369999999999999</v>
      </c>
      <c r="I24" s="233">
        <v>-2.7239999999999993</v>
      </c>
      <c r="J24" s="233">
        <v>1.1869999999999994</v>
      </c>
      <c r="K24" s="212">
        <v>0.43575624082232001</v>
      </c>
    </row>
    <row r="25" spans="1:11">
      <c r="A25" s="89"/>
      <c r="B25" s="97" t="s">
        <v>32</v>
      </c>
      <c r="C25" s="406">
        <v>-265.29000000000002</v>
      </c>
      <c r="D25" s="233">
        <v>-378.02300000000002</v>
      </c>
      <c r="E25" s="233">
        <v>112.733</v>
      </c>
      <c r="F25" s="212">
        <v>0.29821730423810189</v>
      </c>
      <c r="G25" s="233"/>
      <c r="H25" s="406">
        <v>-84.052000000000021</v>
      </c>
      <c r="I25" s="233">
        <v>-116.80200000000002</v>
      </c>
      <c r="J25" s="233">
        <v>32.75</v>
      </c>
      <c r="K25" s="212">
        <v>0.28038903443434182</v>
      </c>
    </row>
    <row r="26" spans="1:11">
      <c r="A26" s="89"/>
      <c r="B26" s="97" t="s">
        <v>14</v>
      </c>
      <c r="C26" s="406">
        <v>-540.95799999999997</v>
      </c>
      <c r="D26" s="233">
        <v>-380.91800000000001</v>
      </c>
      <c r="E26" s="233">
        <v>-160.03999999999996</v>
      </c>
      <c r="F26" s="212">
        <v>-0.42014291789834024</v>
      </c>
      <c r="G26" s="233"/>
      <c r="H26" s="406">
        <v>-220.27599999999995</v>
      </c>
      <c r="I26" s="233">
        <v>-144.983</v>
      </c>
      <c r="J26" s="233">
        <v>-75.29299999999995</v>
      </c>
      <c r="K26" s="212">
        <v>-0.51932295510508086</v>
      </c>
    </row>
    <row r="27" spans="1:11">
      <c r="A27" s="89"/>
      <c r="B27" s="419" t="s">
        <v>210</v>
      </c>
      <c r="C27" s="420">
        <v>-116.66</v>
      </c>
      <c r="D27" s="421">
        <v>-75.736000000000004</v>
      </c>
      <c r="E27" s="421">
        <v>-40.923999999999992</v>
      </c>
      <c r="F27" s="314">
        <v>-0.54035069187704643</v>
      </c>
      <c r="G27" s="233"/>
      <c r="H27" s="420">
        <v>-52.60799999999999</v>
      </c>
      <c r="I27" s="421">
        <v>-15.532000000000004</v>
      </c>
      <c r="J27" s="421">
        <v>-37.075999999999986</v>
      </c>
      <c r="K27" s="314">
        <v>-2.3870718516610854</v>
      </c>
    </row>
    <row r="28" spans="1:11" s="104" customFormat="1" ht="13">
      <c r="A28" s="88"/>
      <c r="B28" s="412" t="s">
        <v>271</v>
      </c>
      <c r="C28" s="436">
        <v>-926.97699999999998</v>
      </c>
      <c r="D28" s="422">
        <v>-842.62800000000004</v>
      </c>
      <c r="E28" s="422">
        <v>-84.348999999999947</v>
      </c>
      <c r="F28" s="318">
        <v>-0.10010229899789702</v>
      </c>
      <c r="G28" s="236"/>
      <c r="H28" s="436">
        <v>-358.47300000000001</v>
      </c>
      <c r="I28" s="422">
        <v>-280.041</v>
      </c>
      <c r="J28" s="422">
        <v>-78.431999999999931</v>
      </c>
      <c r="K28" s="318">
        <v>-0.28007327498473433</v>
      </c>
    </row>
    <row r="29" spans="1:11" s="104" customFormat="1" ht="13">
      <c r="A29" s="88"/>
      <c r="B29" s="412"/>
      <c r="C29" s="424"/>
      <c r="D29" s="433"/>
      <c r="E29" s="433"/>
      <c r="F29" s="434"/>
      <c r="G29" s="244"/>
      <c r="H29" s="424"/>
      <c r="I29" s="433"/>
      <c r="J29" s="433"/>
      <c r="K29" s="434"/>
    </row>
    <row r="30" spans="1:11" ht="13">
      <c r="A30" s="89"/>
      <c r="B30" s="429" t="s">
        <v>272</v>
      </c>
      <c r="C30" s="430"/>
      <c r="D30" s="430"/>
      <c r="E30" s="430"/>
      <c r="F30" s="431"/>
      <c r="G30" s="244"/>
      <c r="H30" s="430"/>
      <c r="I30" s="430"/>
      <c r="J30" s="430"/>
      <c r="K30" s="431"/>
    </row>
    <row r="31" spans="1:11">
      <c r="A31" s="89"/>
      <c r="B31" s="97" t="s">
        <v>10</v>
      </c>
      <c r="C31" s="406">
        <v>-612.40099999999995</v>
      </c>
      <c r="D31" s="233">
        <v>-508.62400000000002</v>
      </c>
      <c r="E31" s="233">
        <v>-103.77699999999993</v>
      </c>
      <c r="F31" s="212">
        <v>-0.20403480763786197</v>
      </c>
      <c r="G31" s="233"/>
      <c r="H31" s="406">
        <v>-198.13699999999994</v>
      </c>
      <c r="I31" s="233">
        <v>-191.53200000000004</v>
      </c>
      <c r="J31" s="233">
        <v>-6.6049999999999045</v>
      </c>
      <c r="K31" s="212">
        <v>-3.4485099095711957E-2</v>
      </c>
    </row>
    <row r="32" spans="1:11">
      <c r="A32" s="89"/>
      <c r="B32" s="97" t="s">
        <v>32</v>
      </c>
      <c r="C32" s="406">
        <v>-3472.069</v>
      </c>
      <c r="D32" s="233">
        <v>-4579.6390000000001</v>
      </c>
      <c r="E32" s="233">
        <v>1107.5700000000002</v>
      </c>
      <c r="F32" s="212">
        <v>0.24184657349629524</v>
      </c>
      <c r="G32" s="233"/>
      <c r="H32" s="406">
        <v>-1203.8890000000001</v>
      </c>
      <c r="I32" s="233">
        <v>-1609.1980000000003</v>
      </c>
      <c r="J32" s="233">
        <v>405.3090000000002</v>
      </c>
      <c r="K32" s="212">
        <v>0.25187018626669944</v>
      </c>
    </row>
    <row r="33" spans="1:11">
      <c r="A33" s="89"/>
      <c r="B33" s="419" t="s">
        <v>14</v>
      </c>
      <c r="C33" s="420">
        <v>-891.56500000000005</v>
      </c>
      <c r="D33" s="421">
        <v>-773.66300000000001</v>
      </c>
      <c r="E33" s="421">
        <v>-117.70200000000004</v>
      </c>
      <c r="F33" s="314">
        <v>-0.15239451802658266</v>
      </c>
      <c r="G33" s="233"/>
      <c r="H33" s="420">
        <v>-346.8850000000001</v>
      </c>
      <c r="I33" s="421">
        <v>-239.35900000000004</v>
      </c>
      <c r="J33" s="421">
        <v>-107.52600000000007</v>
      </c>
      <c r="K33" s="314">
        <v>-0.44922480458223868</v>
      </c>
    </row>
    <row r="34" spans="1:11" s="104" customFormat="1" ht="13">
      <c r="A34" s="88"/>
      <c r="B34" s="412" t="s">
        <v>273</v>
      </c>
      <c r="C34" s="436">
        <v>-4976.0349999999999</v>
      </c>
      <c r="D34" s="422">
        <v>-5861.9259999999995</v>
      </c>
      <c r="E34" s="422">
        <v>886.09100000000024</v>
      </c>
      <c r="F34" s="318">
        <v>0.15112626805592555</v>
      </c>
      <c r="G34" s="233"/>
      <c r="H34" s="436">
        <v>-1748.9110000000001</v>
      </c>
      <c r="I34" s="422">
        <v>-2040.0890000000004</v>
      </c>
      <c r="J34" s="422">
        <v>291.17800000000022</v>
      </c>
      <c r="K34" s="318">
        <v>0.14272808686287719</v>
      </c>
    </row>
    <row r="35" spans="1:11" s="104" customFormat="1" ht="13">
      <c r="A35" s="88"/>
      <c r="B35" s="412"/>
      <c r="C35" s="422"/>
      <c r="D35" s="422"/>
      <c r="E35" s="422"/>
      <c r="F35" s="318"/>
      <c r="G35" s="233"/>
      <c r="H35" s="422"/>
      <c r="I35" s="422"/>
      <c r="J35" s="422"/>
      <c r="K35" s="318"/>
    </row>
    <row r="36" spans="1:11" ht="13">
      <c r="A36" s="89"/>
      <c r="B36" s="423" t="s">
        <v>269</v>
      </c>
      <c r="C36" s="435">
        <v>143.63900000000001</v>
      </c>
      <c r="D36" s="424">
        <v>395.11900000000003</v>
      </c>
      <c r="E36" s="424">
        <v>-251.48000000000002</v>
      </c>
      <c r="F36" s="425">
        <v>-0.6364664822496513</v>
      </c>
      <c r="G36" s="236"/>
      <c r="H36" s="435">
        <v>51.075000000000017</v>
      </c>
      <c r="I36" s="424">
        <v>145.30200000000002</v>
      </c>
      <c r="J36" s="424">
        <v>-94.227000000000004</v>
      </c>
      <c r="K36" s="425">
        <v>-0.64849072965272325</v>
      </c>
    </row>
    <row r="37" spans="1:11" ht="13">
      <c r="A37" s="89"/>
      <c r="B37" s="423"/>
      <c r="C37" s="424"/>
      <c r="D37" s="424"/>
      <c r="E37" s="424"/>
      <c r="F37" s="424"/>
      <c r="G37" s="233"/>
      <c r="H37" s="424"/>
      <c r="I37" s="424"/>
      <c r="J37" s="424"/>
      <c r="K37" s="424"/>
    </row>
    <row r="38" spans="1:11" s="121" customFormat="1" ht="13">
      <c r="B38" s="432" t="s">
        <v>274</v>
      </c>
      <c r="C38" s="380">
        <v>-5759.3729999999996</v>
      </c>
      <c r="D38" s="381">
        <v>-6309.4349999999995</v>
      </c>
      <c r="E38" s="381">
        <v>550.26200000000028</v>
      </c>
      <c r="F38" s="318">
        <v>8.7180864847644868E-2</v>
      </c>
      <c r="G38" s="233"/>
      <c r="H38" s="380">
        <v>-2056.3090000000002</v>
      </c>
      <c r="I38" s="381">
        <v>-2174.8280000000004</v>
      </c>
      <c r="J38" s="381">
        <v>118.51900000000029</v>
      </c>
      <c r="K38" s="318">
        <v>5.4495803806094201E-2</v>
      </c>
    </row>
    <row r="39" spans="1:11" s="163" customFormat="1" ht="13">
      <c r="B39" s="174"/>
      <c r="C39" s="245"/>
      <c r="D39" s="245"/>
      <c r="E39" s="245"/>
      <c r="F39" s="246"/>
      <c r="G39" s="247"/>
    </row>
    <row r="40" spans="1:11" s="163" customFormat="1" ht="13">
      <c r="B40" s="850"/>
      <c r="C40" s="850"/>
      <c r="D40" s="850"/>
      <c r="E40" s="850"/>
      <c r="F40" s="850"/>
      <c r="G40" s="89"/>
    </row>
    <row r="41" spans="1:11" s="163" customFormat="1" ht="23.25" customHeight="1">
      <c r="B41" s="848" t="s">
        <v>265</v>
      </c>
      <c r="C41" s="847" t="s">
        <v>183</v>
      </c>
      <c r="D41" s="847"/>
      <c r="E41" s="847"/>
      <c r="F41" s="847"/>
      <c r="G41" s="89"/>
      <c r="H41" s="847" t="s">
        <v>185</v>
      </c>
      <c r="I41" s="847"/>
      <c r="J41" s="847"/>
      <c r="K41" s="847"/>
    </row>
    <row r="42" spans="1:11" s="163" customFormat="1" ht="17.25" customHeight="1">
      <c r="B42" s="849"/>
      <c r="C42" s="407">
        <v>45170</v>
      </c>
      <c r="D42" s="408">
        <v>44805</v>
      </c>
      <c r="E42" s="409" t="s">
        <v>226</v>
      </c>
      <c r="F42" s="409" t="s">
        <v>18</v>
      </c>
      <c r="G42" s="89"/>
      <c r="H42" s="407" t="s">
        <v>227</v>
      </c>
      <c r="I42" s="408" t="s">
        <v>228</v>
      </c>
      <c r="J42" s="409" t="s">
        <v>226</v>
      </c>
      <c r="K42" s="409" t="s">
        <v>18</v>
      </c>
    </row>
    <row r="43" spans="1:11" s="163" customFormat="1" ht="13">
      <c r="B43" s="97"/>
      <c r="C43" s="171"/>
      <c r="D43" s="101"/>
      <c r="E43" s="101"/>
      <c r="F43" s="101"/>
      <c r="G43" s="89"/>
    </row>
    <row r="44" spans="1:11" ht="13">
      <c r="A44" s="89"/>
      <c r="B44" s="438" t="s">
        <v>266</v>
      </c>
      <c r="C44" s="439"/>
      <c r="D44" s="439"/>
      <c r="E44" s="439"/>
      <c r="F44" s="440"/>
      <c r="G44" s="233"/>
      <c r="H44" s="439"/>
      <c r="I44" s="439"/>
      <c r="J44" s="439"/>
      <c r="K44" s="440"/>
    </row>
    <row r="45" spans="1:11">
      <c r="A45" s="89"/>
      <c r="B45" s="97" t="s">
        <v>10</v>
      </c>
      <c r="C45" s="406">
        <v>-5.9029999999999996</v>
      </c>
      <c r="D45" s="233">
        <v>-31.511000000000003</v>
      </c>
      <c r="E45" s="233">
        <v>25.608000000000004</v>
      </c>
      <c r="F45" s="212">
        <v>0.81266859192028185</v>
      </c>
      <c r="G45" s="233"/>
      <c r="H45" s="406">
        <v>0.25900000000000034</v>
      </c>
      <c r="I45" s="233">
        <v>-12.154000000000003</v>
      </c>
      <c r="J45" s="233">
        <v>12.413000000000004</v>
      </c>
      <c r="K45" s="212">
        <v>1.0213098568372552</v>
      </c>
    </row>
    <row r="46" spans="1:11">
      <c r="A46" s="89"/>
      <c r="B46" s="97" t="s">
        <v>32</v>
      </c>
      <c r="C46" s="406">
        <v>-12.523</v>
      </c>
      <c r="D46" s="233">
        <v>-13.661999999999999</v>
      </c>
      <c r="E46" s="233">
        <v>1.1389999999999993</v>
      </c>
      <c r="F46" s="212">
        <v>8.3369931196018099E-2</v>
      </c>
      <c r="G46" s="233"/>
      <c r="H46" s="406">
        <v>-3.4659999999999993</v>
      </c>
      <c r="I46" s="233">
        <v>-4.7129999999999992</v>
      </c>
      <c r="J46" s="233">
        <v>1.2469999999999999</v>
      </c>
      <c r="K46" s="212">
        <v>0.26458731169106731</v>
      </c>
    </row>
    <row r="47" spans="1:11">
      <c r="A47" s="89"/>
      <c r="B47" s="97" t="s">
        <v>14</v>
      </c>
      <c r="C47" s="406">
        <v>-31.6</v>
      </c>
      <c r="D47" s="233">
        <v>-25.950000000000003</v>
      </c>
      <c r="E47" s="233">
        <v>-5.6499999999999986</v>
      </c>
      <c r="F47" s="212">
        <v>-0.21772639691714835</v>
      </c>
      <c r="G47" s="233"/>
      <c r="H47" s="406">
        <v>-10.879000000000001</v>
      </c>
      <c r="I47" s="233">
        <v>-8.5500000000000043</v>
      </c>
      <c r="J47" s="233">
        <v>-2.3289999999999971</v>
      </c>
      <c r="K47" s="212">
        <v>-0.27239766081871286</v>
      </c>
    </row>
    <row r="48" spans="1:11">
      <c r="A48" s="89"/>
      <c r="B48" s="419" t="s">
        <v>210</v>
      </c>
      <c r="C48" s="420">
        <v>-10.276</v>
      </c>
      <c r="D48" s="421">
        <v>-10.065</v>
      </c>
      <c r="E48" s="421">
        <v>-0.2110000000000003</v>
      </c>
      <c r="F48" s="314">
        <v>-2.0963735717834053E-2</v>
      </c>
      <c r="G48" s="233"/>
      <c r="H48" s="420">
        <v>-3.2480000000000002</v>
      </c>
      <c r="I48" s="421">
        <v>-3.2899999999999991</v>
      </c>
      <c r="J48" s="421">
        <v>4.1999999999998927E-2</v>
      </c>
      <c r="K48" s="314">
        <v>-1.2765957446808196E-2</v>
      </c>
    </row>
    <row r="49" spans="1:11" s="104" customFormat="1" ht="13">
      <c r="A49" s="88"/>
      <c r="B49" s="412" t="s">
        <v>275</v>
      </c>
      <c r="C49" s="436">
        <v>-60.301999999999992</v>
      </c>
      <c r="D49" s="422">
        <v>-81.188000000000002</v>
      </c>
      <c r="E49" s="422">
        <v>20.886000000000003</v>
      </c>
      <c r="F49" s="318">
        <v>0.25725476671429282</v>
      </c>
      <c r="G49" s="236"/>
      <c r="H49" s="436">
        <v>-17.334</v>
      </c>
      <c r="I49" s="422">
        <v>-28.707000000000008</v>
      </c>
      <c r="J49" s="422">
        <v>11.373000000000005</v>
      </c>
      <c r="K49" s="318">
        <v>0.39617514891838246</v>
      </c>
    </row>
    <row r="50" spans="1:11" s="104" customFormat="1" ht="13">
      <c r="A50" s="88"/>
      <c r="B50" s="412"/>
      <c r="C50" s="424"/>
      <c r="D50" s="433"/>
      <c r="E50" s="433"/>
      <c r="F50" s="434"/>
      <c r="G50" s="244"/>
      <c r="H50" s="424"/>
      <c r="I50" s="433"/>
      <c r="J50" s="433"/>
      <c r="K50" s="434"/>
    </row>
    <row r="51" spans="1:11" ht="13">
      <c r="A51" s="89"/>
      <c r="B51" s="438" t="s">
        <v>272</v>
      </c>
      <c r="C51" s="439"/>
      <c r="D51" s="439"/>
      <c r="E51" s="439"/>
      <c r="F51" s="440"/>
      <c r="G51" s="244"/>
      <c r="H51" s="439"/>
      <c r="I51" s="439"/>
      <c r="J51" s="439"/>
      <c r="K51" s="440"/>
    </row>
    <row r="52" spans="1:11">
      <c r="A52" s="89"/>
      <c r="B52" s="97" t="s">
        <v>10</v>
      </c>
      <c r="C52" s="406">
        <v>-104.047</v>
      </c>
      <c r="D52" s="233">
        <v>-92.724999999999994</v>
      </c>
      <c r="E52" s="233">
        <v>-11.322000000000003</v>
      </c>
      <c r="F52" s="212">
        <v>-0.12210299272040981</v>
      </c>
      <c r="G52" s="233"/>
      <c r="H52" s="406">
        <v>-35.543999999999997</v>
      </c>
      <c r="I52" s="233">
        <v>-35.146000000000001</v>
      </c>
      <c r="J52" s="233">
        <v>-0.39799999999999613</v>
      </c>
      <c r="K52" s="212">
        <v>-1.1324190519546917E-2</v>
      </c>
    </row>
    <row r="53" spans="1:11">
      <c r="A53" s="89"/>
      <c r="B53" s="97" t="s">
        <v>32</v>
      </c>
      <c r="C53" s="406">
        <v>-144.92000000000002</v>
      </c>
      <c r="D53" s="233">
        <v>-143.77499999999998</v>
      </c>
      <c r="E53" s="233">
        <v>-1.1450000000000387</v>
      </c>
      <c r="F53" s="212">
        <v>-7.9638323769781749E-3</v>
      </c>
      <c r="G53" s="233"/>
      <c r="H53" s="406">
        <v>-48.287000000000006</v>
      </c>
      <c r="I53" s="233">
        <v>-38.853999999999985</v>
      </c>
      <c r="J53" s="233">
        <v>-9.4330000000000211</v>
      </c>
      <c r="K53" s="212">
        <v>-0.24278066608328674</v>
      </c>
    </row>
    <row r="54" spans="1:11">
      <c r="A54" s="89"/>
      <c r="B54" s="419" t="s">
        <v>14</v>
      </c>
      <c r="C54" s="420">
        <v>-25.44</v>
      </c>
      <c r="D54" s="421">
        <v>-24.622000000000003</v>
      </c>
      <c r="E54" s="421">
        <v>-0.81799999999999784</v>
      </c>
      <c r="F54" s="314">
        <v>-3.3222321501096497E-2</v>
      </c>
      <c r="G54" s="233"/>
      <c r="H54" s="420">
        <v>-9.1540000000000035</v>
      </c>
      <c r="I54" s="421">
        <v>-7.1820000000000057</v>
      </c>
      <c r="J54" s="421">
        <v>-1.9719999999999978</v>
      </c>
      <c r="K54" s="314">
        <v>-0.27457532720690558</v>
      </c>
    </row>
    <row r="55" spans="1:11" s="173" customFormat="1" ht="13">
      <c r="B55" s="101" t="s">
        <v>276</v>
      </c>
      <c r="C55" s="437">
        <v>-274.40700000000004</v>
      </c>
      <c r="D55" s="236">
        <v>-261.12199999999996</v>
      </c>
      <c r="E55" s="236">
        <v>-12.285000000000039</v>
      </c>
      <c r="F55" s="213">
        <v>-5.0876601741714822E-2</v>
      </c>
      <c r="G55" s="236"/>
      <c r="H55" s="437">
        <v>-92.985000000000014</v>
      </c>
      <c r="I55" s="236">
        <v>-81.181999999999988</v>
      </c>
      <c r="J55" s="236">
        <v>-11.803000000000015</v>
      </c>
      <c r="K55" s="213">
        <v>-0.14538937202828239</v>
      </c>
    </row>
    <row r="56" spans="1:11" s="104" customFormat="1" ht="13">
      <c r="A56" s="88"/>
      <c r="B56" s="412"/>
      <c r="C56" s="422"/>
      <c r="D56" s="422"/>
      <c r="E56" s="422"/>
      <c r="F56" s="318"/>
      <c r="G56" s="233"/>
      <c r="H56" s="422"/>
      <c r="I56" s="422"/>
      <c r="J56" s="422"/>
      <c r="K56" s="318"/>
    </row>
    <row r="57" spans="1:11" ht="13">
      <c r="A57" s="89"/>
      <c r="B57" s="423" t="s">
        <v>269</v>
      </c>
      <c r="C57" s="435">
        <v>-43.342999999999996</v>
      </c>
      <c r="D57" s="424">
        <v>-34.063000000000002</v>
      </c>
      <c r="E57" s="424">
        <v>-9.279999999999994</v>
      </c>
      <c r="F57" s="425">
        <v>-0.27239999999999998</v>
      </c>
      <c r="G57" s="244"/>
      <c r="H57" s="435">
        <v>-14.624999999999996</v>
      </c>
      <c r="I57" s="424">
        <v>-10.980000000000004</v>
      </c>
      <c r="J57" s="424">
        <v>-3.6449999999999925</v>
      </c>
      <c r="K57" s="425">
        <v>-0.3319672131147533</v>
      </c>
    </row>
    <row r="58" spans="1:11" ht="13">
      <c r="A58" s="89"/>
      <c r="B58" s="423"/>
      <c r="C58" s="424"/>
      <c r="D58" s="424"/>
      <c r="E58" s="424"/>
      <c r="F58" s="424"/>
      <c r="G58" s="233"/>
      <c r="H58" s="424"/>
      <c r="I58" s="424"/>
      <c r="J58" s="424"/>
      <c r="K58" s="424"/>
    </row>
    <row r="59" spans="1:11" s="121" customFormat="1" ht="13">
      <c r="B59" s="432" t="s">
        <v>277</v>
      </c>
      <c r="C59" s="380">
        <v>-378.05200000000008</v>
      </c>
      <c r="D59" s="381">
        <v>-376.37299999999993</v>
      </c>
      <c r="E59" s="381">
        <v>-1.6790000000000305</v>
      </c>
      <c r="F59" s="318">
        <v>-4.4999999999999997E-3</v>
      </c>
      <c r="G59" s="233"/>
      <c r="H59" s="380">
        <v>-124.94400000000002</v>
      </c>
      <c r="I59" s="381">
        <v>-120.869</v>
      </c>
      <c r="J59" s="381">
        <v>-4.0750000000000028</v>
      </c>
      <c r="K59" s="318">
        <v>-3.3714186433245974E-2</v>
      </c>
    </row>
    <row r="60" spans="1:11" s="104" customFormat="1" ht="13">
      <c r="A60" s="88"/>
      <c r="B60" s="412"/>
      <c r="C60" s="424"/>
      <c r="D60" s="433"/>
      <c r="E60" s="433"/>
      <c r="F60" s="434"/>
      <c r="G60" s="244"/>
      <c r="H60" s="424"/>
      <c r="I60" s="433"/>
      <c r="J60" s="433"/>
      <c r="K60" s="434"/>
    </row>
    <row r="61" spans="1:11" ht="13">
      <c r="A61" s="89"/>
      <c r="B61" s="438" t="s">
        <v>266</v>
      </c>
      <c r="C61" s="439"/>
      <c r="D61" s="439"/>
      <c r="E61" s="439"/>
      <c r="F61" s="440"/>
      <c r="G61" s="233"/>
      <c r="H61" s="439"/>
      <c r="I61" s="439"/>
      <c r="J61" s="439"/>
      <c r="K61" s="440"/>
    </row>
    <row r="62" spans="1:11">
      <c r="A62" s="89"/>
      <c r="B62" s="97" t="s">
        <v>10</v>
      </c>
      <c r="C62" s="406">
        <v>-8.3480000000000008</v>
      </c>
      <c r="D62" s="233">
        <v>-28.164999999999999</v>
      </c>
      <c r="E62" s="233">
        <v>19.817</v>
      </c>
      <c r="F62" s="212">
        <v>0.70360376353630394</v>
      </c>
      <c r="G62" s="233"/>
      <c r="H62" s="406">
        <v>-0.23099999999999987</v>
      </c>
      <c r="I62" s="233">
        <v>-10.295999999999999</v>
      </c>
      <c r="J62" s="233">
        <v>10.065</v>
      </c>
      <c r="K62" s="212">
        <v>0.97756410256410253</v>
      </c>
    </row>
    <row r="63" spans="1:11">
      <c r="A63" s="89"/>
      <c r="B63" s="97" t="s">
        <v>32</v>
      </c>
      <c r="C63" s="406">
        <v>-75.697999999999993</v>
      </c>
      <c r="D63" s="233">
        <v>-79.751000000000005</v>
      </c>
      <c r="E63" s="233">
        <v>4.0530000000000115</v>
      </c>
      <c r="F63" s="212">
        <v>5.082067936452217E-2</v>
      </c>
      <c r="G63" s="233"/>
      <c r="H63" s="406">
        <v>-29.120999999999995</v>
      </c>
      <c r="I63" s="233">
        <v>-32.813000000000002</v>
      </c>
      <c r="J63" s="233">
        <v>3.6920000000000073</v>
      </c>
      <c r="K63" s="212">
        <v>0.11251638070277048</v>
      </c>
    </row>
    <row r="64" spans="1:11">
      <c r="A64" s="89"/>
      <c r="B64" s="97" t="s">
        <v>14</v>
      </c>
      <c r="C64" s="406">
        <v>-35.826000000000001</v>
      </c>
      <c r="D64" s="233">
        <v>-35.728999999999999</v>
      </c>
      <c r="E64" s="233">
        <v>-9.7000000000001307E-2</v>
      </c>
      <c r="F64" s="212">
        <v>-2.7148814688349177E-3</v>
      </c>
      <c r="G64" s="233"/>
      <c r="H64" s="406">
        <v>-14.791</v>
      </c>
      <c r="I64" s="233">
        <v>-8.1969999999999992</v>
      </c>
      <c r="J64" s="233">
        <v>-6.5940000000000012</v>
      </c>
      <c r="K64" s="212">
        <v>-0.80444064901793366</v>
      </c>
    </row>
    <row r="65" spans="1:11">
      <c r="A65" s="89"/>
      <c r="B65" s="419" t="s">
        <v>210</v>
      </c>
      <c r="C65" s="420">
        <v>-26.681999999999999</v>
      </c>
      <c r="D65" s="421">
        <v>-15.852</v>
      </c>
      <c r="E65" s="421">
        <v>-10.829999999999998</v>
      </c>
      <c r="F65" s="314">
        <v>-0.68319454958364867</v>
      </c>
      <c r="G65" s="233"/>
      <c r="H65" s="420">
        <v>-5.5659999999999989</v>
      </c>
      <c r="I65" s="421">
        <v>-5.4039999999999999</v>
      </c>
      <c r="J65" s="421">
        <v>-0.16199999999999903</v>
      </c>
      <c r="K65" s="314">
        <v>-2.9977794226498711E-2</v>
      </c>
    </row>
    <row r="66" spans="1:11" s="104" customFormat="1" ht="13">
      <c r="A66" s="88"/>
      <c r="B66" s="412" t="s">
        <v>278</v>
      </c>
      <c r="C66" s="436">
        <v>-146.55399999999997</v>
      </c>
      <c r="D66" s="422">
        <v>-159.49699999999999</v>
      </c>
      <c r="E66" s="422">
        <v>12.943000000000012</v>
      </c>
      <c r="F66" s="318">
        <v>8.1148861734076538E-2</v>
      </c>
      <c r="G66" s="236"/>
      <c r="H66" s="436">
        <v>-49.709000000000003</v>
      </c>
      <c r="I66" s="422">
        <v>-56.709999999999994</v>
      </c>
      <c r="J66" s="422">
        <v>7.0010000000000066</v>
      </c>
      <c r="K66" s="318">
        <v>0.1235</v>
      </c>
    </row>
    <row r="67" spans="1:11" s="104" customFormat="1" ht="13">
      <c r="A67" s="88"/>
      <c r="B67" s="412"/>
      <c r="C67" s="424"/>
      <c r="D67" s="433"/>
      <c r="E67" s="433"/>
      <c r="F67" s="434"/>
      <c r="G67" s="244"/>
      <c r="H67" s="424"/>
      <c r="I67" s="433"/>
      <c r="J67" s="433"/>
      <c r="K67" s="434"/>
    </row>
    <row r="68" spans="1:11" ht="13">
      <c r="A68" s="89"/>
      <c r="B68" s="438" t="s">
        <v>272</v>
      </c>
      <c r="C68" s="439"/>
      <c r="D68" s="439"/>
      <c r="E68" s="439"/>
      <c r="F68" s="440"/>
      <c r="G68" s="233"/>
      <c r="H68" s="439"/>
      <c r="I68" s="439"/>
      <c r="J68" s="439"/>
      <c r="K68" s="440"/>
    </row>
    <row r="69" spans="1:11">
      <c r="A69" s="89"/>
      <c r="B69" s="97" t="s">
        <v>10</v>
      </c>
      <c r="C69" s="406">
        <v>-105.562</v>
      </c>
      <c r="D69" s="233">
        <v>-121.524</v>
      </c>
      <c r="E69" s="233">
        <v>15.962000000000003</v>
      </c>
      <c r="F69" s="212">
        <v>0.13134854020604991</v>
      </c>
      <c r="G69" s="233"/>
      <c r="H69" s="406">
        <v>-33.578000000000003</v>
      </c>
      <c r="I69" s="233">
        <v>-45.465000000000003</v>
      </c>
      <c r="J69" s="233">
        <v>11.887</v>
      </c>
      <c r="K69" s="212">
        <v>0.26150000000000001</v>
      </c>
    </row>
    <row r="70" spans="1:11">
      <c r="A70" s="89"/>
      <c r="B70" s="97" t="s">
        <v>32</v>
      </c>
      <c r="C70" s="406">
        <v>-389.17500000000001</v>
      </c>
      <c r="D70" s="233">
        <v>-469.84500000000003</v>
      </c>
      <c r="E70" s="233">
        <v>80.670000000000016</v>
      </c>
      <c r="F70" s="212">
        <v>0.17169492066532577</v>
      </c>
      <c r="G70" s="233"/>
      <c r="H70" s="406">
        <v>-134.41200000000001</v>
      </c>
      <c r="I70" s="233">
        <v>-146.161</v>
      </c>
      <c r="J70" s="233">
        <v>11.748999999999995</v>
      </c>
      <c r="K70" s="212">
        <v>8.0399999999999999E-2</v>
      </c>
    </row>
    <row r="71" spans="1:11">
      <c r="A71" s="89"/>
      <c r="B71" s="419" t="s">
        <v>14</v>
      </c>
      <c r="C71" s="420">
        <v>-64.244</v>
      </c>
      <c r="D71" s="421">
        <v>-62.98</v>
      </c>
      <c r="E71" s="421">
        <v>-1.2640000000000029</v>
      </c>
      <c r="F71" s="314">
        <v>-2.0069863448713976E-2</v>
      </c>
      <c r="G71" s="233"/>
      <c r="H71" s="420">
        <v>-21.21</v>
      </c>
      <c r="I71" s="421">
        <v>-20.514999999999993</v>
      </c>
      <c r="J71" s="421">
        <v>-0.69500000000000739</v>
      </c>
      <c r="K71" s="314">
        <v>-3.39E-2</v>
      </c>
    </row>
    <row r="72" spans="1:11" s="104" customFormat="1" ht="13">
      <c r="A72" s="88"/>
      <c r="B72" s="412" t="s">
        <v>279</v>
      </c>
      <c r="C72" s="436">
        <v>-558.98099999999999</v>
      </c>
      <c r="D72" s="422">
        <v>-654.34900000000005</v>
      </c>
      <c r="E72" s="422">
        <v>95.368000000000023</v>
      </c>
      <c r="F72" s="318">
        <v>0.14574485480989507</v>
      </c>
      <c r="G72" s="236"/>
      <c r="H72" s="436">
        <v>-189.20000000000002</v>
      </c>
      <c r="I72" s="422">
        <v>-212.14099999999999</v>
      </c>
      <c r="J72" s="422">
        <v>22.940999999999988</v>
      </c>
      <c r="K72" s="318">
        <v>0.1081</v>
      </c>
    </row>
    <row r="73" spans="1:11" s="104" customFormat="1" ht="13">
      <c r="A73" s="88"/>
      <c r="B73" s="412"/>
      <c r="C73" s="422"/>
      <c r="D73" s="422"/>
      <c r="E73" s="422"/>
      <c r="F73" s="318"/>
      <c r="G73" s="233"/>
      <c r="H73" s="422"/>
      <c r="I73" s="422"/>
      <c r="J73" s="422"/>
      <c r="K73" s="318"/>
    </row>
    <row r="74" spans="1:11" ht="14.25" customHeight="1">
      <c r="A74" s="89"/>
      <c r="B74" s="423" t="s">
        <v>269</v>
      </c>
      <c r="C74" s="435">
        <v>-65.271000000000001</v>
      </c>
      <c r="D74" s="424">
        <v>-59.052999999999997</v>
      </c>
      <c r="E74" s="424">
        <v>-6.2180000000000035</v>
      </c>
      <c r="F74" s="425">
        <v>-0.1052952432560581</v>
      </c>
      <c r="G74" s="244"/>
      <c r="H74" s="435">
        <v>-17.224000000000004</v>
      </c>
      <c r="I74" s="424">
        <v>-28.965999999999998</v>
      </c>
      <c r="J74" s="424">
        <v>11.741999999999994</v>
      </c>
      <c r="K74" s="425">
        <v>0.40539999999999998</v>
      </c>
    </row>
    <row r="75" spans="1:11" ht="13">
      <c r="A75" s="89"/>
      <c r="B75" s="423"/>
      <c r="C75" s="424"/>
      <c r="D75" s="424"/>
      <c r="E75" s="424"/>
      <c r="F75" s="424"/>
      <c r="G75" s="233"/>
      <c r="H75" s="424"/>
      <c r="I75" s="424"/>
      <c r="J75" s="424"/>
      <c r="K75" s="424"/>
    </row>
    <row r="76" spans="1:11" s="121" customFormat="1" ht="13">
      <c r="B76" s="432" t="s">
        <v>280</v>
      </c>
      <c r="C76" s="380">
        <v>-770.80599999999993</v>
      </c>
      <c r="D76" s="381">
        <v>-872.899</v>
      </c>
      <c r="E76" s="381">
        <v>102.09300000000003</v>
      </c>
      <c r="F76" s="318">
        <v>0.11695854846895237</v>
      </c>
      <c r="G76" s="233"/>
      <c r="H76" s="380">
        <v>-256.13300000000004</v>
      </c>
      <c r="I76" s="381">
        <v>-297.81700000000001</v>
      </c>
      <c r="J76" s="381">
        <v>41.683999999999983</v>
      </c>
      <c r="K76" s="318">
        <v>0.14000000000000001</v>
      </c>
    </row>
    <row r="77" spans="1:11">
      <c r="A77" s="89"/>
      <c r="B77" s="97"/>
      <c r="C77" s="248"/>
      <c r="D77" s="249"/>
      <c r="E77" s="249"/>
      <c r="F77" s="249"/>
      <c r="G77" s="233"/>
      <c r="H77" s="248"/>
      <c r="I77" s="249"/>
      <c r="J77" s="249"/>
      <c r="K77" s="249"/>
    </row>
    <row r="78" spans="1:11" ht="13">
      <c r="A78" s="89"/>
      <c r="B78" s="438" t="s">
        <v>29</v>
      </c>
      <c r="C78" s="439"/>
      <c r="D78" s="439"/>
      <c r="E78" s="439"/>
      <c r="F78" s="440"/>
      <c r="G78" s="233"/>
      <c r="H78" s="439"/>
      <c r="I78" s="439"/>
      <c r="J78" s="439"/>
      <c r="K78" s="440"/>
    </row>
    <row r="79" spans="1:11" ht="13">
      <c r="A79" s="89"/>
      <c r="B79" s="174"/>
      <c r="C79" s="250"/>
      <c r="D79" s="245"/>
      <c r="E79" s="245"/>
      <c r="F79" s="245"/>
      <c r="G79" s="233"/>
      <c r="H79" s="250"/>
      <c r="I79" s="245"/>
      <c r="J79" s="245"/>
      <c r="K79" s="245"/>
    </row>
    <row r="80" spans="1:11" ht="13">
      <c r="A80" s="89"/>
      <c r="B80" s="438" t="s">
        <v>266</v>
      </c>
      <c r="C80" s="439"/>
      <c r="D80" s="439"/>
      <c r="E80" s="439"/>
      <c r="F80" s="440"/>
      <c r="G80" s="233"/>
      <c r="H80" s="439"/>
      <c r="I80" s="439"/>
      <c r="J80" s="439"/>
      <c r="K80" s="440"/>
    </row>
    <row r="81" spans="1:11">
      <c r="A81" s="89"/>
      <c r="B81" s="97" t="s">
        <v>10</v>
      </c>
      <c r="C81" s="406">
        <v>29.241999999999997</v>
      </c>
      <c r="D81" s="233">
        <v>91.740000000000009</v>
      </c>
      <c r="E81" s="233">
        <v>-62.498000000000012</v>
      </c>
      <c r="F81" s="212">
        <v>-0.68125136254632657</v>
      </c>
      <c r="G81" s="233"/>
      <c r="H81" s="406">
        <v>0.72799999999999532</v>
      </c>
      <c r="I81" s="233">
        <v>29.887999999999984</v>
      </c>
      <c r="J81" s="233">
        <v>-29.159999999999989</v>
      </c>
      <c r="K81" s="212">
        <v>-0.975642398286938</v>
      </c>
    </row>
    <row r="82" spans="1:11">
      <c r="A82" s="89"/>
      <c r="B82" s="97" t="s">
        <v>32</v>
      </c>
      <c r="C82" s="406">
        <v>465.57899999999995</v>
      </c>
      <c r="D82" s="233">
        <v>533.69400000000007</v>
      </c>
      <c r="E82" s="233">
        <v>-68.115000000000123</v>
      </c>
      <c r="F82" s="212">
        <v>-0.1276293156752748</v>
      </c>
      <c r="G82" s="233"/>
      <c r="H82" s="406">
        <v>160.096</v>
      </c>
      <c r="I82" s="233">
        <v>173.21800000000013</v>
      </c>
      <c r="J82" s="233">
        <v>-13.122000000000128</v>
      </c>
      <c r="K82" s="212">
        <v>-7.575425186758955E-2</v>
      </c>
    </row>
    <row r="83" spans="1:11">
      <c r="A83" s="89"/>
      <c r="B83" s="97" t="s">
        <v>14</v>
      </c>
      <c r="C83" s="406">
        <v>678.57099999999991</v>
      </c>
      <c r="D83" s="233">
        <v>604.9</v>
      </c>
      <c r="E83" s="233">
        <v>73.670999999999935</v>
      </c>
      <c r="F83" s="212">
        <v>0.12179037857497099</v>
      </c>
      <c r="G83" s="233"/>
      <c r="H83" s="406">
        <v>272.5209999999999</v>
      </c>
      <c r="I83" s="233">
        <v>205.88900000000001</v>
      </c>
      <c r="J83" s="233">
        <v>66.631999999999891</v>
      </c>
      <c r="K83" s="212">
        <v>0.32363069420901502</v>
      </c>
    </row>
    <row r="84" spans="1:11">
      <c r="A84" s="89"/>
      <c r="B84" s="97" t="s">
        <v>210</v>
      </c>
      <c r="C84" s="406">
        <v>80.161000000000001</v>
      </c>
      <c r="D84" s="233">
        <v>112.297</v>
      </c>
      <c r="E84" s="233">
        <v>-32.135999999999996</v>
      </c>
      <c r="F84" s="212">
        <v>-0.2861697106779344</v>
      </c>
      <c r="G84" s="233"/>
      <c r="H84" s="406">
        <v>29.126000000000015</v>
      </c>
      <c r="I84" s="233">
        <v>47.562999999999988</v>
      </c>
      <c r="J84" s="233">
        <v>-18.436999999999973</v>
      </c>
      <c r="K84" s="212">
        <v>-0.38763324432857427</v>
      </c>
    </row>
    <row r="85" spans="1:11" s="104" customFormat="1" ht="13">
      <c r="A85" s="88"/>
      <c r="B85" s="412" t="s">
        <v>281</v>
      </c>
      <c r="C85" s="436">
        <v>1253.5529999999999</v>
      </c>
      <c r="D85" s="422">
        <v>1342.6310000000001</v>
      </c>
      <c r="E85" s="422">
        <v>-89.078000000000202</v>
      </c>
      <c r="F85" s="318">
        <v>-6.6345853775162444E-2</v>
      </c>
      <c r="G85" s="236"/>
      <c r="H85" s="436">
        <v>462.47099999999995</v>
      </c>
      <c r="I85" s="422">
        <v>456.55800000000011</v>
      </c>
      <c r="J85" s="422">
        <v>5.9129999999998013</v>
      </c>
      <c r="K85" s="318">
        <v>1.2951257014442552E-2</v>
      </c>
    </row>
    <row r="86" spans="1:11" s="104" customFormat="1" ht="13">
      <c r="A86" s="88"/>
      <c r="B86" s="99"/>
      <c r="C86" s="233"/>
      <c r="D86" s="219"/>
      <c r="E86" s="219"/>
      <c r="F86" s="219"/>
      <c r="G86" s="233"/>
      <c r="H86" s="233"/>
      <c r="I86" s="219"/>
      <c r="J86" s="219"/>
      <c r="K86" s="219"/>
    </row>
    <row r="87" spans="1:11" ht="13">
      <c r="A87" s="89"/>
      <c r="B87" s="438" t="s">
        <v>272</v>
      </c>
      <c r="C87" s="439"/>
      <c r="D87" s="439"/>
      <c r="E87" s="439"/>
      <c r="F87" s="440"/>
      <c r="G87" s="233"/>
      <c r="H87" s="439"/>
      <c r="I87" s="439"/>
      <c r="J87" s="439"/>
      <c r="K87" s="440"/>
    </row>
    <row r="88" spans="1:11">
      <c r="A88" s="89"/>
      <c r="B88" s="97" t="s">
        <v>10</v>
      </c>
      <c r="C88" s="406">
        <v>-50.593999999999895</v>
      </c>
      <c r="D88" s="233">
        <v>-53.355999999999966</v>
      </c>
      <c r="E88" s="233">
        <v>2.7620000000000715</v>
      </c>
      <c r="F88" s="212">
        <v>5.1765499662644765E-2</v>
      </c>
      <c r="G88" s="233"/>
      <c r="H88" s="406">
        <v>3.5580000000001206</v>
      </c>
      <c r="I88" s="233">
        <v>-21.051999999999978</v>
      </c>
      <c r="J88" s="233">
        <v>24.610000000000099</v>
      </c>
      <c r="K88" s="212" t="s">
        <v>146</v>
      </c>
    </row>
    <row r="89" spans="1:11">
      <c r="A89" s="89"/>
      <c r="B89" s="97" t="s">
        <v>32</v>
      </c>
      <c r="C89" s="406">
        <v>1323.7449999999997</v>
      </c>
      <c r="D89" s="233">
        <v>1193.9819999999997</v>
      </c>
      <c r="E89" s="233">
        <v>129.76299999999992</v>
      </c>
      <c r="F89" s="212">
        <v>0.10868086788578046</v>
      </c>
      <c r="G89" s="233"/>
      <c r="H89" s="406">
        <v>402.55699999999933</v>
      </c>
      <c r="I89" s="233">
        <v>342.43399999999963</v>
      </c>
      <c r="J89" s="233">
        <v>60.122999999999706</v>
      </c>
      <c r="K89" s="212">
        <v>0.17557543935473641</v>
      </c>
    </row>
    <row r="90" spans="1:11">
      <c r="A90" s="89"/>
      <c r="B90" s="97" t="s">
        <v>14</v>
      </c>
      <c r="C90" s="406">
        <v>461.33299999999997</v>
      </c>
      <c r="D90" s="233">
        <v>504.755</v>
      </c>
      <c r="E90" s="233">
        <v>-43.422000000000025</v>
      </c>
      <c r="F90" s="212">
        <v>-8.6025893750433458E-2</v>
      </c>
      <c r="G90" s="233"/>
      <c r="H90" s="406">
        <v>157.56700000000004</v>
      </c>
      <c r="I90" s="233">
        <v>148.4079999999999</v>
      </c>
      <c r="J90" s="233">
        <v>9.1590000000001339</v>
      </c>
      <c r="K90" s="212">
        <v>6.1715001886691656E-2</v>
      </c>
    </row>
    <row r="91" spans="1:11" s="104" customFormat="1" ht="13">
      <c r="A91" s="88"/>
      <c r="B91" s="412" t="s">
        <v>282</v>
      </c>
      <c r="C91" s="436">
        <v>1734.4839999999999</v>
      </c>
      <c r="D91" s="422">
        <v>1645.3809999999999</v>
      </c>
      <c r="E91" s="422">
        <v>89.102999999999952</v>
      </c>
      <c r="F91" s="318">
        <v>5.4153414923352239E-2</v>
      </c>
      <c r="G91" s="236"/>
      <c r="H91" s="436">
        <v>563.68199999999945</v>
      </c>
      <c r="I91" s="422">
        <v>469.78999999999957</v>
      </c>
      <c r="J91" s="422">
        <v>93.891999999999939</v>
      </c>
      <c r="K91" s="318">
        <v>0.19985951169671545</v>
      </c>
    </row>
    <row r="92" spans="1:11" s="104" customFormat="1" ht="13">
      <c r="A92" s="88"/>
      <c r="B92" s="412"/>
      <c r="C92" s="422"/>
      <c r="D92" s="422"/>
      <c r="E92" s="422"/>
      <c r="F92" s="318"/>
      <c r="G92" s="233"/>
      <c r="H92" s="422"/>
      <c r="I92" s="422"/>
      <c r="J92" s="422"/>
      <c r="K92" s="318"/>
    </row>
    <row r="93" spans="1:11" ht="13">
      <c r="A93" s="89"/>
      <c r="B93" s="423" t="s">
        <v>269</v>
      </c>
      <c r="C93" s="435">
        <v>-88.685999999999979</v>
      </c>
      <c r="D93" s="424">
        <v>-57.954999999999998</v>
      </c>
      <c r="E93" s="424">
        <v>-30.73099999999998</v>
      </c>
      <c r="F93" s="425">
        <v>-0.53025623328444449</v>
      </c>
      <c r="G93" s="244"/>
      <c r="H93" s="435">
        <v>-26.295999999999989</v>
      </c>
      <c r="I93" s="424">
        <v>-32.329000000000008</v>
      </c>
      <c r="J93" s="424">
        <v>6.033000000000019</v>
      </c>
      <c r="K93" s="425">
        <v>0.18661263880726342</v>
      </c>
    </row>
    <row r="94" spans="1:11" ht="13">
      <c r="A94" s="89"/>
      <c r="B94" s="423"/>
      <c r="C94" s="424"/>
      <c r="D94" s="424"/>
      <c r="E94" s="424"/>
      <c r="F94" s="424"/>
      <c r="G94" s="233"/>
      <c r="H94" s="424"/>
      <c r="I94" s="424"/>
      <c r="J94" s="424"/>
      <c r="K94" s="424"/>
    </row>
    <row r="95" spans="1:11" s="121" customFormat="1" ht="13">
      <c r="B95" s="432" t="s">
        <v>283</v>
      </c>
      <c r="C95" s="380">
        <v>2899.3509999999997</v>
      </c>
      <c r="D95" s="381">
        <v>2930.0569999999998</v>
      </c>
      <c r="E95" s="381">
        <v>-30.70600000000023</v>
      </c>
      <c r="F95" s="318">
        <v>-1.0479659610717507E-2</v>
      </c>
      <c r="G95" s="233"/>
      <c r="H95" s="380">
        <v>999.8569999999994</v>
      </c>
      <c r="I95" s="381">
        <v>894.01899999999978</v>
      </c>
      <c r="J95" s="381">
        <v>105.83799999999975</v>
      </c>
      <c r="K95" s="318">
        <v>0.11838450860663996</v>
      </c>
    </row>
    <row r="96" spans="1:11">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7" ma:contentTypeDescription="Crear nuevo documento." ma:contentTypeScope="" ma:versionID="e9a04baaca108f776204e95d24496bb8">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00a1de841c4ef5e798b102a9f03a7514"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87C6634B-D1A7-4647-A248-A4AF7EF2E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F0A6D0-7642-4AE2-B58B-EFB93163ABB9}">
  <ds:schemaRef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9765fd6-568a-4503-b8d4-7e3c78eea4a4"/>
    <ds:schemaRef ds:uri="3e5f1567-ceb9-4d76-afd8-9c047bd188b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8</vt:i4>
      </vt:variant>
    </vt:vector>
  </HeadingPairs>
  <TitlesOfParts>
    <vt:vector size="36" baseType="lpstr">
      <vt:lpstr>EBITDA reportado</vt:lpstr>
      <vt:lpstr>EBITDA ajustado</vt:lpstr>
      <vt:lpstr>EBITDA Proforma</vt:lpstr>
      <vt:lpstr>Data operacional</vt:lpstr>
      <vt:lpstr>Negocio Generación</vt:lpstr>
      <vt:lpstr>Negocio Distribución</vt:lpstr>
      <vt:lpstr>Ingresos por ventas de energía</vt:lpstr>
      <vt:lpstr>Estados de Resultados</vt:lpstr>
      <vt:lpstr>EBITDA por negocio &amp; país</vt:lpstr>
      <vt:lpstr>EBITDA Negocio Gx</vt:lpstr>
      <vt:lpstr>EBITDA Negocio Dx</vt:lpstr>
      <vt:lpstr>EBITDA y otros por país</vt:lpstr>
      <vt:lpstr>Resultado No Operacional</vt:lpstr>
      <vt:lpstr>Balance</vt:lpstr>
      <vt:lpstr>Ratios</vt:lpstr>
      <vt:lpstr>Propiedad Planta &amp; Equipo</vt:lpstr>
      <vt:lpstr>Tasa de interés</vt:lpstr>
      <vt:lpstr>Vencimiento deuda</vt:lpstr>
      <vt:lpstr>KPIs Distribución</vt:lpstr>
      <vt:lpstr>KPIs Generación</vt:lpstr>
      <vt:lpstr>Subsidiarias</vt:lpstr>
      <vt:lpstr>Segmento por país</vt:lpstr>
      <vt:lpstr>Segmento por negocio</vt:lpstr>
      <vt:lpstr>Segmento Generación</vt:lpstr>
      <vt:lpstr>Segmento Distribución</vt:lpstr>
      <vt:lpstr>Ebitda y activo fijo</vt:lpstr>
      <vt:lpstr>Merc Generacón</vt:lpstr>
      <vt:lpstr>Impuestos Diferidos</vt:lpstr>
      <vt:lpstr>'Ebitda y activo fijo'!Área_de_impresión</vt:lpstr>
      <vt:lpstr>'Estados de Resultados'!Área_de_impresión</vt:lpstr>
      <vt:lpstr>'Impuestos Diferidos'!Área_de_impresión</vt:lpstr>
      <vt:lpstr>'Merc Generacón'!Área_de_impresión</vt:lpstr>
      <vt:lpstr>'Negocio Distribución'!Área_de_impresión</vt:lpstr>
      <vt:lpstr>'Negocio Generación'!Área_de_impresión</vt:lpstr>
      <vt:lpstr>'Propiedad Planta &amp; Equipo'!Área_de_impresión</vt:lpstr>
      <vt:lpstr>Ratios!Área_de_impresión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2023-10-26T20:39:49Z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